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800" windowHeight="1170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2" r:id="rId7"/>
    <sheet name="7" sheetId="13" r:id="rId8"/>
    <sheet name="8" sheetId="14" r:id="rId9"/>
    <sheet name="9" sheetId="15" r:id="rId10"/>
  </sheets>
  <calcPr calcId="162913"/>
</workbook>
</file>

<file path=xl/calcChain.xml><?xml version="1.0" encoding="utf-8"?>
<calcChain xmlns="http://schemas.openxmlformats.org/spreadsheetml/2006/main">
  <c r="U37" i="13" l="1"/>
  <c r="Q55" i="12"/>
  <c r="O55" i="12"/>
  <c r="M55" i="12"/>
  <c r="K55" i="12"/>
  <c r="I55" i="12"/>
  <c r="G55" i="12"/>
  <c r="E55" i="12"/>
  <c r="C55" i="12"/>
  <c r="G9" i="8"/>
  <c r="G10" i="8"/>
  <c r="G11" i="8"/>
  <c r="G8" i="8"/>
  <c r="I9" i="8"/>
  <c r="I10" i="8"/>
  <c r="I11" i="8"/>
  <c r="I8" i="8"/>
  <c r="S10" i="6"/>
  <c r="S11" i="6"/>
  <c r="S9" i="6"/>
  <c r="I12" i="8" l="1"/>
  <c r="S12" i="6"/>
  <c r="AI11" i="4"/>
  <c r="W27" i="2"/>
  <c r="O4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11" i="2"/>
  <c r="U41" i="2"/>
  <c r="Q10" i="14"/>
  <c r="O10" i="14"/>
  <c r="M10" i="14"/>
  <c r="K10" i="14"/>
  <c r="I10" i="14"/>
  <c r="G10" i="14"/>
  <c r="E10" i="14"/>
  <c r="C10" i="14"/>
  <c r="S37" i="13"/>
  <c r="Q37" i="13"/>
  <c r="O37" i="13"/>
  <c r="M37" i="13"/>
  <c r="K37" i="13"/>
  <c r="I37" i="13"/>
  <c r="G37" i="13"/>
  <c r="E37" i="13"/>
  <c r="C37" i="13"/>
  <c r="Q35" i="12"/>
  <c r="O35" i="12"/>
  <c r="M35" i="12"/>
  <c r="K35" i="12"/>
  <c r="I35" i="12"/>
  <c r="G35" i="12"/>
  <c r="E35" i="12"/>
  <c r="C35" i="12"/>
  <c r="S10" i="10"/>
  <c r="Q10" i="10"/>
  <c r="O10" i="10"/>
  <c r="M10" i="10"/>
  <c r="K10" i="10"/>
  <c r="I10" i="10"/>
  <c r="G12" i="8"/>
  <c r="E12" i="8"/>
  <c r="Q12" i="6"/>
  <c r="O12" i="6"/>
  <c r="M12" i="6"/>
  <c r="K12" i="6"/>
  <c r="AG11" i="4"/>
  <c r="AE11" i="4"/>
  <c r="AC11" i="4"/>
  <c r="AA11" i="4"/>
  <c r="Y11" i="4"/>
  <c r="X11" i="4"/>
  <c r="V11" i="4"/>
  <c r="U11" i="4"/>
  <c r="S11" i="4"/>
  <c r="Q11" i="4"/>
  <c r="O11" i="4"/>
  <c r="S41" i="2"/>
  <c r="Q41" i="2"/>
  <c r="M41" i="2"/>
  <c r="L41" i="2"/>
  <c r="J41" i="2"/>
  <c r="I41" i="2"/>
  <c r="G41" i="2"/>
  <c r="E41" i="2"/>
  <c r="C41" i="2"/>
  <c r="W41" i="2" l="1"/>
</calcChain>
</file>

<file path=xl/sharedStrings.xml><?xml version="1.0" encoding="utf-8"?>
<sst xmlns="http://schemas.openxmlformats.org/spreadsheetml/2006/main" count="311" uniqueCount="130">
  <si>
    <t>‫صورت وضعیت پورتفوی</t>
  </si>
  <si>
    <t>‫برای ماه منتهی به 1402/02/27</t>
  </si>
  <si>
    <t>‫1- سرمایه گذاری ها</t>
  </si>
  <si>
    <t>‫1-1- سرمایه گذاری در سهام و حق تقدم سهام</t>
  </si>
  <si>
    <t>‫1402/01/27</t>
  </si>
  <si>
    <t>‫تغییرات طی دوره</t>
  </si>
  <si>
    <t>‫1402/02/27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</si>
  <si>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</si>
  <si>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</si>
  <si>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</si>
  <si>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</si>
  <si>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</si>
  <si>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</si>
  <si>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</si>
  <si>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</si>
  <si>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</si>
  <si>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</si>
  <si>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‫ايران خودرو</t>
  </si>
  <si>
    <t>‫بانك تجارت</t>
  </si>
  <si>
    <t>‫بانك ملت</t>
  </si>
  <si>
    <t>‫تامين سرمايه لوتوس پارسيان</t>
  </si>
  <si>
    <t>‫تامين سرمايه لوتوس پارسيان (تقدم)</t>
  </si>
  <si>
    <t>‫حفاري شمال</t>
  </si>
  <si>
    <t>‫سايراشخاص بورس انرژي</t>
  </si>
  <si>
    <t>‫سايپا</t>
  </si>
  <si>
    <t>‫سرمايه گذاري رنا</t>
  </si>
  <si>
    <t>‫سيم و كابل ابهر</t>
  </si>
  <si>
    <t>‫شركت س استان آذربايجان غربي</t>
  </si>
  <si>
    <t>‫صنايع پتروشيمي خليج فارس</t>
  </si>
  <si>
    <t>‫صندوق س سهامي كاريزما- اهرمي</t>
  </si>
  <si>
    <t>‫صندوق س. اهرمي مفيد-س</t>
  </si>
  <si>
    <t>‫صندوق س. شاخصي كيان-س</t>
  </si>
  <si>
    <t>‫صندوق پالايشي يکم-سهام</t>
  </si>
  <si>
    <t>‫صنعت غذايي كورش</t>
  </si>
  <si>
    <t>‫فولاد خوزستان</t>
  </si>
  <si>
    <t>‫فولاد مباركه</t>
  </si>
  <si>
    <t>‫كشتيراني ايران</t>
  </si>
  <si>
    <t>‫مخابرات</t>
  </si>
  <si>
    <t>‫موتورسازان</t>
  </si>
  <si>
    <t>‫نفت تبريز</t>
  </si>
  <si>
    <t>‫نفت و گاز پارسیان</t>
  </si>
  <si>
    <t>‫نيرو محركه</t>
  </si>
  <si>
    <t>‫پارس مينو</t>
  </si>
  <si>
    <t>‫پتروشيمی پردیس</t>
  </si>
  <si>
    <t>‫چرخشگر</t>
  </si>
  <si>
    <t>‫گسترش خودرو</t>
  </si>
  <si>
    <t>‫جمع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</si>
  <si>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</si>
  <si>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</si>
  <si>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</si>
  <si>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</si>
  <si>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</si>
  <si>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</si>
  <si>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</si>
  <si>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</si>
  <si>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</si>
  <si>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</si>
  <si>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‫اسنادخزانه-م5بودجه00-030626</t>
  </si>
  <si>
    <t>‫خیر</t>
  </si>
  <si>
    <t>‫فرابورس</t>
  </si>
  <si>
    <t>‫1400/02/22</t>
  </si>
  <si>
    <t>‫1403/06/26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</si>
  <si>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</si>
  <si>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</si>
  <si>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</si>
  <si>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</si>
  <si>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</si>
  <si>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</si>
  <si>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</si>
  <si>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</si>
  <si>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</si>
  <si>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</si>
  <si>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پارسيان</t>
  </si>
  <si>
    <t>‫02100009972005</t>
  </si>
  <si>
    <t>‫جاري</t>
  </si>
  <si>
    <t>‫1389/12/22</t>
  </si>
  <si>
    <t>‫47000425198607</t>
  </si>
  <si>
    <t>‫کوتاه مدت</t>
  </si>
  <si>
    <t>‫1396/03/10</t>
  </si>
  <si>
    <t>‫81000003167005</t>
  </si>
  <si>
    <t>‫1402/02/19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</si>
  <si>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</si>
  <si>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</si>
  <si>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</si>
  <si>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</si>
  <si>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</si>
  <si>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</si>
  <si>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</si>
  <si>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</si>
  <si>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</si>
  <si>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</si>
  <si>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</si>
  <si>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</si>
  <si>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</si>
  <si>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</si>
  <si>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</si>
  <si>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</si>
  <si>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</si>
  <si>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</si>
  <si>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</si>
  <si>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</si>
  <si>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</si>
  <si>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مدت-47000425198607-پارسيان</t>
  </si>
  <si>
    <t>‫1402/02/10</t>
  </si>
  <si>
    <t>‫-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</si>
  <si>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</si>
  <si>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</si>
  <si>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</si>
  <si>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</si>
  <si>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</si>
  <si>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</si>
  <si>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</si>
  <si>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</si>
  <si>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</si>
  <si>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‫صندوق پالايشي يكم-سهام</t>
  </si>
  <si>
    <t>‫نفت و گاز پارسيان</t>
  </si>
  <si>
    <t>‫پتروشيمي خليج فارس</t>
  </si>
  <si>
    <t>‫پتروشيمي پرديس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</si>
  <si>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</si>
  <si>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</si>
  <si>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</si>
  <si>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</si>
  <si>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</si>
  <si>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</si>
  <si>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</si>
  <si>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پارسيان</t>
  </si>
  <si>
    <t>‫صندوق سرمایه گذاری کارگزاری پارسیان</t>
  </si>
  <si>
    <t xml:space="preserve">‫درآمد ناشی از تغییر قیمت اوراق بهادار با درآمد ثابت </t>
  </si>
  <si>
    <t xml:space="preserve">‫درآمد ناشی از تغییر قیمت سهام 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</si>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</sst>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1" formatCode="_(* #,##0.0000_);_(* \(#,##0.0000\);_(* &quot;-&quot;??_);_(@_)"/>
    <numFmt numFmtId="174" formatCode="0.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sz val="9"/>
      <color rgb="FF005EBB"/>
      <name val="Tahoma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 wrapText="1"/>
    </xf>
    <xf numFmtId="43" fontId="3" fillId="0" borderId="0" xfId="1" applyFont="1"/>
    <xf numFmtId="43" fontId="6" fillId="0" borderId="3" xfId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0" fillId="3" borderId="0" xfId="0" applyFill="1"/>
    <xf numFmtId="3" fontId="6" fillId="3" borderId="8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1" fontId="6" fillId="0" borderId="0" xfId="1" applyNumberFormat="1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right" vertical="center" wrapText="1"/>
    </xf>
    <xf numFmtId="41" fontId="6" fillId="0" borderId="3" xfId="0" applyNumberFormat="1" applyFont="1" applyBorder="1" applyAlignment="1">
      <alignment horizontal="center" vertical="center"/>
    </xf>
    <xf numFmtId="41" fontId="6" fillId="0" borderId="3" xfId="1" applyNumberFormat="1" applyFont="1" applyBorder="1" applyAlignment="1">
      <alignment horizontal="center" vertical="center"/>
    </xf>
    <xf numFmtId="43" fontId="6" fillId="0" borderId="0" xfId="1" applyNumberFormat="1" applyFont="1" applyAlignment="1">
      <alignment horizontal="center" vertical="center"/>
    </xf>
    <xf numFmtId="43" fontId="6" fillId="0" borderId="3" xfId="1" applyNumberFormat="1" applyFont="1" applyBorder="1" applyAlignment="1">
      <alignment horizontal="center" vertical="center"/>
    </xf>
    <xf numFmtId="3" fontId="6" fillId="0" borderId="0" xfId="0" applyNumberFormat="1" applyFont="1"/>
    <xf numFmtId="3" fontId="6" fillId="3" borderId="8" xfId="0" applyNumberFormat="1" applyFont="1" applyFill="1" applyBorder="1" applyAlignment="1">
      <alignment horizontal="right" vertical="center" wrapText="1"/>
    </xf>
    <xf numFmtId="43" fontId="0" fillId="0" borderId="0" xfId="1" applyFont="1" applyAlignment="1">
      <alignment horizontal="center" vertical="center"/>
    </xf>
    <xf numFmtId="0" fontId="3" fillId="0" borderId="0" xfId="0" applyFont="1"/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/>
    <xf numFmtId="0" fontId="6" fillId="0" borderId="0" xfId="0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0" xfId="1" applyNumberFormat="1" applyFont="1" applyAlignment="1">
      <alignment horizontal="center" vertical="center" wrapText="1"/>
    </xf>
    <xf numFmtId="41" fontId="6" fillId="0" borderId="1" xfId="1" applyNumberFormat="1" applyFont="1" applyBorder="1" applyAlignment="1">
      <alignment horizontal="center" vertical="center"/>
    </xf>
    <xf numFmtId="41" fontId="6" fillId="0" borderId="0" xfId="1" applyNumberFormat="1" applyFont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/>
    <xf numFmtId="0" fontId="3" fillId="2" borderId="7" xfId="0" applyNumberFormat="1" applyFont="1" applyFill="1" applyBorder="1"/>
    <xf numFmtId="3" fontId="7" fillId="0" borderId="0" xfId="0" applyNumberFormat="1" applyFont="1"/>
    <xf numFmtId="3" fontId="3" fillId="0" borderId="0" xfId="0" applyNumberFormat="1" applyFont="1"/>
    <xf numFmtId="168" fontId="6" fillId="0" borderId="3" xfId="1" applyNumberFormat="1" applyFont="1" applyBorder="1" applyAlignment="1">
      <alignment horizontal="center" vertical="center"/>
    </xf>
    <xf numFmtId="169" fontId="6" fillId="0" borderId="0" xfId="1" applyNumberFormat="1" applyFont="1" applyAlignment="1">
      <alignment horizontal="center" vertical="center"/>
    </xf>
    <xf numFmtId="169" fontId="6" fillId="0" borderId="3" xfId="1" applyNumberFormat="1" applyFont="1" applyBorder="1" applyAlignment="1">
      <alignment horizontal="center" vertical="center"/>
    </xf>
    <xf numFmtId="169" fontId="6" fillId="0" borderId="0" xfId="1" applyNumberFormat="1" applyFont="1" applyAlignment="1">
      <alignment horizontal="right" vertical="center" indent="2"/>
    </xf>
    <xf numFmtId="169" fontId="3" fillId="0" borderId="0" xfId="1" applyNumberFormat="1" applyFont="1" applyAlignment="1">
      <alignment horizontal="right" indent="2"/>
    </xf>
    <xf numFmtId="169" fontId="3" fillId="0" borderId="0" xfId="1" applyNumberFormat="1" applyFont="1" applyAlignment="1">
      <alignment horizontal="right" vertical="center" indent="2"/>
    </xf>
    <xf numFmtId="169" fontId="6" fillId="0" borderId="3" xfId="1" applyNumberFormat="1" applyFont="1" applyBorder="1" applyAlignment="1">
      <alignment horizontal="right" vertical="center" indent="2"/>
    </xf>
    <xf numFmtId="3" fontId="8" fillId="0" borderId="0" xfId="0" applyNumberFormat="1" applyFont="1"/>
    <xf numFmtId="171" fontId="3" fillId="0" borderId="0" xfId="0" applyNumberFormat="1" applyFont="1"/>
    <xf numFmtId="37" fontId="5" fillId="0" borderId="1" xfId="0" applyNumberFormat="1" applyFont="1" applyBorder="1" applyAlignment="1">
      <alignment horizontal="right" vertical="center" indent="1"/>
    </xf>
    <xf numFmtId="37" fontId="6" fillId="0" borderId="0" xfId="0" applyNumberFormat="1" applyFont="1" applyAlignment="1">
      <alignment horizontal="right" vertical="center" wrapText="1" indent="1"/>
    </xf>
    <xf numFmtId="37" fontId="5" fillId="0" borderId="0" xfId="0" applyNumberFormat="1" applyFont="1" applyAlignment="1">
      <alignment horizontal="right" vertical="center" indent="1"/>
    </xf>
    <xf numFmtId="37" fontId="3" fillId="0" borderId="0" xfId="0" applyNumberFormat="1" applyFont="1"/>
    <xf numFmtId="37" fontId="6" fillId="0" borderId="9" xfId="0" applyNumberFormat="1" applyFont="1" applyBorder="1" applyAlignment="1">
      <alignment horizontal="center" vertical="center" wrapText="1"/>
    </xf>
    <xf numFmtId="37" fontId="6" fillId="0" borderId="9" xfId="0" applyNumberFormat="1" applyFont="1" applyBorder="1" applyAlignment="1">
      <alignment horizontal="center" vertical="center"/>
    </xf>
    <xf numFmtId="0" fontId="3" fillId="0" borderId="11" xfId="0" applyFont="1" applyBorder="1"/>
    <xf numFmtId="37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0" applyNumberFormat="1" applyFont="1"/>
    <xf numFmtId="37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57150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topLeftCell="A4" workbookViewId="0">
      <selection activeCell="A22" sqref="A22:J22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7" t="s">
        <v>126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39.950000000000003" customHeight="1" x14ac:dyDescent="0.45">
      <c r="A23" s="37" t="s">
        <v>0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39.950000000000003" customHeight="1" x14ac:dyDescent="0.45">
      <c r="A24" s="37" t="s">
        <v>1</v>
      </c>
      <c r="B24" s="38"/>
      <c r="C24" s="38"/>
      <c r="D24" s="38"/>
      <c r="E24" s="38"/>
      <c r="F24" s="38"/>
      <c r="G24" s="38"/>
      <c r="H24" s="38"/>
      <c r="I24" s="38"/>
      <c r="J24" s="3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rightToLeft="1" workbookViewId="0">
      <selection activeCell="C9" sqref="C9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1:11" ht="21" x14ac:dyDescent="0.45">
      <c r="A5" s="40" t="s">
        <v>120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7" spans="1:11" ht="21" x14ac:dyDescent="0.45">
      <c r="A7" s="41" t="s">
        <v>121</v>
      </c>
      <c r="B7" s="42"/>
      <c r="C7" s="42"/>
      <c r="E7" s="41" t="s">
        <v>96</v>
      </c>
      <c r="F7" s="42"/>
      <c r="G7" s="42"/>
      <c r="I7" s="41" t="s">
        <v>6</v>
      </c>
      <c r="J7" s="42"/>
      <c r="K7" s="42"/>
    </row>
    <row r="8" spans="1:11" ht="42" x14ac:dyDescent="0.45">
      <c r="A8" s="3" t="s">
        <v>122</v>
      </c>
      <c r="C8" s="3" t="s">
        <v>65</v>
      </c>
      <c r="E8" s="3" t="s">
        <v>123</v>
      </c>
      <c r="G8" s="3" t="s">
        <v>124</v>
      </c>
      <c r="I8" s="3" t="s">
        <v>123</v>
      </c>
      <c r="K8" s="3" t="s">
        <v>124</v>
      </c>
    </row>
    <row r="9" spans="1:11" ht="38.25" thickBot="1" x14ac:dyDescent="0.5">
      <c r="A9" s="78" t="s">
        <v>125</v>
      </c>
      <c r="C9" s="79" t="s">
        <v>76</v>
      </c>
      <c r="E9" s="8">
        <v>6780</v>
      </c>
      <c r="F9" s="20"/>
      <c r="G9" s="60">
        <v>1</v>
      </c>
      <c r="H9" s="20"/>
      <c r="I9" s="8">
        <v>6780</v>
      </c>
      <c r="J9" s="20"/>
      <c r="K9" s="60">
        <v>1</v>
      </c>
    </row>
    <row r="10" spans="1:11" ht="19.5" thickTop="1" x14ac:dyDescent="0.45">
      <c r="E10" s="5"/>
      <c r="G10" s="5"/>
      <c r="I10" s="5"/>
      <c r="K10" s="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rightToLeft="1" topLeftCell="A7" workbookViewId="0">
      <selection activeCell="W11" sqref="W1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8.140625" style="1" customWidth="1"/>
    <col min="4" max="4" width="1.5703125" style="1" customWidth="1"/>
    <col min="5" max="5" width="22.42578125" style="1" customWidth="1"/>
    <col min="6" max="6" width="1.42578125" style="1" customWidth="1"/>
    <col min="7" max="7" width="21.5703125" style="1" customWidth="1"/>
    <col min="8" max="8" width="1.42578125" style="1" customWidth="1"/>
    <col min="9" max="9" width="16.42578125" style="1" customWidth="1"/>
    <col min="10" max="10" width="22" style="1" customWidth="1"/>
    <col min="11" max="11" width="1.42578125" style="1" customWidth="1"/>
    <col min="12" max="12" width="11.42578125" style="1" customWidth="1"/>
    <col min="13" max="13" width="14.140625" style="1" customWidth="1"/>
    <col min="14" max="14" width="1.42578125" style="1" hidden="1" customWidth="1"/>
    <col min="15" max="15" width="19.28515625" style="1" customWidth="1"/>
    <col min="16" max="16" width="1.42578125" style="1" customWidth="1"/>
    <col min="17" max="17" width="15.42578125" style="1" customWidth="1"/>
    <col min="18" max="18" width="1.42578125" style="1" customWidth="1"/>
    <col min="19" max="19" width="21.85546875" style="1" bestFit="1" customWidth="1"/>
    <col min="20" max="20" width="1.42578125" style="1" customWidth="1"/>
    <col min="21" max="21" width="22.140625" style="1" bestFit="1" customWidth="1"/>
    <col min="22" max="22" width="1.42578125" style="1" customWidth="1"/>
    <col min="23" max="23" width="20.85546875" style="17" customWidth="1"/>
    <col min="24" max="24" width="9.140625" style="1"/>
    <col min="25" max="25" width="24.5703125" style="1" customWidth="1"/>
    <col min="26" max="16384" width="9.140625" style="1"/>
  </cols>
  <sheetData>
    <row r="1" spans="1:25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5" ht="20.100000000000001" customHeight="1" x14ac:dyDescent="0.45">
      <c r="A2" s="39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5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5" spans="1:25" ht="21" x14ac:dyDescent="0.45">
      <c r="A5" s="40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5" ht="21" x14ac:dyDescent="0.45">
      <c r="A6" s="40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25" ht="21" x14ac:dyDescent="0.45">
      <c r="C8" s="41" t="s">
        <v>4</v>
      </c>
      <c r="D8" s="42"/>
      <c r="E8" s="42"/>
      <c r="F8" s="42"/>
      <c r="G8" s="42"/>
      <c r="I8" s="41" t="s">
        <v>5</v>
      </c>
      <c r="J8" s="42"/>
      <c r="K8" s="42"/>
      <c r="L8" s="42"/>
      <c r="M8" s="42"/>
      <c r="O8" s="41" t="s">
        <v>6</v>
      </c>
      <c r="P8" s="42"/>
      <c r="Q8" s="42"/>
      <c r="R8" s="42"/>
      <c r="S8" s="42"/>
      <c r="T8" s="42"/>
      <c r="U8" s="42"/>
      <c r="V8" s="42"/>
      <c r="W8" s="42"/>
    </row>
    <row r="9" spans="1:25" ht="19.5" thickBot="1" x14ac:dyDescent="0.5">
      <c r="A9" s="43" t="s">
        <v>7</v>
      </c>
      <c r="C9" s="43" t="s">
        <v>8</v>
      </c>
      <c r="E9" s="43" t="s">
        <v>9</v>
      </c>
      <c r="G9" s="43" t="s">
        <v>10</v>
      </c>
      <c r="I9" s="43" t="s">
        <v>11</v>
      </c>
      <c r="J9" s="38"/>
      <c r="L9" s="43" t="s">
        <v>12</v>
      </c>
      <c r="M9" s="38"/>
      <c r="O9" s="43" t="s">
        <v>8</v>
      </c>
      <c r="Q9" s="45" t="s">
        <v>13</v>
      </c>
      <c r="S9" s="43" t="s">
        <v>9</v>
      </c>
      <c r="U9" s="43" t="s">
        <v>10</v>
      </c>
      <c r="W9" s="46" t="s">
        <v>14</v>
      </c>
      <c r="X9" s="66"/>
    </row>
    <row r="10" spans="1:25" ht="19.5" thickBot="1" x14ac:dyDescent="0.5">
      <c r="A10" s="44"/>
      <c r="C10" s="44"/>
      <c r="E10" s="44"/>
      <c r="G10" s="44"/>
      <c r="I10" s="10" t="s">
        <v>8</v>
      </c>
      <c r="J10" s="10" t="s">
        <v>9</v>
      </c>
      <c r="L10" s="10" t="s">
        <v>8</v>
      </c>
      <c r="M10" s="10" t="s">
        <v>15</v>
      </c>
      <c r="O10" s="44"/>
      <c r="Q10" s="44"/>
      <c r="S10" s="44"/>
      <c r="U10" s="44"/>
      <c r="W10" s="47"/>
      <c r="Y10" s="19">
        <v>1970927754966</v>
      </c>
    </row>
    <row r="11" spans="1:25" ht="18.75" x14ac:dyDescent="0.45">
      <c r="A11" s="11" t="s">
        <v>16</v>
      </c>
      <c r="C11" s="62">
        <v>22925866</v>
      </c>
      <c r="D11" s="63"/>
      <c r="E11" s="62">
        <v>89732906905</v>
      </c>
      <c r="F11" s="63"/>
      <c r="G11" s="62">
        <v>107087658900</v>
      </c>
      <c r="H11" s="63"/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3">
        <v>0</v>
      </c>
      <c r="O11" s="62">
        <v>22925866</v>
      </c>
      <c r="P11" s="63"/>
      <c r="Q11" s="62">
        <v>4601</v>
      </c>
      <c r="R11" s="63"/>
      <c r="S11" s="62">
        <v>89732906905</v>
      </c>
      <c r="T11" s="63"/>
      <c r="U11" s="62">
        <v>104854292105</v>
      </c>
      <c r="W11" s="14">
        <f>(U11/$Y$10)*100</f>
        <v>5.3200474670269591</v>
      </c>
      <c r="X11" s="67"/>
    </row>
    <row r="12" spans="1:25" ht="18.75" x14ac:dyDescent="0.45">
      <c r="A12" s="11" t="s">
        <v>17</v>
      </c>
      <c r="C12" s="62">
        <v>78100000</v>
      </c>
      <c r="D12" s="63"/>
      <c r="E12" s="62">
        <v>181505943385</v>
      </c>
      <c r="F12" s="63"/>
      <c r="G12" s="62">
        <v>308988513900</v>
      </c>
      <c r="H12" s="63"/>
      <c r="I12" s="64">
        <v>0</v>
      </c>
      <c r="J12" s="64">
        <v>0</v>
      </c>
      <c r="K12" s="64"/>
      <c r="L12" s="64">
        <v>0</v>
      </c>
      <c r="M12" s="64">
        <v>0</v>
      </c>
      <c r="N12" s="62"/>
      <c r="O12" s="62">
        <v>78100000</v>
      </c>
      <c r="P12" s="63"/>
      <c r="Q12" s="62">
        <v>3757</v>
      </c>
      <c r="R12" s="63"/>
      <c r="S12" s="62">
        <v>181505943385</v>
      </c>
      <c r="T12" s="63"/>
      <c r="U12" s="62">
        <v>291675840885</v>
      </c>
      <c r="W12" s="14">
        <f t="shared" ref="W12:W40" si="0">(U12/$Y$10)*100</f>
        <v>14.798910825122134</v>
      </c>
      <c r="Y12" s="18"/>
    </row>
    <row r="13" spans="1:25" ht="18.75" x14ac:dyDescent="0.45">
      <c r="A13" s="11" t="s">
        <v>18</v>
      </c>
      <c r="C13" s="62">
        <v>56020001</v>
      </c>
      <c r="D13" s="63"/>
      <c r="E13" s="62">
        <v>107379447118</v>
      </c>
      <c r="F13" s="63"/>
      <c r="G13" s="62">
        <v>132701363192</v>
      </c>
      <c r="H13" s="63"/>
      <c r="I13" s="64">
        <v>0</v>
      </c>
      <c r="J13" s="64">
        <v>0</v>
      </c>
      <c r="K13" s="64"/>
      <c r="L13" s="64">
        <v>0</v>
      </c>
      <c r="M13" s="64">
        <v>0</v>
      </c>
      <c r="N13" s="62"/>
      <c r="O13" s="62">
        <v>56020001</v>
      </c>
      <c r="P13" s="63"/>
      <c r="Q13" s="62">
        <v>2590</v>
      </c>
      <c r="R13" s="63"/>
      <c r="S13" s="62">
        <v>107379447118</v>
      </c>
      <c r="T13" s="63"/>
      <c r="U13" s="62">
        <v>144228506365</v>
      </c>
      <c r="W13" s="14">
        <f t="shared" si="0"/>
        <v>7.3177977224988675</v>
      </c>
    </row>
    <row r="14" spans="1:25" ht="18.75" x14ac:dyDescent="0.45">
      <c r="A14" s="11" t="s">
        <v>19</v>
      </c>
      <c r="C14" s="62">
        <v>50125053</v>
      </c>
      <c r="D14" s="63"/>
      <c r="E14" s="62">
        <v>129561272188</v>
      </c>
      <c r="F14" s="63"/>
      <c r="G14" s="62">
        <v>180622182388</v>
      </c>
      <c r="H14" s="63"/>
      <c r="I14" s="64">
        <v>0</v>
      </c>
      <c r="J14" s="64">
        <v>0</v>
      </c>
      <c r="K14" s="64"/>
      <c r="L14" s="64">
        <v>0</v>
      </c>
      <c r="M14" s="64">
        <v>0</v>
      </c>
      <c r="N14" s="62"/>
      <c r="O14" s="62">
        <v>50125053</v>
      </c>
      <c r="P14" s="63"/>
      <c r="Q14" s="62">
        <v>4550</v>
      </c>
      <c r="R14" s="63"/>
      <c r="S14" s="62">
        <v>129561272188</v>
      </c>
      <c r="T14" s="63"/>
      <c r="U14" s="62">
        <v>226711980653</v>
      </c>
      <c r="W14" s="14">
        <f t="shared" si="0"/>
        <v>11.502805218596707</v>
      </c>
    </row>
    <row r="15" spans="1:25" ht="37.5" x14ac:dyDescent="0.45">
      <c r="A15" s="11" t="s">
        <v>20</v>
      </c>
      <c r="C15" s="62">
        <v>26800000</v>
      </c>
      <c r="D15" s="63"/>
      <c r="E15" s="62">
        <v>139488998672</v>
      </c>
      <c r="F15" s="63"/>
      <c r="G15" s="62">
        <v>153449510400</v>
      </c>
      <c r="H15" s="63"/>
      <c r="I15" s="64">
        <v>0</v>
      </c>
      <c r="J15" s="64">
        <v>0</v>
      </c>
      <c r="K15" s="64"/>
      <c r="L15" s="64">
        <v>0</v>
      </c>
      <c r="M15" s="64">
        <v>0</v>
      </c>
      <c r="N15" s="62"/>
      <c r="O15" s="62">
        <v>26800000</v>
      </c>
      <c r="P15" s="63"/>
      <c r="Q15" s="62">
        <v>4496</v>
      </c>
      <c r="R15" s="63"/>
      <c r="S15" s="62">
        <v>104072456891</v>
      </c>
      <c r="T15" s="63"/>
      <c r="U15" s="62">
        <v>119775867840</v>
      </c>
      <c r="W15" s="14">
        <f t="shared" si="0"/>
        <v>6.0771313173813528</v>
      </c>
    </row>
    <row r="16" spans="1:25" ht="37.5" x14ac:dyDescent="0.45">
      <c r="A16" s="11" t="s">
        <v>21</v>
      </c>
      <c r="C16" s="64">
        <v>0</v>
      </c>
      <c r="D16" s="64"/>
      <c r="E16" s="64">
        <v>0</v>
      </c>
      <c r="F16" s="64"/>
      <c r="G16" s="64">
        <v>0</v>
      </c>
      <c r="H16" s="62"/>
      <c r="I16" s="64">
        <v>0</v>
      </c>
      <c r="J16" s="64">
        <v>0</v>
      </c>
      <c r="K16" s="64"/>
      <c r="L16" s="64">
        <v>0</v>
      </c>
      <c r="M16" s="64">
        <v>0</v>
      </c>
      <c r="N16" s="62"/>
      <c r="O16" s="62">
        <v>12283333</v>
      </c>
      <c r="P16" s="63"/>
      <c r="Q16" s="62">
        <v>3496</v>
      </c>
      <c r="R16" s="63"/>
      <c r="S16" s="62">
        <v>35416541781</v>
      </c>
      <c r="T16" s="63"/>
      <c r="U16" s="62">
        <v>42687024102</v>
      </c>
      <c r="W16" s="14">
        <f t="shared" si="0"/>
        <v>2.1658340339692659</v>
      </c>
    </row>
    <row r="17" spans="1:23" ht="18.75" x14ac:dyDescent="0.45">
      <c r="A17" s="11" t="s">
        <v>22</v>
      </c>
      <c r="C17" s="62">
        <v>3500000</v>
      </c>
      <c r="D17" s="63"/>
      <c r="E17" s="62">
        <v>19097401460</v>
      </c>
      <c r="F17" s="63"/>
      <c r="G17" s="62">
        <v>22371095250</v>
      </c>
      <c r="H17" s="63"/>
      <c r="I17" s="64">
        <v>0</v>
      </c>
      <c r="J17" s="64">
        <v>0</v>
      </c>
      <c r="K17" s="64"/>
      <c r="L17" s="64">
        <v>0</v>
      </c>
      <c r="M17" s="64">
        <v>0</v>
      </c>
      <c r="N17" s="62"/>
      <c r="O17" s="62">
        <v>3500000</v>
      </c>
      <c r="P17" s="63"/>
      <c r="Q17" s="62">
        <v>6510</v>
      </c>
      <c r="R17" s="63"/>
      <c r="S17" s="62">
        <v>19097401460</v>
      </c>
      <c r="T17" s="63"/>
      <c r="U17" s="62">
        <v>22649429250</v>
      </c>
      <c r="W17" s="14">
        <f t="shared" si="0"/>
        <v>1.1491760260076465</v>
      </c>
    </row>
    <row r="18" spans="1:23" ht="37.5" x14ac:dyDescent="0.45">
      <c r="A18" s="11" t="s">
        <v>23</v>
      </c>
      <c r="C18" s="62">
        <v>470000</v>
      </c>
      <c r="D18" s="63"/>
      <c r="E18" s="62">
        <v>24904489635</v>
      </c>
      <c r="F18" s="63"/>
      <c r="G18" s="62">
        <v>29592669690</v>
      </c>
      <c r="H18" s="63"/>
      <c r="I18" s="64">
        <v>0</v>
      </c>
      <c r="J18" s="64">
        <v>0</v>
      </c>
      <c r="K18" s="64"/>
      <c r="L18" s="64">
        <v>0</v>
      </c>
      <c r="M18" s="64">
        <v>0</v>
      </c>
      <c r="N18" s="62"/>
      <c r="O18" s="62">
        <v>470000</v>
      </c>
      <c r="P18" s="63"/>
      <c r="Q18" s="62">
        <v>60650</v>
      </c>
      <c r="R18" s="63"/>
      <c r="S18" s="62">
        <v>24904489635</v>
      </c>
      <c r="T18" s="63"/>
      <c r="U18" s="62">
        <v>28335892275</v>
      </c>
      <c r="W18" s="14">
        <f t="shared" si="0"/>
        <v>1.4376930967461472</v>
      </c>
    </row>
    <row r="19" spans="1:23" ht="18.75" x14ac:dyDescent="0.45">
      <c r="A19" s="11" t="s">
        <v>24</v>
      </c>
      <c r="C19" s="62">
        <v>45119240</v>
      </c>
      <c r="D19" s="63"/>
      <c r="E19" s="62">
        <v>98018658824</v>
      </c>
      <c r="F19" s="63"/>
      <c r="G19" s="62">
        <v>134417789224</v>
      </c>
      <c r="H19" s="63"/>
      <c r="I19" s="64">
        <v>0</v>
      </c>
      <c r="J19" s="64">
        <v>0</v>
      </c>
      <c r="K19" s="64"/>
      <c r="L19" s="64">
        <v>0</v>
      </c>
      <c r="M19" s="64">
        <v>0</v>
      </c>
      <c r="N19" s="62"/>
      <c r="O19" s="62">
        <v>45119240</v>
      </c>
      <c r="P19" s="63"/>
      <c r="Q19" s="62">
        <v>3487</v>
      </c>
      <c r="R19" s="63"/>
      <c r="S19" s="62">
        <v>98018658824</v>
      </c>
      <c r="T19" s="63"/>
      <c r="U19" s="62">
        <v>156394671680</v>
      </c>
      <c r="W19" s="14">
        <f t="shared" si="0"/>
        <v>7.9350788625277602</v>
      </c>
    </row>
    <row r="20" spans="1:23" ht="18.75" x14ac:dyDescent="0.45">
      <c r="A20" s="11" t="s">
        <v>25</v>
      </c>
      <c r="C20" s="62">
        <v>4300000</v>
      </c>
      <c r="D20" s="63"/>
      <c r="E20" s="62">
        <v>27085148652</v>
      </c>
      <c r="F20" s="63"/>
      <c r="G20" s="62">
        <v>37059178050</v>
      </c>
      <c r="H20" s="63"/>
      <c r="I20" s="64">
        <v>0</v>
      </c>
      <c r="J20" s="64">
        <v>0</v>
      </c>
      <c r="K20" s="64"/>
      <c r="L20" s="64">
        <v>0</v>
      </c>
      <c r="M20" s="64">
        <v>0</v>
      </c>
      <c r="N20" s="62"/>
      <c r="O20" s="62">
        <v>4300000</v>
      </c>
      <c r="P20" s="63"/>
      <c r="Q20" s="62">
        <v>8270</v>
      </c>
      <c r="R20" s="63"/>
      <c r="S20" s="62">
        <v>27085148652</v>
      </c>
      <c r="T20" s="63"/>
      <c r="U20" s="62">
        <v>35349412050</v>
      </c>
      <c r="W20" s="14">
        <f t="shared" si="0"/>
        <v>1.793541745045333</v>
      </c>
    </row>
    <row r="21" spans="1:23" ht="18.75" x14ac:dyDescent="0.45">
      <c r="A21" s="11" t="s">
        <v>26</v>
      </c>
      <c r="C21" s="62">
        <v>2700000</v>
      </c>
      <c r="D21" s="63"/>
      <c r="E21" s="62">
        <v>49995354600</v>
      </c>
      <c r="F21" s="63"/>
      <c r="G21" s="62">
        <v>85214936250</v>
      </c>
      <c r="H21" s="63"/>
      <c r="I21" s="64">
        <v>0</v>
      </c>
      <c r="J21" s="64">
        <v>0</v>
      </c>
      <c r="K21" s="64"/>
      <c r="L21" s="64">
        <v>0</v>
      </c>
      <c r="M21" s="64">
        <v>0</v>
      </c>
      <c r="N21" s="62"/>
      <c r="O21" s="62">
        <v>2700000</v>
      </c>
      <c r="P21" s="63"/>
      <c r="Q21" s="62">
        <v>29900</v>
      </c>
      <c r="R21" s="63"/>
      <c r="S21" s="62">
        <v>49995354600</v>
      </c>
      <c r="T21" s="63"/>
      <c r="U21" s="62">
        <v>80249656500</v>
      </c>
      <c r="W21" s="14">
        <f t="shared" si="0"/>
        <v>4.0716691059731085</v>
      </c>
    </row>
    <row r="22" spans="1:23" ht="37.5" x14ac:dyDescent="0.45">
      <c r="A22" s="11" t="s">
        <v>27</v>
      </c>
      <c r="C22" s="62">
        <v>52551677</v>
      </c>
      <c r="D22" s="63"/>
      <c r="E22" s="62">
        <v>22862732845</v>
      </c>
      <c r="F22" s="63"/>
      <c r="G22" s="62">
        <v>22410528650</v>
      </c>
      <c r="H22" s="63"/>
      <c r="I22" s="64">
        <v>0</v>
      </c>
      <c r="J22" s="64">
        <v>0</v>
      </c>
      <c r="K22" s="64"/>
      <c r="L22" s="64">
        <v>0</v>
      </c>
      <c r="M22" s="64">
        <v>0</v>
      </c>
      <c r="N22" s="62"/>
      <c r="O22" s="62">
        <v>52551677</v>
      </c>
      <c r="P22" s="63"/>
      <c r="Q22" s="62">
        <v>429</v>
      </c>
      <c r="R22" s="63"/>
      <c r="S22" s="62">
        <v>22862732845</v>
      </c>
      <c r="T22" s="63"/>
      <c r="U22" s="62">
        <v>22410528650</v>
      </c>
      <c r="W22" s="14">
        <f t="shared" si="0"/>
        <v>1.137054800386968</v>
      </c>
    </row>
    <row r="23" spans="1:23" ht="37.5" x14ac:dyDescent="0.45">
      <c r="A23" s="11" t="s">
        <v>28</v>
      </c>
      <c r="C23" s="62">
        <v>6016724</v>
      </c>
      <c r="D23" s="63"/>
      <c r="E23" s="62">
        <v>50308677206</v>
      </c>
      <c r="F23" s="63"/>
      <c r="G23" s="62">
        <v>78350110848</v>
      </c>
      <c r="H23" s="63"/>
      <c r="I23" s="64">
        <v>0</v>
      </c>
      <c r="J23" s="64">
        <v>0</v>
      </c>
      <c r="K23" s="64"/>
      <c r="L23" s="64">
        <v>0</v>
      </c>
      <c r="M23" s="64">
        <v>0</v>
      </c>
      <c r="N23" s="62"/>
      <c r="O23" s="62">
        <v>6016724</v>
      </c>
      <c r="P23" s="63"/>
      <c r="Q23" s="62">
        <v>13400</v>
      </c>
      <c r="R23" s="63"/>
      <c r="S23" s="62">
        <v>50308677206</v>
      </c>
      <c r="T23" s="63"/>
      <c r="U23" s="62">
        <v>80144388195</v>
      </c>
      <c r="W23" s="14">
        <f t="shared" si="0"/>
        <v>4.066328052515682</v>
      </c>
    </row>
    <row r="24" spans="1:23" ht="37.5" x14ac:dyDescent="0.45">
      <c r="A24" s="11" t="s">
        <v>29</v>
      </c>
      <c r="C24" s="62">
        <v>2000000</v>
      </c>
      <c r="D24" s="63"/>
      <c r="E24" s="62">
        <v>30905809019</v>
      </c>
      <c r="F24" s="63"/>
      <c r="G24" s="62">
        <v>47432906250</v>
      </c>
      <c r="H24" s="63"/>
      <c r="I24" s="64">
        <v>0</v>
      </c>
      <c r="J24" s="64">
        <v>0</v>
      </c>
      <c r="K24" s="64"/>
      <c r="L24" s="64">
        <v>0</v>
      </c>
      <c r="M24" s="64">
        <v>0</v>
      </c>
      <c r="N24" s="62"/>
      <c r="O24" s="62">
        <v>2000000</v>
      </c>
      <c r="P24" s="63"/>
      <c r="Q24" s="62">
        <v>24470</v>
      </c>
      <c r="R24" s="63"/>
      <c r="S24" s="62">
        <v>30905809019</v>
      </c>
      <c r="T24" s="63"/>
      <c r="U24" s="62">
        <v>48870872250</v>
      </c>
      <c r="W24" s="14">
        <f t="shared" si="0"/>
        <v>2.4795871957692865</v>
      </c>
    </row>
    <row r="25" spans="1:23" ht="37.5" x14ac:dyDescent="0.45">
      <c r="A25" s="11" t="s">
        <v>30</v>
      </c>
      <c r="C25" s="62">
        <v>1900000</v>
      </c>
      <c r="D25" s="63"/>
      <c r="E25" s="62">
        <v>40048833454</v>
      </c>
      <c r="F25" s="63"/>
      <c r="G25" s="62">
        <v>39695649923</v>
      </c>
      <c r="H25" s="63"/>
      <c r="I25" s="64">
        <v>0</v>
      </c>
      <c r="J25" s="64">
        <v>0</v>
      </c>
      <c r="K25" s="64"/>
      <c r="L25" s="64">
        <v>0</v>
      </c>
      <c r="M25" s="64">
        <v>0</v>
      </c>
      <c r="N25" s="62"/>
      <c r="O25" s="62">
        <v>1900000</v>
      </c>
      <c r="P25" s="63"/>
      <c r="Q25" s="62">
        <v>21161</v>
      </c>
      <c r="R25" s="63"/>
      <c r="S25" s="62">
        <v>40048833454</v>
      </c>
      <c r="T25" s="63"/>
      <c r="U25" s="62">
        <v>40149108507</v>
      </c>
      <c r="W25" s="14">
        <f t="shared" si="0"/>
        <v>2.0370664731794093</v>
      </c>
    </row>
    <row r="26" spans="1:23" ht="37.5" x14ac:dyDescent="0.45">
      <c r="A26" s="11" t="s">
        <v>31</v>
      </c>
      <c r="C26" s="62">
        <v>2700000</v>
      </c>
      <c r="D26" s="63"/>
      <c r="E26" s="62">
        <v>40000147026</v>
      </c>
      <c r="F26" s="63"/>
      <c r="G26" s="62">
        <v>48911514105</v>
      </c>
      <c r="H26" s="63"/>
      <c r="I26" s="64">
        <v>0</v>
      </c>
      <c r="J26" s="64">
        <v>0</v>
      </c>
      <c r="K26" s="64"/>
      <c r="L26" s="64">
        <v>0</v>
      </c>
      <c r="M26" s="64">
        <v>0</v>
      </c>
      <c r="N26" s="62"/>
      <c r="O26" s="62">
        <v>2700000</v>
      </c>
      <c r="P26" s="63"/>
      <c r="Q26" s="62">
        <v>17129</v>
      </c>
      <c r="R26" s="63"/>
      <c r="S26" s="62">
        <v>40000147026</v>
      </c>
      <c r="T26" s="63"/>
      <c r="U26" s="62">
        <v>46182973620</v>
      </c>
      <c r="W26" s="14">
        <f t="shared" si="0"/>
        <v>2.3432098667054739</v>
      </c>
    </row>
    <row r="27" spans="1:23" ht="37.5" x14ac:dyDescent="0.45">
      <c r="A27" s="11" t="s">
        <v>32</v>
      </c>
      <c r="C27" s="62">
        <v>100000</v>
      </c>
      <c r="D27" s="63"/>
      <c r="E27" s="62">
        <v>13418566798</v>
      </c>
      <c r="F27" s="63"/>
      <c r="G27" s="62">
        <v>18080425275</v>
      </c>
      <c r="H27" s="63"/>
      <c r="I27" s="64">
        <v>0</v>
      </c>
      <c r="J27" s="64">
        <v>0</v>
      </c>
      <c r="K27" s="64"/>
      <c r="L27" s="64">
        <v>0</v>
      </c>
      <c r="M27" s="64">
        <v>0</v>
      </c>
      <c r="N27" s="62"/>
      <c r="O27" s="62">
        <v>100000</v>
      </c>
      <c r="P27" s="63"/>
      <c r="Q27" s="62">
        <v>196800</v>
      </c>
      <c r="R27" s="63"/>
      <c r="S27" s="62">
        <v>13418566798</v>
      </c>
      <c r="T27" s="63"/>
      <c r="U27" s="62">
        <v>19652202000</v>
      </c>
      <c r="W27" s="14">
        <f>(U27/$Y$10)*100</f>
        <v>0.99710412776337476</v>
      </c>
    </row>
    <row r="28" spans="1:23" ht="18.75" x14ac:dyDescent="0.45">
      <c r="A28" s="11" t="s">
        <v>33</v>
      </c>
      <c r="C28" s="62">
        <v>60000</v>
      </c>
      <c r="D28" s="63"/>
      <c r="E28" s="62">
        <v>978306889</v>
      </c>
      <c r="F28" s="63"/>
      <c r="G28" s="62">
        <v>972777330</v>
      </c>
      <c r="H28" s="63"/>
      <c r="I28" s="64">
        <v>0</v>
      </c>
      <c r="J28" s="64">
        <v>0</v>
      </c>
      <c r="K28" s="64"/>
      <c r="L28" s="64">
        <v>0</v>
      </c>
      <c r="M28" s="64">
        <v>0</v>
      </c>
      <c r="N28" s="62"/>
      <c r="O28" s="62">
        <v>60000</v>
      </c>
      <c r="P28" s="63"/>
      <c r="Q28" s="62">
        <v>16350</v>
      </c>
      <c r="R28" s="63"/>
      <c r="S28" s="62">
        <v>978306889</v>
      </c>
      <c r="T28" s="63"/>
      <c r="U28" s="62">
        <v>975163050</v>
      </c>
      <c r="W28" s="14">
        <f t="shared" si="0"/>
        <v>4.9477361488413474E-2</v>
      </c>
    </row>
    <row r="29" spans="1:23" ht="18.75" x14ac:dyDescent="0.45">
      <c r="A29" s="11" t="s">
        <v>34</v>
      </c>
      <c r="C29" s="62">
        <v>7100000</v>
      </c>
      <c r="D29" s="63"/>
      <c r="E29" s="62">
        <v>19815478618</v>
      </c>
      <c r="F29" s="63"/>
      <c r="G29" s="62">
        <v>28943853255</v>
      </c>
      <c r="H29" s="63"/>
      <c r="I29" s="64">
        <v>0</v>
      </c>
      <c r="J29" s="64">
        <v>0</v>
      </c>
      <c r="K29" s="64"/>
      <c r="L29" s="64">
        <v>0</v>
      </c>
      <c r="M29" s="64">
        <v>0</v>
      </c>
      <c r="N29" s="62"/>
      <c r="O29" s="62">
        <v>7100000</v>
      </c>
      <c r="P29" s="63"/>
      <c r="Q29" s="62">
        <v>4605</v>
      </c>
      <c r="R29" s="63"/>
      <c r="S29" s="62">
        <v>19815478618</v>
      </c>
      <c r="T29" s="63"/>
      <c r="U29" s="62">
        <v>32500961775</v>
      </c>
      <c r="W29" s="14">
        <f t="shared" si="0"/>
        <v>1.649018422573316</v>
      </c>
    </row>
    <row r="30" spans="1:23" ht="18.75" x14ac:dyDescent="0.45">
      <c r="A30" s="11" t="s">
        <v>35</v>
      </c>
      <c r="C30" s="62">
        <v>3577358</v>
      </c>
      <c r="D30" s="63"/>
      <c r="E30" s="62">
        <v>15597218073</v>
      </c>
      <c r="F30" s="63"/>
      <c r="G30" s="62">
        <v>22474379590</v>
      </c>
      <c r="H30" s="63"/>
      <c r="I30" s="64">
        <v>0</v>
      </c>
      <c r="J30" s="64">
        <v>0</v>
      </c>
      <c r="K30" s="64"/>
      <c r="L30" s="64">
        <v>0</v>
      </c>
      <c r="M30" s="64">
        <v>0</v>
      </c>
      <c r="N30" s="62"/>
      <c r="O30" s="62">
        <v>3577358</v>
      </c>
      <c r="P30" s="63"/>
      <c r="Q30" s="62">
        <v>6680</v>
      </c>
      <c r="R30" s="63"/>
      <c r="S30" s="62">
        <v>15597218073</v>
      </c>
      <c r="T30" s="63"/>
      <c r="U30" s="62">
        <v>23754565769</v>
      </c>
      <c r="W30" s="14">
        <f t="shared" si="0"/>
        <v>1.2052479198766868</v>
      </c>
    </row>
    <row r="31" spans="1:23" ht="18.75" x14ac:dyDescent="0.45">
      <c r="A31" s="11" t="s">
        <v>36</v>
      </c>
      <c r="C31" s="63"/>
      <c r="D31" s="63"/>
      <c r="E31" s="63"/>
      <c r="F31" s="63"/>
      <c r="G31" s="63"/>
      <c r="H31" s="62"/>
      <c r="I31" s="62">
        <v>1180000</v>
      </c>
      <c r="J31" s="62">
        <v>19978822123</v>
      </c>
      <c r="K31" s="64"/>
      <c r="L31" s="64">
        <v>0</v>
      </c>
      <c r="M31" s="64">
        <v>0</v>
      </c>
      <c r="N31" s="63"/>
      <c r="O31" s="62">
        <v>1180000</v>
      </c>
      <c r="P31" s="63"/>
      <c r="Q31" s="62">
        <v>17840</v>
      </c>
      <c r="R31" s="63"/>
      <c r="S31" s="62">
        <v>19978822123</v>
      </c>
      <c r="T31" s="63"/>
      <c r="U31" s="62">
        <v>20925945360</v>
      </c>
      <c r="W31" s="14">
        <f t="shared" si="0"/>
        <v>1.0617307157644136</v>
      </c>
    </row>
    <row r="32" spans="1:23" ht="18.75" x14ac:dyDescent="0.45">
      <c r="A32" s="11" t="s">
        <v>37</v>
      </c>
      <c r="C32" s="62">
        <v>3700000</v>
      </c>
      <c r="D32" s="63"/>
      <c r="E32" s="62">
        <v>29334595943</v>
      </c>
      <c r="F32" s="63"/>
      <c r="G32" s="62">
        <v>48843640800</v>
      </c>
      <c r="H32" s="63"/>
      <c r="I32" s="64">
        <v>0</v>
      </c>
      <c r="J32" s="64">
        <v>0</v>
      </c>
      <c r="K32" s="64"/>
      <c r="L32" s="64">
        <v>0</v>
      </c>
      <c r="M32" s="64">
        <v>0</v>
      </c>
      <c r="N32" s="62"/>
      <c r="O32" s="62">
        <v>3700000</v>
      </c>
      <c r="P32" s="63"/>
      <c r="Q32" s="62">
        <v>12540</v>
      </c>
      <c r="R32" s="63"/>
      <c r="S32" s="62">
        <v>29334595943</v>
      </c>
      <c r="T32" s="63"/>
      <c r="U32" s="62">
        <v>46121931900</v>
      </c>
      <c r="W32" s="14">
        <f t="shared" si="0"/>
        <v>2.3401127607945038</v>
      </c>
    </row>
    <row r="33" spans="1:23" ht="18.75" x14ac:dyDescent="0.45">
      <c r="A33" s="11" t="s">
        <v>38</v>
      </c>
      <c r="C33" s="62">
        <v>850000</v>
      </c>
      <c r="D33" s="63"/>
      <c r="E33" s="62">
        <v>3655823754</v>
      </c>
      <c r="F33" s="63"/>
      <c r="G33" s="62">
        <v>8880345675</v>
      </c>
      <c r="H33" s="63"/>
      <c r="I33" s="64">
        <v>0</v>
      </c>
      <c r="J33" s="64">
        <v>0</v>
      </c>
      <c r="K33" s="64"/>
      <c r="L33" s="64">
        <v>0</v>
      </c>
      <c r="M33" s="64">
        <v>0</v>
      </c>
      <c r="N33" s="62"/>
      <c r="O33" s="62">
        <v>850000</v>
      </c>
      <c r="P33" s="63"/>
      <c r="Q33" s="62">
        <v>9090</v>
      </c>
      <c r="R33" s="63"/>
      <c r="S33" s="62">
        <v>3655823754</v>
      </c>
      <c r="T33" s="63"/>
      <c r="U33" s="62">
        <v>7680527325</v>
      </c>
      <c r="W33" s="14">
        <f t="shared" si="0"/>
        <v>0.38969096181470614</v>
      </c>
    </row>
    <row r="34" spans="1:23" ht="18.75" x14ac:dyDescent="0.45">
      <c r="A34" s="11" t="s">
        <v>39</v>
      </c>
      <c r="C34" s="62">
        <v>2800000</v>
      </c>
      <c r="D34" s="63"/>
      <c r="E34" s="62">
        <v>37232726390</v>
      </c>
      <c r="F34" s="63"/>
      <c r="G34" s="62">
        <v>53440128000</v>
      </c>
      <c r="H34" s="63"/>
      <c r="I34" s="64">
        <v>0</v>
      </c>
      <c r="J34" s="64">
        <v>0</v>
      </c>
      <c r="K34" s="64"/>
      <c r="L34" s="64">
        <v>0</v>
      </c>
      <c r="M34" s="64">
        <v>0</v>
      </c>
      <c r="N34" s="62"/>
      <c r="O34" s="62">
        <v>2800000</v>
      </c>
      <c r="P34" s="63"/>
      <c r="Q34" s="62">
        <v>20040</v>
      </c>
      <c r="R34" s="63"/>
      <c r="S34" s="62">
        <v>37232726390</v>
      </c>
      <c r="T34" s="63"/>
      <c r="U34" s="62">
        <v>55778133600</v>
      </c>
      <c r="W34" s="14">
        <f t="shared" si="0"/>
        <v>2.8300445543709039</v>
      </c>
    </row>
    <row r="35" spans="1:23" ht="18.75" x14ac:dyDescent="0.45">
      <c r="A35" s="11" t="s">
        <v>40</v>
      </c>
      <c r="C35" s="62">
        <v>3363000</v>
      </c>
      <c r="D35" s="63"/>
      <c r="E35" s="62">
        <v>115208706039</v>
      </c>
      <c r="F35" s="63"/>
      <c r="G35" s="62">
        <v>146523258274</v>
      </c>
      <c r="H35" s="63"/>
      <c r="I35" s="64">
        <v>0</v>
      </c>
      <c r="J35" s="64">
        <v>0</v>
      </c>
      <c r="K35" s="64"/>
      <c r="L35" s="64">
        <v>0</v>
      </c>
      <c r="M35" s="64">
        <v>0</v>
      </c>
      <c r="N35" s="62"/>
      <c r="O35" s="62">
        <v>3363000</v>
      </c>
      <c r="P35" s="63"/>
      <c r="Q35" s="62">
        <v>40470</v>
      </c>
      <c r="R35" s="63"/>
      <c r="S35" s="62">
        <v>115208706039</v>
      </c>
      <c r="T35" s="63"/>
      <c r="U35" s="62">
        <v>135290811370</v>
      </c>
      <c r="W35" s="14">
        <f t="shared" si="0"/>
        <v>6.8643211822005039</v>
      </c>
    </row>
    <row r="36" spans="1:23" ht="18.75" x14ac:dyDescent="0.45">
      <c r="A36" s="11" t="s">
        <v>41</v>
      </c>
      <c r="C36" s="62">
        <v>397772</v>
      </c>
      <c r="D36" s="63"/>
      <c r="E36" s="62">
        <v>1592485456</v>
      </c>
      <c r="F36" s="63"/>
      <c r="G36" s="62">
        <v>3997547144</v>
      </c>
      <c r="H36" s="63"/>
      <c r="I36" s="64">
        <v>0</v>
      </c>
      <c r="J36" s="64">
        <v>0</v>
      </c>
      <c r="K36" s="64"/>
      <c r="L36" s="64">
        <v>0</v>
      </c>
      <c r="M36" s="64">
        <v>0</v>
      </c>
      <c r="N36" s="62"/>
      <c r="O36" s="62">
        <v>397772</v>
      </c>
      <c r="P36" s="63"/>
      <c r="Q36" s="62">
        <v>10530</v>
      </c>
      <c r="R36" s="63"/>
      <c r="S36" s="62">
        <v>1592485456</v>
      </c>
      <c r="T36" s="63"/>
      <c r="U36" s="62">
        <v>4163617352</v>
      </c>
      <c r="W36" s="14">
        <f t="shared" si="0"/>
        <v>0.21125164742894523</v>
      </c>
    </row>
    <row r="37" spans="1:23" ht="18.75" x14ac:dyDescent="0.45">
      <c r="A37" s="11" t="s">
        <v>42</v>
      </c>
      <c r="C37" s="62">
        <v>1239097</v>
      </c>
      <c r="D37" s="63"/>
      <c r="E37" s="62">
        <v>3261129943</v>
      </c>
      <c r="F37" s="63"/>
      <c r="G37" s="62">
        <v>6115511511</v>
      </c>
      <c r="H37" s="63"/>
      <c r="I37" s="64">
        <v>0</v>
      </c>
      <c r="J37" s="64">
        <v>0</v>
      </c>
      <c r="K37" s="64"/>
      <c r="L37" s="64">
        <v>0</v>
      </c>
      <c r="M37" s="64">
        <v>0</v>
      </c>
      <c r="N37" s="62"/>
      <c r="O37" s="62">
        <v>1239097</v>
      </c>
      <c r="P37" s="63"/>
      <c r="Q37" s="62">
        <v>4911</v>
      </c>
      <c r="R37" s="63"/>
      <c r="S37" s="62">
        <v>3261129943</v>
      </c>
      <c r="T37" s="63"/>
      <c r="U37" s="62">
        <v>6048998395</v>
      </c>
      <c r="W37" s="14">
        <f t="shared" si="0"/>
        <v>0.30691121882873634</v>
      </c>
    </row>
    <row r="38" spans="1:23" ht="18.75" x14ac:dyDescent="0.45">
      <c r="A38" s="11" t="s">
        <v>43</v>
      </c>
      <c r="C38" s="62">
        <v>146492</v>
      </c>
      <c r="D38" s="63"/>
      <c r="E38" s="62">
        <v>29287141981</v>
      </c>
      <c r="F38" s="63"/>
      <c r="G38" s="62">
        <v>27040246988</v>
      </c>
      <c r="H38" s="63"/>
      <c r="I38" s="64">
        <v>0</v>
      </c>
      <c r="J38" s="64">
        <v>0</v>
      </c>
      <c r="K38" s="64"/>
      <c r="L38" s="64">
        <v>0</v>
      </c>
      <c r="M38" s="64">
        <v>0</v>
      </c>
      <c r="N38" s="62"/>
      <c r="O38" s="62">
        <v>146492</v>
      </c>
      <c r="P38" s="63"/>
      <c r="Q38" s="62">
        <v>180410</v>
      </c>
      <c r="R38" s="63"/>
      <c r="S38" s="62">
        <v>29287141981</v>
      </c>
      <c r="T38" s="63"/>
      <c r="U38" s="62">
        <v>26271371421</v>
      </c>
      <c r="W38" s="14">
        <f t="shared" si="0"/>
        <v>1.3329444143655687</v>
      </c>
    </row>
    <row r="39" spans="1:23" ht="18.75" x14ac:dyDescent="0.45">
      <c r="A39" s="11" t="s">
        <v>44</v>
      </c>
      <c r="C39" s="62">
        <v>2410000</v>
      </c>
      <c r="D39" s="63"/>
      <c r="E39" s="62">
        <v>48513636463</v>
      </c>
      <c r="F39" s="63"/>
      <c r="G39" s="62">
        <v>63964135350</v>
      </c>
      <c r="H39" s="63"/>
      <c r="I39" s="64">
        <v>0</v>
      </c>
      <c r="J39" s="64">
        <v>0</v>
      </c>
      <c r="K39" s="64"/>
      <c r="L39" s="64">
        <v>0</v>
      </c>
      <c r="M39" s="64">
        <v>0</v>
      </c>
      <c r="N39" s="62"/>
      <c r="O39" s="62">
        <v>2410000</v>
      </c>
      <c r="P39" s="63"/>
      <c r="Q39" s="62">
        <v>27360</v>
      </c>
      <c r="R39" s="63"/>
      <c r="S39" s="62">
        <v>48513636463</v>
      </c>
      <c r="T39" s="63"/>
      <c r="U39" s="62">
        <v>65545271280</v>
      </c>
      <c r="W39" s="14">
        <f t="shared" si="0"/>
        <v>3.3256049652175457</v>
      </c>
    </row>
    <row r="40" spans="1:23" ht="18.75" x14ac:dyDescent="0.45">
      <c r="A40" s="11" t="s">
        <v>45</v>
      </c>
      <c r="C40" s="62">
        <v>2100000</v>
      </c>
      <c r="D40" s="63"/>
      <c r="E40" s="62">
        <v>7881796400</v>
      </c>
      <c r="F40" s="63"/>
      <c r="G40" s="62">
        <v>12712905450</v>
      </c>
      <c r="H40" s="63"/>
      <c r="I40" s="64">
        <v>0</v>
      </c>
      <c r="J40" s="64">
        <v>0</v>
      </c>
      <c r="K40" s="64"/>
      <c r="L40" s="64">
        <v>0</v>
      </c>
      <c r="M40" s="64">
        <v>0</v>
      </c>
      <c r="N40" s="62"/>
      <c r="O40" s="62">
        <v>2100000</v>
      </c>
      <c r="P40" s="63"/>
      <c r="Q40" s="62">
        <v>5760</v>
      </c>
      <c r="R40" s="63"/>
      <c r="S40" s="62">
        <v>7881796400</v>
      </c>
      <c r="T40" s="63"/>
      <c r="U40" s="62">
        <v>12024028800</v>
      </c>
      <c r="W40" s="14">
        <f t="shared" si="0"/>
        <v>0.61006948477456613</v>
      </c>
    </row>
    <row r="41" spans="1:23" ht="19.5" thickBot="1" x14ac:dyDescent="0.5">
      <c r="A41" s="4" t="s">
        <v>46</v>
      </c>
      <c r="C41" s="65">
        <f>SUM(C11:$C$40)</f>
        <v>383072280</v>
      </c>
      <c r="D41" s="63"/>
      <c r="E41" s="65">
        <f>SUM(E11:$E$40)</f>
        <v>1376673433736</v>
      </c>
      <c r="F41" s="63"/>
      <c r="G41" s="65">
        <f>SUM(G11:$G$40)</f>
        <v>1870294761662</v>
      </c>
      <c r="H41" s="63"/>
      <c r="I41" s="65">
        <f>SUM(I11:$I$40)</f>
        <v>1180000</v>
      </c>
      <c r="J41" s="65">
        <f>SUM(J11:$J$40)</f>
        <v>19978822123</v>
      </c>
      <c r="K41" s="64"/>
      <c r="L41" s="65">
        <f>SUM(L11:$L$40)</f>
        <v>0</v>
      </c>
      <c r="M41" s="65">
        <f>SUM(M11:$M$40)</f>
        <v>0</v>
      </c>
      <c r="N41" s="63"/>
      <c r="O41" s="65">
        <f>SUM(O11:$O$40)</f>
        <v>396535613</v>
      </c>
      <c r="P41" s="63"/>
      <c r="Q41" s="65">
        <f>SUM(Q11:$Q$40)</f>
        <v>762282</v>
      </c>
      <c r="R41" s="63"/>
      <c r="S41" s="65">
        <f>SUM(S11:$S$40)</f>
        <v>1396652255859</v>
      </c>
      <c r="T41" s="63"/>
      <c r="U41" s="65">
        <f>SUM(U11:$U$40)</f>
        <v>1947403974324</v>
      </c>
      <c r="W41" s="15">
        <f>SUM(W11:W40)</f>
        <v>98.806461546714289</v>
      </c>
    </row>
    <row r="42" spans="1:23" ht="19.5" thickTop="1" x14ac:dyDescent="0.45">
      <c r="C42" s="5"/>
      <c r="E42" s="5"/>
      <c r="G42" s="5"/>
      <c r="I42" s="5"/>
      <c r="J42" s="5"/>
      <c r="L42" s="5"/>
      <c r="M42" s="5"/>
      <c r="O42" s="5"/>
      <c r="Q42" s="5"/>
      <c r="S42" s="5"/>
      <c r="U42" s="5"/>
      <c r="W42" s="16"/>
    </row>
    <row r="43" spans="1:23" x14ac:dyDescent="0.45">
      <c r="U43" s="57"/>
    </row>
    <row r="44" spans="1:23" x14ac:dyDescent="0.45">
      <c r="U44" s="57"/>
    </row>
    <row r="45" spans="1:23" x14ac:dyDescent="0.45">
      <c r="U45" s="5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"/>
  <sheetViews>
    <sheetView rightToLeft="1" topLeftCell="R1" workbookViewId="0">
      <selection activeCell="AG23" sqref="AG23"/>
    </sheetView>
  </sheetViews>
  <sheetFormatPr defaultRowHeight="18" x14ac:dyDescent="0.45"/>
  <cols>
    <col min="1" max="1" width="17" style="1" customWidth="1"/>
    <col min="2" max="2" width="1.42578125" style="1" customWidth="1"/>
    <col min="3" max="3" width="12.28515625" style="1" customWidth="1"/>
    <col min="4" max="4" width="1.42578125" style="1" customWidth="1"/>
    <col min="5" max="5" width="14.85546875" style="1" customWidth="1"/>
    <col min="6" max="6" width="1.42578125" style="1" customWidth="1"/>
    <col min="7" max="7" width="15.5703125" style="1" customWidth="1"/>
    <col min="8" max="8" width="1.42578125" style="1" customWidth="1"/>
    <col min="9" max="9" width="15.5703125" style="1" customWidth="1"/>
    <col min="10" max="10" width="1.42578125" style="1" customWidth="1"/>
    <col min="11" max="11" width="10.85546875" style="1" customWidth="1"/>
    <col min="12" max="12" width="1.42578125" style="1" customWidth="1"/>
    <col min="13" max="13" width="12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5.1406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13.42578125" style="1" customWidth="1"/>
    <col min="36" max="37" width="9.140625" style="1"/>
    <col min="38" max="38" width="19.7109375" style="1" customWidth="1"/>
    <col min="39" max="16384" width="9.140625" style="1"/>
  </cols>
  <sheetData>
    <row r="1" spans="1:38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8" ht="20.100000000000001" customHeight="1" x14ac:dyDescent="0.45">
      <c r="A2" s="39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8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</row>
    <row r="5" spans="1:38" ht="21" x14ac:dyDescent="0.45">
      <c r="A5" s="40" t="s">
        <v>48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8" ht="21" x14ac:dyDescent="0.45">
      <c r="C7" s="41" t="s">
        <v>49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41" t="s">
        <v>4</v>
      </c>
      <c r="P7" s="42"/>
      <c r="Q7" s="42"/>
      <c r="R7" s="42"/>
      <c r="S7" s="42"/>
      <c r="U7" s="41" t="s">
        <v>5</v>
      </c>
      <c r="V7" s="42"/>
      <c r="W7" s="42"/>
      <c r="X7" s="42"/>
      <c r="Y7" s="42"/>
      <c r="AA7" s="41" t="s">
        <v>6</v>
      </c>
      <c r="AB7" s="42"/>
      <c r="AC7" s="42"/>
      <c r="AD7" s="42"/>
      <c r="AE7" s="42"/>
      <c r="AF7" s="42"/>
      <c r="AG7" s="42"/>
      <c r="AH7" s="42"/>
      <c r="AI7" s="42"/>
    </row>
    <row r="8" spans="1:38" ht="19.5" thickBot="1" x14ac:dyDescent="0.5">
      <c r="A8" s="48" t="s">
        <v>50</v>
      </c>
      <c r="B8" s="25"/>
      <c r="C8" s="50" t="s">
        <v>51</v>
      </c>
      <c r="D8" s="26"/>
      <c r="E8" s="50" t="s">
        <v>52</v>
      </c>
      <c r="F8" s="26"/>
      <c r="G8" s="50" t="s">
        <v>53</v>
      </c>
      <c r="H8" s="26"/>
      <c r="I8" s="50" t="s">
        <v>54</v>
      </c>
      <c r="J8" s="26"/>
      <c r="K8" s="50" t="s">
        <v>55</v>
      </c>
      <c r="L8" s="26"/>
      <c r="M8" s="50" t="s">
        <v>47</v>
      </c>
      <c r="N8" s="26"/>
      <c r="O8" s="52" t="s">
        <v>8</v>
      </c>
      <c r="P8" s="26"/>
      <c r="Q8" s="52" t="s">
        <v>9</v>
      </c>
      <c r="R8" s="26"/>
      <c r="S8" s="52" t="s">
        <v>10</v>
      </c>
      <c r="T8" s="26"/>
      <c r="U8" s="52" t="s">
        <v>11</v>
      </c>
      <c r="V8" s="53"/>
      <c r="W8" s="26"/>
      <c r="X8" s="52" t="s">
        <v>12</v>
      </c>
      <c r="Y8" s="53"/>
      <c r="Z8" s="26"/>
      <c r="AA8" s="52" t="s">
        <v>8</v>
      </c>
      <c r="AB8" s="26"/>
      <c r="AC8" s="50" t="s">
        <v>56</v>
      </c>
      <c r="AD8" s="26"/>
      <c r="AE8" s="52" t="s">
        <v>9</v>
      </c>
      <c r="AF8" s="26"/>
      <c r="AG8" s="52" t="s">
        <v>10</v>
      </c>
      <c r="AH8" s="26"/>
      <c r="AI8" s="50" t="s">
        <v>14</v>
      </c>
    </row>
    <row r="9" spans="1:38" ht="19.5" thickBot="1" x14ac:dyDescent="0.5">
      <c r="A9" s="49"/>
      <c r="B9" s="25"/>
      <c r="C9" s="51"/>
      <c r="D9" s="26"/>
      <c r="E9" s="51"/>
      <c r="F9" s="26"/>
      <c r="G9" s="51"/>
      <c r="H9" s="26"/>
      <c r="I9" s="51"/>
      <c r="J9" s="26"/>
      <c r="K9" s="51"/>
      <c r="L9" s="26"/>
      <c r="M9" s="51"/>
      <c r="N9" s="26"/>
      <c r="O9" s="51"/>
      <c r="P9" s="26"/>
      <c r="Q9" s="51"/>
      <c r="R9" s="26"/>
      <c r="S9" s="51"/>
      <c r="T9" s="26"/>
      <c r="U9" s="27" t="s">
        <v>8</v>
      </c>
      <c r="V9" s="27" t="s">
        <v>9</v>
      </c>
      <c r="W9" s="26"/>
      <c r="X9" s="27" t="s">
        <v>8</v>
      </c>
      <c r="Y9" s="27" t="s">
        <v>15</v>
      </c>
      <c r="Z9" s="26"/>
      <c r="AA9" s="51"/>
      <c r="AB9" s="26"/>
      <c r="AC9" s="51"/>
      <c r="AD9" s="26"/>
      <c r="AE9" s="51"/>
      <c r="AF9" s="26"/>
      <c r="AG9" s="51"/>
      <c r="AH9" s="26"/>
      <c r="AI9" s="51"/>
      <c r="AL9" s="34">
        <v>1970927754966</v>
      </c>
    </row>
    <row r="10" spans="1:38" ht="56.25" x14ac:dyDescent="0.45">
      <c r="A10" s="28" t="s">
        <v>57</v>
      </c>
      <c r="B10" s="25"/>
      <c r="C10" s="24" t="s">
        <v>58</v>
      </c>
      <c r="D10" s="26"/>
      <c r="E10" s="24" t="s">
        <v>59</v>
      </c>
      <c r="F10" s="26"/>
      <c r="G10" s="24" t="s">
        <v>60</v>
      </c>
      <c r="H10" s="26"/>
      <c r="I10" s="24" t="s">
        <v>61</v>
      </c>
      <c r="J10" s="26"/>
      <c r="K10" s="24">
        <v>0</v>
      </c>
      <c r="L10" s="26"/>
      <c r="M10" s="26">
        <v>0</v>
      </c>
      <c r="N10" s="26"/>
      <c r="O10" s="24">
        <v>1700</v>
      </c>
      <c r="P10" s="26"/>
      <c r="Q10" s="24">
        <v>1152808908</v>
      </c>
      <c r="R10" s="26"/>
      <c r="S10" s="24">
        <v>1215959567</v>
      </c>
      <c r="T10" s="26"/>
      <c r="U10" s="26">
        <v>0</v>
      </c>
      <c r="V10" s="26">
        <v>0</v>
      </c>
      <c r="W10" s="26"/>
      <c r="X10" s="26">
        <v>0</v>
      </c>
      <c r="Y10" s="26">
        <v>0</v>
      </c>
      <c r="Z10" s="24"/>
      <c r="AA10" s="24">
        <v>1700</v>
      </c>
      <c r="AB10" s="26"/>
      <c r="AC10" s="24">
        <v>732550</v>
      </c>
      <c r="AD10" s="26"/>
      <c r="AE10" s="24">
        <v>1152808908</v>
      </c>
      <c r="AF10" s="26"/>
      <c r="AG10" s="24">
        <v>1245109283</v>
      </c>
      <c r="AH10" s="26"/>
      <c r="AI10" s="31">
        <v>6.3173765748784597E-2</v>
      </c>
      <c r="AL10" s="18"/>
    </row>
    <row r="11" spans="1:38" ht="19.5" thickBot="1" x14ac:dyDescent="0.5">
      <c r="A11" s="29" t="s">
        <v>46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0">
        <f>SUM(O10:$O$10)</f>
        <v>1700</v>
      </c>
      <c r="P11" s="26"/>
      <c r="Q11" s="30">
        <f>SUM(Q10:$Q$10)</f>
        <v>1152808908</v>
      </c>
      <c r="R11" s="26"/>
      <c r="S11" s="30">
        <f>SUM(S10:$S$10)</f>
        <v>1215959567</v>
      </c>
      <c r="T11" s="26"/>
      <c r="U11" s="30">
        <f>SUM(U10:$U$10)</f>
        <v>0</v>
      </c>
      <c r="V11" s="30">
        <f>SUM(V10:$V$10)</f>
        <v>0</v>
      </c>
      <c r="W11" s="26"/>
      <c r="X11" s="30">
        <f>SUM(X10:$X$10)</f>
        <v>0</v>
      </c>
      <c r="Y11" s="30">
        <f>SUM(Y10:$Y$10)</f>
        <v>0</v>
      </c>
      <c r="Z11" s="26"/>
      <c r="AA11" s="30">
        <f>SUM(AA10:$AA$10)</f>
        <v>1700</v>
      </c>
      <c r="AB11" s="26"/>
      <c r="AC11" s="30">
        <f>SUM(AC10:$AC$10)</f>
        <v>732550</v>
      </c>
      <c r="AD11" s="26"/>
      <c r="AE11" s="30">
        <f>SUM(AE10:$AE$10)</f>
        <v>1152808908</v>
      </c>
      <c r="AF11" s="26"/>
      <c r="AG11" s="30">
        <f>SUM(AG10:$AG$10)</f>
        <v>1245109283</v>
      </c>
      <c r="AH11" s="26"/>
      <c r="AI11" s="32">
        <f>SUM(AI10:$AI$10)</f>
        <v>6.3173765748784597E-2</v>
      </c>
    </row>
    <row r="12" spans="1:38" ht="18.75" x14ac:dyDescent="0.45">
      <c r="O12" s="5"/>
      <c r="Q12" s="5"/>
      <c r="S12" s="5"/>
      <c r="U12" s="5"/>
      <c r="V12" s="5"/>
      <c r="X12" s="5"/>
      <c r="Y12" s="5"/>
      <c r="AA12" s="5"/>
      <c r="AC12" s="5"/>
      <c r="AE12" s="5"/>
      <c r="AG12" s="5"/>
      <c r="AI12" s="5"/>
    </row>
    <row r="15" spans="1:38" x14ac:dyDescent="0.45">
      <c r="AG15" s="67"/>
    </row>
    <row r="16" spans="1:38" x14ac:dyDescent="0.45">
      <c r="AG16" s="57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rightToLeft="1" workbookViewId="0">
      <selection activeCell="G17" sqref="G17"/>
    </sheetView>
  </sheetViews>
  <sheetFormatPr defaultRowHeight="18" x14ac:dyDescent="0.45"/>
  <cols>
    <col min="1" max="1" width="29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1" style="1" bestFit="1" customWidth="1"/>
    <col min="20" max="23" width="9.140625" style="1"/>
    <col min="24" max="24" width="18" style="1" customWidth="1"/>
    <col min="25" max="16384" width="9.140625" style="1"/>
  </cols>
  <sheetData>
    <row r="1" spans="1:24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4" ht="20.100000000000001" customHeight="1" x14ac:dyDescent="0.45">
      <c r="A2" s="39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4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24" ht="21" x14ac:dyDescent="0.45">
      <c r="A5" s="40" t="s">
        <v>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4" ht="21" x14ac:dyDescent="0.45">
      <c r="C7" s="41" t="s">
        <v>63</v>
      </c>
      <c r="D7" s="42"/>
      <c r="E7" s="42"/>
      <c r="F7" s="42"/>
      <c r="G7" s="42"/>
      <c r="H7" s="42"/>
      <c r="I7" s="42"/>
      <c r="K7" s="2" t="s">
        <v>4</v>
      </c>
      <c r="M7" s="41" t="s">
        <v>5</v>
      </c>
      <c r="N7" s="42"/>
      <c r="O7" s="42"/>
      <c r="Q7" s="41" t="s">
        <v>6</v>
      </c>
      <c r="R7" s="42"/>
      <c r="S7" s="42"/>
    </row>
    <row r="8" spans="1:24" ht="63" x14ac:dyDescent="0.45">
      <c r="A8" s="68" t="s">
        <v>64</v>
      </c>
      <c r="C8" s="2" t="s">
        <v>65</v>
      </c>
      <c r="E8" s="2" t="s">
        <v>66</v>
      </c>
      <c r="G8" s="3" t="s">
        <v>67</v>
      </c>
      <c r="I8" s="3" t="s">
        <v>68</v>
      </c>
      <c r="K8" s="2" t="s">
        <v>69</v>
      </c>
      <c r="M8" s="2" t="s">
        <v>70</v>
      </c>
      <c r="O8" s="2" t="s">
        <v>71</v>
      </c>
      <c r="Q8" s="2" t="s">
        <v>69</v>
      </c>
      <c r="S8" s="3" t="s">
        <v>14</v>
      </c>
    </row>
    <row r="9" spans="1:24" ht="37.5" x14ac:dyDescent="0.45">
      <c r="A9" s="69" t="s">
        <v>72</v>
      </c>
      <c r="C9" s="7" t="s">
        <v>73</v>
      </c>
      <c r="E9" s="6" t="s">
        <v>74</v>
      </c>
      <c r="G9" s="7" t="s">
        <v>75</v>
      </c>
      <c r="I9" s="35"/>
      <c r="K9" s="8">
        <v>23126957102</v>
      </c>
      <c r="M9" s="8">
        <v>46057444821</v>
      </c>
      <c r="O9" s="8">
        <v>69155451923</v>
      </c>
      <c r="Q9" s="8">
        <v>28950000</v>
      </c>
      <c r="S9" s="31">
        <f>(Q9/$X$9)*100</f>
        <v>1.4688514039673365E-3</v>
      </c>
      <c r="X9" s="33">
        <v>1970927754966</v>
      </c>
    </row>
    <row r="10" spans="1:24" ht="37.5" x14ac:dyDescent="0.45">
      <c r="A10" s="69" t="s">
        <v>72</v>
      </c>
      <c r="C10" s="7" t="s">
        <v>76</v>
      </c>
      <c r="E10" s="6" t="s">
        <v>77</v>
      </c>
      <c r="G10" s="7" t="s">
        <v>78</v>
      </c>
      <c r="I10" s="35"/>
      <c r="K10" s="8">
        <v>2016674</v>
      </c>
      <c r="M10" s="8">
        <v>10464647179</v>
      </c>
      <c r="O10" s="8">
        <v>8792769917</v>
      </c>
      <c r="Q10" s="8">
        <v>1673893936</v>
      </c>
      <c r="S10" s="31">
        <f t="shared" ref="S10:S11" si="0">(Q10/$X$9)*100</f>
        <v>8.4929238617824226E-2</v>
      </c>
    </row>
    <row r="11" spans="1:24" ht="37.5" x14ac:dyDescent="0.45">
      <c r="A11" s="69" t="s">
        <v>72</v>
      </c>
      <c r="C11" s="7" t="s">
        <v>79</v>
      </c>
      <c r="E11" s="6" t="s">
        <v>77</v>
      </c>
      <c r="G11" s="7" t="s">
        <v>80</v>
      </c>
      <c r="I11" s="35"/>
      <c r="K11" s="12">
        <v>0</v>
      </c>
      <c r="L11" s="7"/>
      <c r="M11" s="8">
        <v>14618598468</v>
      </c>
      <c r="O11" s="8">
        <v>14618598468</v>
      </c>
      <c r="Q11" s="12">
        <v>0</v>
      </c>
      <c r="R11" s="12"/>
      <c r="S11" s="31">
        <f t="shared" si="0"/>
        <v>0</v>
      </c>
    </row>
    <row r="12" spans="1:24" ht="19.5" thickBot="1" x14ac:dyDescent="0.5">
      <c r="A12" s="4" t="s">
        <v>46</v>
      </c>
      <c r="K12" s="4">
        <f>SUM(K9:$K$11)</f>
        <v>23128973776</v>
      </c>
      <c r="M12" s="4">
        <f>SUM(M9:$M$11)</f>
        <v>71140690468</v>
      </c>
      <c r="O12" s="4">
        <f>SUM(O9:$O$11)</f>
        <v>92566820308</v>
      </c>
      <c r="Q12" s="4">
        <f>SUM(Q9:$Q$11)</f>
        <v>1702843936</v>
      </c>
      <c r="S12" s="13">
        <f>SUM(S9:S11)</f>
        <v>8.6398090021791565E-2</v>
      </c>
    </row>
    <row r="13" spans="1:24" ht="19.5" thickTop="1" x14ac:dyDescent="0.45">
      <c r="K13" s="5"/>
      <c r="M13" s="5"/>
      <c r="O13" s="5"/>
      <c r="Q13" s="5"/>
      <c r="S13" s="5"/>
    </row>
    <row r="15" spans="1:24" x14ac:dyDescent="0.45">
      <c r="O15" s="57"/>
    </row>
    <row r="16" spans="1:24" x14ac:dyDescent="0.45">
      <c r="O16" s="57"/>
    </row>
    <row r="17" spans="15:15" x14ac:dyDescent="0.45">
      <c r="O17" s="58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rightToLeft="1" workbookViewId="0">
      <selection activeCell="E21" sqref="E21"/>
    </sheetView>
  </sheetViews>
  <sheetFormatPr defaultRowHeight="18" x14ac:dyDescent="0.45"/>
  <cols>
    <col min="1" max="1" width="54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2" width="9.140625" style="1"/>
    <col min="13" max="13" width="18" style="1" customWidth="1"/>
    <col min="14" max="16384" width="9.140625" style="1"/>
  </cols>
  <sheetData>
    <row r="1" spans="1:13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</row>
    <row r="2" spans="1:13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</row>
    <row r="3" spans="1:13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5" spans="1:13" ht="21" x14ac:dyDescent="0.45">
      <c r="A5" s="40" t="s">
        <v>82</v>
      </c>
      <c r="B5" s="38"/>
      <c r="C5" s="38"/>
      <c r="D5" s="38"/>
      <c r="E5" s="38"/>
      <c r="F5" s="38"/>
      <c r="G5" s="38"/>
      <c r="H5" s="38"/>
      <c r="I5" s="38"/>
    </row>
    <row r="7" spans="1:13" ht="42" x14ac:dyDescent="0.45">
      <c r="A7" s="2" t="s">
        <v>83</v>
      </c>
      <c r="C7" s="2" t="s">
        <v>84</v>
      </c>
      <c r="E7" s="2" t="s">
        <v>69</v>
      </c>
      <c r="G7" s="3" t="s">
        <v>85</v>
      </c>
      <c r="I7" s="3" t="s">
        <v>86</v>
      </c>
    </row>
    <row r="8" spans="1:13" ht="21" x14ac:dyDescent="0.45">
      <c r="A8" s="70" t="s">
        <v>87</v>
      </c>
      <c r="C8" s="7" t="s">
        <v>88</v>
      </c>
      <c r="E8" s="8">
        <v>57130390539</v>
      </c>
      <c r="F8" s="20"/>
      <c r="G8" s="23">
        <f>(E8/$E$12)*100</f>
        <v>99.948991030348537</v>
      </c>
      <c r="H8" s="22"/>
      <c r="I8" s="23">
        <f>(E8/$M$11)*100</f>
        <v>2.8986547271990468</v>
      </c>
    </row>
    <row r="9" spans="1:13" ht="21" x14ac:dyDescent="0.45">
      <c r="A9" s="70" t="s">
        <v>89</v>
      </c>
      <c r="C9" s="7" t="s">
        <v>90</v>
      </c>
      <c r="E9" s="8">
        <v>29149716</v>
      </c>
      <c r="F9" s="20"/>
      <c r="G9" s="23">
        <f t="shared" ref="G9:G11" si="0">(E9/$E$12)*100</f>
        <v>5.0997108115904084E-2</v>
      </c>
      <c r="H9" s="22"/>
      <c r="I9" s="23">
        <f t="shared" ref="I9:I11" si="1">(E9/$M$11)*100</f>
        <v>1.4789844998911619E-3</v>
      </c>
    </row>
    <row r="10" spans="1:13" ht="21" x14ac:dyDescent="0.45">
      <c r="A10" s="70" t="s">
        <v>91</v>
      </c>
      <c r="C10" s="7" t="s">
        <v>92</v>
      </c>
      <c r="E10" s="8">
        <v>6780</v>
      </c>
      <c r="F10" s="20"/>
      <c r="G10" s="23">
        <f t="shared" si="0"/>
        <v>1.186153556438868E-5</v>
      </c>
      <c r="H10" s="22"/>
      <c r="I10" s="23">
        <f t="shared" si="1"/>
        <v>3.4400043243172861E-7</v>
      </c>
    </row>
    <row r="11" spans="1:13" ht="21" x14ac:dyDescent="0.45">
      <c r="A11" s="70" t="s">
        <v>93</v>
      </c>
      <c r="C11" s="7" t="s">
        <v>94</v>
      </c>
      <c r="E11" s="23">
        <v>0</v>
      </c>
      <c r="F11" s="20"/>
      <c r="G11" s="23">
        <f t="shared" si="0"/>
        <v>0</v>
      </c>
      <c r="H11" s="22"/>
      <c r="I11" s="23">
        <f t="shared" si="1"/>
        <v>0</v>
      </c>
      <c r="M11" s="21">
        <v>1970927754966</v>
      </c>
    </row>
    <row r="12" spans="1:13" ht="21.75" thickBot="1" x14ac:dyDescent="0.5">
      <c r="A12" s="68" t="s">
        <v>46</v>
      </c>
      <c r="E12" s="4">
        <f>SUM(E8:$E$11)</f>
        <v>57159547035</v>
      </c>
      <c r="F12" s="20"/>
      <c r="G12" s="61">
        <f>SUM(G8:$G$11)</f>
        <v>100.00000000000001</v>
      </c>
      <c r="H12" s="22"/>
      <c r="I12" s="59">
        <f>SUM(I8:I11)</f>
        <v>2.9001340556993704</v>
      </c>
    </row>
    <row r="13" spans="1:13" ht="18.75" x14ac:dyDescent="0.45">
      <c r="E13" s="5"/>
      <c r="G13" s="5"/>
      <c r="I13" s="5"/>
    </row>
    <row r="16" spans="1:13" x14ac:dyDescent="0.45">
      <c r="E16" s="66"/>
    </row>
    <row r="18" spans="5:5" x14ac:dyDescent="0.45">
      <c r="E18" s="66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workbookViewId="0">
      <selection activeCell="G16" sqref="G16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19" ht="21" x14ac:dyDescent="0.45">
      <c r="A5" s="40" t="s">
        <v>98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19" ht="21" x14ac:dyDescent="0.45">
      <c r="I7" s="41" t="s">
        <v>96</v>
      </c>
      <c r="J7" s="42"/>
      <c r="K7" s="42"/>
      <c r="L7" s="42"/>
      <c r="M7" s="42"/>
      <c r="O7" s="41" t="s">
        <v>6</v>
      </c>
      <c r="P7" s="42"/>
      <c r="Q7" s="42"/>
      <c r="R7" s="42"/>
      <c r="S7" s="42"/>
    </row>
    <row r="8" spans="1:19" ht="42" x14ac:dyDescent="0.45">
      <c r="A8" s="9" t="s">
        <v>83</v>
      </c>
      <c r="C8" s="3" t="s">
        <v>99</v>
      </c>
      <c r="E8" s="3" t="s">
        <v>54</v>
      </c>
      <c r="G8" s="3" t="s">
        <v>68</v>
      </c>
      <c r="I8" s="3" t="s">
        <v>100</v>
      </c>
      <c r="K8" s="3" t="s">
        <v>97</v>
      </c>
      <c r="M8" s="3" t="s">
        <v>101</v>
      </c>
      <c r="O8" s="3" t="s">
        <v>100</v>
      </c>
      <c r="Q8" s="3" t="s">
        <v>97</v>
      </c>
      <c r="S8" s="3" t="s">
        <v>101</v>
      </c>
    </row>
    <row r="9" spans="1:19" ht="56.25" x14ac:dyDescent="0.45">
      <c r="A9" s="6" t="s">
        <v>102</v>
      </c>
      <c r="C9" s="7" t="s">
        <v>103</v>
      </c>
      <c r="E9" s="23" t="s">
        <v>104</v>
      </c>
      <c r="G9" s="23">
        <v>0</v>
      </c>
      <c r="I9" s="8">
        <v>6780</v>
      </c>
      <c r="K9" s="23">
        <v>0</v>
      </c>
      <c r="M9" s="8">
        <v>6780</v>
      </c>
      <c r="O9" s="8">
        <v>6780</v>
      </c>
      <c r="Q9" s="23">
        <v>0</v>
      </c>
      <c r="S9" s="8">
        <v>6780</v>
      </c>
    </row>
    <row r="10" spans="1:19" ht="18.75" x14ac:dyDescent="0.45">
      <c r="A10" s="4" t="s">
        <v>46</v>
      </c>
      <c r="I10" s="4">
        <f>SUM(I9:$I$9)</f>
        <v>6780</v>
      </c>
      <c r="K10" s="13">
        <f>SUM(K9:$K$9)</f>
        <v>0</v>
      </c>
      <c r="M10" s="4">
        <f>SUM(M9:$M$9)</f>
        <v>6780</v>
      </c>
      <c r="O10" s="4">
        <f>SUM(O9:$O$9)</f>
        <v>6780</v>
      </c>
      <c r="Q10" s="13">
        <f>SUM(Q9:$Q$9)</f>
        <v>0</v>
      </c>
      <c r="S10" s="4">
        <f>SUM(S9:$S$9)</f>
        <v>6780</v>
      </c>
    </row>
    <row r="11" spans="1:19" ht="18.75" x14ac:dyDescent="0.45">
      <c r="I11" s="5"/>
      <c r="K11" s="5"/>
      <c r="M11" s="5"/>
      <c r="O11" s="5"/>
      <c r="Q11" s="5"/>
      <c r="S11" s="5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rightToLeft="1" topLeftCell="A34" workbookViewId="0">
      <selection activeCell="R53" sqref="R53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9" style="1" customWidth="1"/>
    <col min="6" max="6" width="1.42578125" style="1" customWidth="1"/>
    <col min="7" max="7" width="19.8554687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28515625" style="1" customWidth="1"/>
    <col min="16" max="16" width="1.42578125" style="1" customWidth="1"/>
    <col min="17" max="17" width="17" style="1" customWidth="1"/>
    <col min="18" max="19" width="9.140625" style="1"/>
    <col min="20" max="20" width="14" style="1" bestFit="1" customWidth="1"/>
    <col min="21" max="16384" width="9.140625" style="1"/>
  </cols>
  <sheetData>
    <row r="1" spans="1:17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7" ht="21" x14ac:dyDescent="0.45">
      <c r="A5" s="40" t="s">
        <v>128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21" x14ac:dyDescent="0.45">
      <c r="C7" s="41" t="s">
        <v>96</v>
      </c>
      <c r="D7" s="42"/>
      <c r="E7" s="42"/>
      <c r="F7" s="42"/>
      <c r="G7" s="42"/>
      <c r="H7" s="42"/>
      <c r="I7" s="42"/>
      <c r="K7" s="41" t="s">
        <v>6</v>
      </c>
      <c r="L7" s="42"/>
      <c r="M7" s="42"/>
      <c r="N7" s="42"/>
      <c r="O7" s="42"/>
      <c r="P7" s="42"/>
      <c r="Q7" s="42"/>
    </row>
    <row r="8" spans="1:17" ht="42" x14ac:dyDescent="0.45">
      <c r="A8" s="9" t="s">
        <v>83</v>
      </c>
      <c r="C8" s="3" t="s">
        <v>8</v>
      </c>
      <c r="E8" s="3" t="s">
        <v>10</v>
      </c>
      <c r="G8" s="3" t="s">
        <v>105</v>
      </c>
      <c r="I8" s="3" t="s">
        <v>107</v>
      </c>
      <c r="K8" s="3" t="s">
        <v>8</v>
      </c>
      <c r="M8" s="3" t="s">
        <v>10</v>
      </c>
      <c r="O8" s="3" t="s">
        <v>105</v>
      </c>
      <c r="Q8" s="3" t="s">
        <v>107</v>
      </c>
    </row>
    <row r="9" spans="1:17" ht="18.75" x14ac:dyDescent="0.45">
      <c r="A9" s="6" t="s">
        <v>16</v>
      </c>
      <c r="C9" s="8">
        <v>22925866</v>
      </c>
      <c r="E9" s="8">
        <v>104854292105</v>
      </c>
      <c r="G9" s="8">
        <v>107087658900</v>
      </c>
      <c r="I9" s="8">
        <v>-2233366795</v>
      </c>
      <c r="K9" s="8">
        <v>22925866</v>
      </c>
      <c r="M9" s="8">
        <v>104854292105</v>
      </c>
      <c r="O9" s="8">
        <v>107087658900</v>
      </c>
      <c r="Q9" s="8">
        <v>-2233366795</v>
      </c>
    </row>
    <row r="10" spans="1:17" ht="18.75" x14ac:dyDescent="0.45">
      <c r="A10" s="6" t="s">
        <v>17</v>
      </c>
      <c r="C10" s="8">
        <v>78100000</v>
      </c>
      <c r="E10" s="8">
        <v>291675840885</v>
      </c>
      <c r="G10" s="8">
        <v>308988513900</v>
      </c>
      <c r="I10" s="8">
        <v>-17312673015</v>
      </c>
      <c r="K10" s="8">
        <v>78100000</v>
      </c>
      <c r="M10" s="8">
        <v>291675840885</v>
      </c>
      <c r="O10" s="8">
        <v>308988513900</v>
      </c>
      <c r="Q10" s="8">
        <v>-17312673015</v>
      </c>
    </row>
    <row r="11" spans="1:17" ht="18.75" x14ac:dyDescent="0.45">
      <c r="A11" s="6" t="s">
        <v>18</v>
      </c>
      <c r="C11" s="8">
        <v>56020001</v>
      </c>
      <c r="E11" s="8">
        <v>144228506365</v>
      </c>
      <c r="G11" s="8">
        <v>132701363192</v>
      </c>
      <c r="I11" s="8">
        <v>11527143173</v>
      </c>
      <c r="K11" s="8">
        <v>56020001</v>
      </c>
      <c r="M11" s="8">
        <v>144228506365</v>
      </c>
      <c r="O11" s="8">
        <v>132701363192</v>
      </c>
      <c r="Q11" s="8">
        <v>11527143173</v>
      </c>
    </row>
    <row r="12" spans="1:17" ht="18.75" x14ac:dyDescent="0.45">
      <c r="A12" s="6" t="s">
        <v>19</v>
      </c>
      <c r="C12" s="8">
        <v>50125053</v>
      </c>
      <c r="E12" s="8">
        <v>226711980653</v>
      </c>
      <c r="G12" s="8">
        <v>180622182388</v>
      </c>
      <c r="I12" s="8">
        <v>46089798265</v>
      </c>
      <c r="K12" s="8">
        <v>50125053</v>
      </c>
      <c r="M12" s="8">
        <v>226711980653</v>
      </c>
      <c r="O12" s="8">
        <v>180622182388</v>
      </c>
      <c r="Q12" s="8">
        <v>46089798265</v>
      </c>
    </row>
    <row r="13" spans="1:17" ht="37.5" x14ac:dyDescent="0.45">
      <c r="A13" s="6" t="s">
        <v>20</v>
      </c>
      <c r="C13" s="8">
        <v>26800000</v>
      </c>
      <c r="E13" s="8">
        <v>119775867840</v>
      </c>
      <c r="G13" s="8">
        <v>118032968619</v>
      </c>
      <c r="I13" s="8">
        <v>1742899221</v>
      </c>
      <c r="K13" s="8">
        <v>26800000</v>
      </c>
      <c r="M13" s="8">
        <v>119775867840</v>
      </c>
      <c r="O13" s="8">
        <v>118032968619</v>
      </c>
      <c r="Q13" s="8">
        <v>1742899221</v>
      </c>
    </row>
    <row r="14" spans="1:17" ht="37.5" x14ac:dyDescent="0.45">
      <c r="A14" s="6" t="s">
        <v>21</v>
      </c>
      <c r="C14" s="8">
        <v>12283333</v>
      </c>
      <c r="E14" s="8">
        <v>42687024102</v>
      </c>
      <c r="G14" s="8">
        <v>35416541781</v>
      </c>
      <c r="I14" s="8">
        <v>7270482321</v>
      </c>
      <c r="K14" s="8">
        <v>12283333</v>
      </c>
      <c r="M14" s="8">
        <v>42687024102</v>
      </c>
      <c r="O14" s="8">
        <v>35416541781</v>
      </c>
      <c r="Q14" s="8">
        <v>7270482321</v>
      </c>
    </row>
    <row r="15" spans="1:17" ht="18.75" x14ac:dyDescent="0.45">
      <c r="A15" s="6" t="s">
        <v>22</v>
      </c>
      <c r="C15" s="8">
        <v>3500000</v>
      </c>
      <c r="E15" s="8">
        <v>22649429250</v>
      </c>
      <c r="G15" s="8">
        <v>22371095250</v>
      </c>
      <c r="I15" s="8">
        <v>278334000</v>
      </c>
      <c r="K15" s="8">
        <v>3500000</v>
      </c>
      <c r="M15" s="8">
        <v>22649429250</v>
      </c>
      <c r="O15" s="8">
        <v>22371095250</v>
      </c>
      <c r="Q15" s="8">
        <v>278334000</v>
      </c>
    </row>
    <row r="16" spans="1:17" ht="18.75" x14ac:dyDescent="0.45">
      <c r="A16" s="6" t="s">
        <v>23</v>
      </c>
      <c r="C16" s="8">
        <v>470000</v>
      </c>
      <c r="E16" s="8">
        <v>28335892275</v>
      </c>
      <c r="G16" s="8">
        <v>29592669690</v>
      </c>
      <c r="I16" s="8">
        <v>-1256777415</v>
      </c>
      <c r="K16" s="8">
        <v>470000</v>
      </c>
      <c r="M16" s="8">
        <v>28335892275</v>
      </c>
      <c r="O16" s="8">
        <v>29592669690</v>
      </c>
      <c r="Q16" s="8">
        <v>-1256777415</v>
      </c>
    </row>
    <row r="17" spans="1:17" ht="18.75" x14ac:dyDescent="0.45">
      <c r="A17" s="6" t="s">
        <v>24</v>
      </c>
      <c r="C17" s="8">
        <v>45119240</v>
      </c>
      <c r="E17" s="8">
        <v>156394671680</v>
      </c>
      <c r="G17" s="8">
        <v>134417789224</v>
      </c>
      <c r="I17" s="8">
        <v>21976882456</v>
      </c>
      <c r="K17" s="8">
        <v>45119240</v>
      </c>
      <c r="M17" s="8">
        <v>156394671680</v>
      </c>
      <c r="O17" s="8">
        <v>134417789224</v>
      </c>
      <c r="Q17" s="8">
        <v>21976882456</v>
      </c>
    </row>
    <row r="18" spans="1:17" ht="18.75" x14ac:dyDescent="0.45">
      <c r="A18" s="6" t="s">
        <v>25</v>
      </c>
      <c r="C18" s="8">
        <v>4300000</v>
      </c>
      <c r="E18" s="8">
        <v>35349412050</v>
      </c>
      <c r="G18" s="8">
        <v>37059178050</v>
      </c>
      <c r="I18" s="8">
        <v>-1709766000</v>
      </c>
      <c r="K18" s="8">
        <v>4300000</v>
      </c>
      <c r="M18" s="8">
        <v>35349412050</v>
      </c>
      <c r="O18" s="8">
        <v>37059178050</v>
      </c>
      <c r="Q18" s="8">
        <v>-1709766000</v>
      </c>
    </row>
    <row r="19" spans="1:17" ht="18.75" x14ac:dyDescent="0.45">
      <c r="A19" s="6" t="s">
        <v>26</v>
      </c>
      <c r="C19" s="8">
        <v>2700000</v>
      </c>
      <c r="E19" s="8">
        <v>80249656500</v>
      </c>
      <c r="G19" s="8">
        <v>85214936250</v>
      </c>
      <c r="I19" s="8">
        <v>-4965279750</v>
      </c>
      <c r="K19" s="8">
        <v>2700000</v>
      </c>
      <c r="M19" s="8">
        <v>80249656500</v>
      </c>
      <c r="O19" s="8">
        <v>85214936250</v>
      </c>
      <c r="Q19" s="8">
        <v>-4965279750</v>
      </c>
    </row>
    <row r="20" spans="1:17" ht="37.5" x14ac:dyDescent="0.45">
      <c r="A20" s="6" t="s">
        <v>27</v>
      </c>
      <c r="C20" s="8">
        <v>52551677</v>
      </c>
      <c r="E20" s="8">
        <v>22410528650</v>
      </c>
      <c r="G20" s="8">
        <v>22410528650</v>
      </c>
      <c r="I20" s="8">
        <v>0</v>
      </c>
      <c r="K20" s="8">
        <v>52551677</v>
      </c>
      <c r="M20" s="8">
        <v>22410528650</v>
      </c>
      <c r="O20" s="8">
        <v>22410528650</v>
      </c>
      <c r="Q20" s="8">
        <v>0</v>
      </c>
    </row>
    <row r="21" spans="1:17" ht="37.5" x14ac:dyDescent="0.45">
      <c r="A21" s="6" t="s">
        <v>28</v>
      </c>
      <c r="C21" s="8">
        <v>6016724</v>
      </c>
      <c r="E21" s="8">
        <v>80144388195</v>
      </c>
      <c r="G21" s="8">
        <v>78350110848</v>
      </c>
      <c r="I21" s="8">
        <v>1794277347</v>
      </c>
      <c r="K21" s="8">
        <v>6016724</v>
      </c>
      <c r="M21" s="8">
        <v>80144388195</v>
      </c>
      <c r="O21" s="8">
        <v>78350110848</v>
      </c>
      <c r="Q21" s="8">
        <v>1794277347</v>
      </c>
    </row>
    <row r="22" spans="1:17" ht="18.75" x14ac:dyDescent="0.45">
      <c r="A22" s="6" t="s">
        <v>33</v>
      </c>
      <c r="C22" s="8">
        <v>60000</v>
      </c>
      <c r="E22" s="8">
        <v>975163050</v>
      </c>
      <c r="G22" s="8">
        <v>972777330</v>
      </c>
      <c r="I22" s="8">
        <v>2385720</v>
      </c>
      <c r="K22" s="8">
        <v>60000</v>
      </c>
      <c r="M22" s="8">
        <v>975163050</v>
      </c>
      <c r="O22" s="8">
        <v>972777330</v>
      </c>
      <c r="Q22" s="8">
        <v>2385720</v>
      </c>
    </row>
    <row r="23" spans="1:17" ht="18.75" x14ac:dyDescent="0.45">
      <c r="A23" s="6" t="s">
        <v>34</v>
      </c>
      <c r="C23" s="8">
        <v>7100000</v>
      </c>
      <c r="E23" s="8">
        <v>32500961775</v>
      </c>
      <c r="G23" s="8">
        <v>28943853255</v>
      </c>
      <c r="I23" s="8">
        <v>3557108520</v>
      </c>
      <c r="K23" s="8">
        <v>7100000</v>
      </c>
      <c r="M23" s="8">
        <v>32500961775</v>
      </c>
      <c r="O23" s="8">
        <v>28943853255</v>
      </c>
      <c r="Q23" s="8">
        <v>3557108520</v>
      </c>
    </row>
    <row r="24" spans="1:17" ht="18.75" x14ac:dyDescent="0.45">
      <c r="A24" s="6" t="s">
        <v>35</v>
      </c>
      <c r="C24" s="8">
        <v>3577358</v>
      </c>
      <c r="E24" s="8">
        <v>23754565769</v>
      </c>
      <c r="G24" s="8">
        <v>22474379590</v>
      </c>
      <c r="I24" s="8">
        <v>1280186179</v>
      </c>
      <c r="K24" s="8">
        <v>3577358</v>
      </c>
      <c r="M24" s="8">
        <v>23754565769</v>
      </c>
      <c r="O24" s="8">
        <v>22474379590</v>
      </c>
      <c r="Q24" s="8">
        <v>1280186179</v>
      </c>
    </row>
    <row r="25" spans="1:17" ht="18.75" x14ac:dyDescent="0.45">
      <c r="A25" s="6" t="s">
        <v>36</v>
      </c>
      <c r="C25" s="8">
        <v>1180000</v>
      </c>
      <c r="E25" s="8">
        <v>20925945360</v>
      </c>
      <c r="G25" s="8">
        <v>19978822123</v>
      </c>
      <c r="I25" s="8">
        <v>947123237</v>
      </c>
      <c r="K25" s="8">
        <v>1180000</v>
      </c>
      <c r="M25" s="8">
        <v>20925945360</v>
      </c>
      <c r="O25" s="8">
        <v>19978822123</v>
      </c>
      <c r="Q25" s="8">
        <v>947123237</v>
      </c>
    </row>
    <row r="26" spans="1:17" ht="18.75" x14ac:dyDescent="0.45">
      <c r="A26" s="6" t="s">
        <v>37</v>
      </c>
      <c r="C26" s="8">
        <v>3700000</v>
      </c>
      <c r="E26" s="8">
        <v>46121931900</v>
      </c>
      <c r="G26" s="8">
        <v>48843640800</v>
      </c>
      <c r="I26" s="8">
        <v>-2721708900</v>
      </c>
      <c r="K26" s="8">
        <v>3700000</v>
      </c>
      <c r="M26" s="8">
        <v>46121931900</v>
      </c>
      <c r="O26" s="8">
        <v>48843640800</v>
      </c>
      <c r="Q26" s="8">
        <v>-2721708900</v>
      </c>
    </row>
    <row r="27" spans="1:17" ht="18.75" x14ac:dyDescent="0.45">
      <c r="A27" s="6" t="s">
        <v>38</v>
      </c>
      <c r="C27" s="8">
        <v>850000</v>
      </c>
      <c r="E27" s="8">
        <v>7680527325</v>
      </c>
      <c r="G27" s="8">
        <v>8880345675</v>
      </c>
      <c r="I27" s="8">
        <v>-1199818350</v>
      </c>
      <c r="K27" s="8">
        <v>850000</v>
      </c>
      <c r="M27" s="8">
        <v>7680527325</v>
      </c>
      <c r="O27" s="8">
        <v>8880345675</v>
      </c>
      <c r="Q27" s="8">
        <v>-1199818350</v>
      </c>
    </row>
    <row r="28" spans="1:17" ht="18.75" x14ac:dyDescent="0.45">
      <c r="A28" s="6" t="s">
        <v>39</v>
      </c>
      <c r="C28" s="8">
        <v>2800000</v>
      </c>
      <c r="E28" s="8">
        <v>55778133600</v>
      </c>
      <c r="G28" s="8">
        <v>53440128000</v>
      </c>
      <c r="I28" s="8">
        <v>2338005600</v>
      </c>
      <c r="K28" s="8">
        <v>2800000</v>
      </c>
      <c r="M28" s="8">
        <v>55778133600</v>
      </c>
      <c r="O28" s="8">
        <v>53440128000</v>
      </c>
      <c r="Q28" s="8">
        <v>2338005600</v>
      </c>
    </row>
    <row r="29" spans="1:17" ht="18.75" x14ac:dyDescent="0.45">
      <c r="A29" s="6" t="s">
        <v>40</v>
      </c>
      <c r="C29" s="8">
        <v>3363000</v>
      </c>
      <c r="E29" s="8">
        <v>135290811370</v>
      </c>
      <c r="G29" s="8">
        <v>146523258274</v>
      </c>
      <c r="I29" s="8">
        <v>-11232446904</v>
      </c>
      <c r="K29" s="8">
        <v>3363000</v>
      </c>
      <c r="M29" s="8">
        <v>135290811370</v>
      </c>
      <c r="O29" s="8">
        <v>146523258274</v>
      </c>
      <c r="Q29" s="8">
        <v>-11232446904</v>
      </c>
    </row>
    <row r="30" spans="1:17" ht="18.75" x14ac:dyDescent="0.45">
      <c r="A30" s="6" t="s">
        <v>41</v>
      </c>
      <c r="C30" s="8">
        <v>397772</v>
      </c>
      <c r="E30" s="8">
        <v>4163617352</v>
      </c>
      <c r="G30" s="8">
        <v>3997547144</v>
      </c>
      <c r="I30" s="8">
        <v>166070208</v>
      </c>
      <c r="K30" s="8">
        <v>397772</v>
      </c>
      <c r="M30" s="8">
        <v>4163617352</v>
      </c>
      <c r="O30" s="8">
        <v>3997547144</v>
      </c>
      <c r="Q30" s="8">
        <v>166070208</v>
      </c>
    </row>
    <row r="31" spans="1:17" ht="18.75" x14ac:dyDescent="0.45">
      <c r="A31" s="6" t="s">
        <v>42</v>
      </c>
      <c r="C31" s="8">
        <v>1239097</v>
      </c>
      <c r="E31" s="8">
        <v>6048998395</v>
      </c>
      <c r="G31" s="8">
        <v>6115511511</v>
      </c>
      <c r="I31" s="8">
        <v>-66513116</v>
      </c>
      <c r="K31" s="8">
        <v>1239097</v>
      </c>
      <c r="M31" s="8">
        <v>6048998395</v>
      </c>
      <c r="O31" s="8">
        <v>6115511511</v>
      </c>
      <c r="Q31" s="8">
        <v>-66513116</v>
      </c>
    </row>
    <row r="32" spans="1:17" ht="18.75" x14ac:dyDescent="0.45">
      <c r="A32" s="6" t="s">
        <v>43</v>
      </c>
      <c r="C32" s="8">
        <v>146492</v>
      </c>
      <c r="E32" s="8">
        <v>26271371421</v>
      </c>
      <c r="G32" s="8">
        <v>27040246988</v>
      </c>
      <c r="I32" s="8">
        <v>-768875567</v>
      </c>
      <c r="K32" s="8">
        <v>146492</v>
      </c>
      <c r="M32" s="8">
        <v>26271371421</v>
      </c>
      <c r="O32" s="8">
        <v>27040246988</v>
      </c>
      <c r="Q32" s="8">
        <v>-768875567</v>
      </c>
    </row>
    <row r="33" spans="1:20" ht="18.75" x14ac:dyDescent="0.45">
      <c r="A33" s="6" t="s">
        <v>44</v>
      </c>
      <c r="C33" s="8">
        <v>2410000</v>
      </c>
      <c r="E33" s="8">
        <v>65545271280</v>
      </c>
      <c r="G33" s="8">
        <v>63964135350</v>
      </c>
      <c r="I33" s="8">
        <v>1581135930</v>
      </c>
      <c r="K33" s="8">
        <v>2410000</v>
      </c>
      <c r="M33" s="8">
        <v>65545271280</v>
      </c>
      <c r="O33" s="8">
        <v>63964135350</v>
      </c>
      <c r="Q33" s="8">
        <v>1581135930</v>
      </c>
    </row>
    <row r="34" spans="1:20" ht="18.75" x14ac:dyDescent="0.45">
      <c r="A34" s="6" t="s">
        <v>45</v>
      </c>
      <c r="C34" s="8">
        <v>2100000</v>
      </c>
      <c r="E34" s="8">
        <v>12024028800</v>
      </c>
      <c r="G34" s="8">
        <v>12712905450</v>
      </c>
      <c r="I34" s="8">
        <v>-688876650</v>
      </c>
      <c r="K34" s="8">
        <v>2100000</v>
      </c>
      <c r="M34" s="8">
        <v>12024028800</v>
      </c>
      <c r="O34" s="8">
        <v>12712905450</v>
      </c>
      <c r="Q34" s="8">
        <v>-688876650</v>
      </c>
    </row>
    <row r="35" spans="1:20" ht="18.75" x14ac:dyDescent="0.45">
      <c r="A35" s="4" t="s">
        <v>46</v>
      </c>
      <c r="C35" s="4">
        <f>SUM(C9:$C$34)</f>
        <v>389835613</v>
      </c>
      <c r="E35" s="4">
        <f>SUM(E9:$E$34)</f>
        <v>1792548817947</v>
      </c>
      <c r="G35" s="4">
        <f>SUM(G9:$G$34)</f>
        <v>1736153088232</v>
      </c>
      <c r="I35" s="4">
        <f>SUM(I9:$I$34)</f>
        <v>56395729715</v>
      </c>
      <c r="K35" s="4">
        <f>SUM(K9:$K$34)</f>
        <v>389835613</v>
      </c>
      <c r="M35" s="4">
        <f>SUM(M9:$M$34)</f>
        <v>1792548817947</v>
      </c>
      <c r="O35" s="4">
        <f>SUM(O9:$O$34)</f>
        <v>1736153088232</v>
      </c>
      <c r="Q35" s="4">
        <f>SUM(Q9:$Q$34)</f>
        <v>56395729715</v>
      </c>
    </row>
    <row r="36" spans="1:20" ht="18.75" x14ac:dyDescent="0.45">
      <c r="C36" s="5"/>
      <c r="E36" s="5"/>
      <c r="G36" s="5"/>
      <c r="I36" s="5"/>
      <c r="K36" s="5"/>
      <c r="M36" s="5"/>
      <c r="O36" s="5"/>
      <c r="Q36" s="5"/>
    </row>
    <row r="37" spans="1:20" x14ac:dyDescent="0.45">
      <c r="T37" s="71"/>
    </row>
    <row r="38" spans="1:20" ht="18.75" x14ac:dyDescent="0.45">
      <c r="A38" s="54" t="s">
        <v>106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</row>
    <row r="40" spans="1:20" s="36" customFormat="1" ht="21" x14ac:dyDescent="0.45">
      <c r="A40" s="40" t="s">
        <v>127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20" s="36" customFormat="1" x14ac:dyDescent="0.45">
      <c r="T41" s="71"/>
    </row>
    <row r="42" spans="1:20" s="36" customFormat="1" ht="21" x14ac:dyDescent="0.45">
      <c r="C42" s="41" t="s">
        <v>96</v>
      </c>
      <c r="D42" s="42"/>
      <c r="E42" s="42"/>
      <c r="F42" s="42"/>
      <c r="G42" s="42"/>
      <c r="H42" s="42"/>
      <c r="I42" s="42"/>
      <c r="K42" s="41" t="s">
        <v>6</v>
      </c>
      <c r="L42" s="42"/>
      <c r="M42" s="42"/>
      <c r="N42" s="42"/>
      <c r="O42" s="42"/>
      <c r="P42" s="42"/>
      <c r="Q42" s="42"/>
    </row>
    <row r="43" spans="1:20" s="36" customFormat="1" ht="42" x14ac:dyDescent="0.45">
      <c r="A43" s="9" t="s">
        <v>83</v>
      </c>
      <c r="C43" s="3" t="s">
        <v>8</v>
      </c>
      <c r="E43" s="3" t="s">
        <v>10</v>
      </c>
      <c r="G43" s="3" t="s">
        <v>105</v>
      </c>
      <c r="I43" s="3" t="s">
        <v>107</v>
      </c>
      <c r="K43" s="3" t="s">
        <v>8</v>
      </c>
      <c r="M43" s="3" t="s">
        <v>10</v>
      </c>
      <c r="O43" s="3" t="s">
        <v>105</v>
      </c>
      <c r="Q43" s="3" t="s">
        <v>107</v>
      </c>
    </row>
    <row r="44" spans="1:20" s="36" customFormat="1" ht="38.25" thickBot="1" x14ac:dyDescent="0.5">
      <c r="A44" s="72" t="s">
        <v>57</v>
      </c>
      <c r="C44" s="73">
        <v>1700</v>
      </c>
      <c r="E44" s="73">
        <v>1245109283</v>
      </c>
      <c r="G44" s="73">
        <v>1215959567</v>
      </c>
      <c r="I44" s="73">
        <v>29149716</v>
      </c>
      <c r="K44" s="73">
        <v>1700</v>
      </c>
      <c r="M44" s="73">
        <v>1245109283</v>
      </c>
      <c r="O44" s="73">
        <v>1215959567</v>
      </c>
      <c r="Q44" s="73">
        <v>29149716</v>
      </c>
    </row>
    <row r="45" spans="1:20" ht="18.75" thickTop="1" x14ac:dyDescent="0.45"/>
    <row r="47" spans="1:20" s="36" customFormat="1" ht="21" x14ac:dyDescent="0.45">
      <c r="A47" s="40" t="s">
        <v>128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20" s="36" customFormat="1" x14ac:dyDescent="0.45"/>
    <row r="49" spans="1:17" s="36" customFormat="1" ht="21" x14ac:dyDescent="0.45">
      <c r="C49" s="41" t="s">
        <v>96</v>
      </c>
      <c r="D49" s="42"/>
      <c r="E49" s="42"/>
      <c r="F49" s="42"/>
      <c r="G49" s="42"/>
      <c r="H49" s="42"/>
      <c r="I49" s="42"/>
      <c r="K49" s="41" t="s">
        <v>6</v>
      </c>
      <c r="L49" s="42"/>
      <c r="M49" s="42"/>
      <c r="N49" s="42"/>
      <c r="O49" s="42"/>
      <c r="P49" s="42"/>
      <c r="Q49" s="42"/>
    </row>
    <row r="50" spans="1:17" s="36" customFormat="1" ht="42" x14ac:dyDescent="0.45">
      <c r="A50" s="9" t="s">
        <v>83</v>
      </c>
      <c r="C50" s="3" t="s">
        <v>8</v>
      </c>
      <c r="E50" s="3" t="s">
        <v>10</v>
      </c>
      <c r="G50" s="3" t="s">
        <v>105</v>
      </c>
      <c r="I50" s="3" t="s">
        <v>107</v>
      </c>
      <c r="K50" s="3" t="s">
        <v>8</v>
      </c>
      <c r="M50" s="3" t="s">
        <v>10</v>
      </c>
      <c r="O50" s="3" t="s">
        <v>105</v>
      </c>
      <c r="Q50" s="3" t="s">
        <v>107</v>
      </c>
    </row>
    <row r="51" spans="1:17" ht="37.5" x14ac:dyDescent="0.45">
      <c r="A51" s="6" t="s">
        <v>29</v>
      </c>
      <c r="C51" s="8">
        <v>2000000</v>
      </c>
      <c r="E51" s="8">
        <v>48870872250</v>
      </c>
      <c r="G51" s="8">
        <v>47432906250</v>
      </c>
      <c r="I51" s="8">
        <v>1437966000</v>
      </c>
      <c r="K51" s="8">
        <v>2000000</v>
      </c>
      <c r="M51" s="8">
        <v>48870872250</v>
      </c>
      <c r="O51" s="8">
        <v>47432906250</v>
      </c>
      <c r="Q51" s="8">
        <v>1437966000</v>
      </c>
    </row>
    <row r="52" spans="1:17" ht="18.75" x14ac:dyDescent="0.45">
      <c r="A52" s="6" t="s">
        <v>30</v>
      </c>
      <c r="C52" s="8">
        <v>1900000</v>
      </c>
      <c r="E52" s="8">
        <v>40149108507</v>
      </c>
      <c r="G52" s="8">
        <v>39695649923</v>
      </c>
      <c r="I52" s="8">
        <v>453458584</v>
      </c>
      <c r="K52" s="8">
        <v>1900000</v>
      </c>
      <c r="M52" s="8">
        <v>40149108507</v>
      </c>
      <c r="O52" s="8">
        <v>39695649923</v>
      </c>
      <c r="Q52" s="8">
        <v>453458584</v>
      </c>
    </row>
    <row r="53" spans="1:17" ht="37.5" x14ac:dyDescent="0.45">
      <c r="A53" s="6" t="s">
        <v>31</v>
      </c>
      <c r="C53" s="8">
        <v>2700000</v>
      </c>
      <c r="E53" s="8">
        <v>46182973620</v>
      </c>
      <c r="G53" s="8">
        <v>48911514105</v>
      </c>
      <c r="I53" s="8">
        <v>-2728540485</v>
      </c>
      <c r="K53" s="8">
        <v>2700000</v>
      </c>
      <c r="M53" s="8">
        <v>46182973620</v>
      </c>
      <c r="O53" s="8">
        <v>48911514105</v>
      </c>
      <c r="Q53" s="8">
        <v>-2728540485</v>
      </c>
    </row>
    <row r="54" spans="1:17" ht="18.75" x14ac:dyDescent="0.45">
      <c r="A54" s="6" t="s">
        <v>32</v>
      </c>
      <c r="C54" s="8">
        <v>100000</v>
      </c>
      <c r="E54" s="8">
        <v>19652202000</v>
      </c>
      <c r="G54" s="8">
        <v>18080425275</v>
      </c>
      <c r="I54" s="8">
        <v>1571776725</v>
      </c>
      <c r="K54" s="8">
        <v>100000</v>
      </c>
      <c r="M54" s="8">
        <v>19652202000</v>
      </c>
      <c r="O54" s="8">
        <v>18080425275</v>
      </c>
      <c r="Q54" s="8">
        <v>1571776725</v>
      </c>
    </row>
    <row r="55" spans="1:17" ht="18.75" thickBot="1" x14ac:dyDescent="0.5">
      <c r="A55" s="74" t="s">
        <v>129</v>
      </c>
      <c r="C55" s="75">
        <f>SUM(C51:C54)</f>
        <v>6700000</v>
      </c>
      <c r="D55" s="76"/>
      <c r="E55" s="75">
        <f>SUM(E51:E54)</f>
        <v>154855156377</v>
      </c>
      <c r="F55" s="76"/>
      <c r="G55" s="75">
        <f>SUM(G51:G54)</f>
        <v>154120495553</v>
      </c>
      <c r="H55" s="76"/>
      <c r="I55" s="75">
        <f>SUM(I51:I54)</f>
        <v>734660824</v>
      </c>
      <c r="J55" s="76"/>
      <c r="K55" s="75">
        <f>SUM(K51:K54)</f>
        <v>6700000</v>
      </c>
      <c r="L55" s="76"/>
      <c r="M55" s="75">
        <f>SUM(M51:M54)</f>
        <v>154855156377</v>
      </c>
      <c r="N55" s="76"/>
      <c r="O55" s="75">
        <f>SUM(O51:O54)</f>
        <v>154120495553</v>
      </c>
      <c r="P55" s="76"/>
      <c r="Q55" s="75">
        <f>SUM(Q51:Q54)</f>
        <v>734660824</v>
      </c>
    </row>
    <row r="56" spans="1:17" ht="18.75" thickTop="1" x14ac:dyDescent="0.45"/>
  </sheetData>
  <mergeCells count="13">
    <mergeCell ref="A40:Q40"/>
    <mergeCell ref="C42:I42"/>
    <mergeCell ref="K42:Q42"/>
    <mergeCell ref="A47:Q47"/>
    <mergeCell ref="C49:I49"/>
    <mergeCell ref="K49:Q49"/>
    <mergeCell ref="A38:Q3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rightToLeft="1" topLeftCell="A23" workbookViewId="0">
      <selection activeCell="M43" sqref="M43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3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3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3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5" spans="1:23" ht="21" x14ac:dyDescent="0.45">
      <c r="A5" s="40" t="s">
        <v>108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3" ht="21" x14ac:dyDescent="0.45">
      <c r="C7" s="41" t="s">
        <v>96</v>
      </c>
      <c r="D7" s="42"/>
      <c r="E7" s="42"/>
      <c r="F7" s="42"/>
      <c r="G7" s="42"/>
      <c r="H7" s="42"/>
      <c r="I7" s="42"/>
      <c r="J7" s="42"/>
      <c r="K7" s="42"/>
      <c r="M7" s="41" t="s">
        <v>6</v>
      </c>
      <c r="N7" s="42"/>
      <c r="O7" s="42"/>
      <c r="P7" s="42"/>
      <c r="Q7" s="42"/>
      <c r="R7" s="42"/>
      <c r="S7" s="42"/>
      <c r="T7" s="42"/>
      <c r="U7" s="42"/>
    </row>
    <row r="8" spans="1:23" ht="42" x14ac:dyDescent="0.45">
      <c r="A8" s="2" t="s">
        <v>109</v>
      </c>
      <c r="C8" s="3" t="s">
        <v>95</v>
      </c>
      <c r="E8" s="3" t="s">
        <v>110</v>
      </c>
      <c r="G8" s="3" t="s">
        <v>111</v>
      </c>
      <c r="I8" s="3" t="s">
        <v>112</v>
      </c>
      <c r="K8" s="3" t="s">
        <v>113</v>
      </c>
      <c r="M8" s="3" t="s">
        <v>95</v>
      </c>
      <c r="O8" s="3" t="s">
        <v>110</v>
      </c>
      <c r="Q8" s="3" t="s">
        <v>111</v>
      </c>
      <c r="S8" s="3" t="s">
        <v>112</v>
      </c>
      <c r="U8" s="3" t="s">
        <v>113</v>
      </c>
      <c r="W8" s="58">
        <v>57159547035</v>
      </c>
    </row>
    <row r="9" spans="1:23" ht="18.75" x14ac:dyDescent="0.45">
      <c r="A9" s="6" t="s">
        <v>16</v>
      </c>
      <c r="C9" s="23">
        <v>0</v>
      </c>
      <c r="E9" s="8">
        <v>-2233366795</v>
      </c>
      <c r="G9" s="23">
        <v>0</v>
      </c>
      <c r="I9" s="8">
        <v>-2233366795</v>
      </c>
      <c r="K9" s="23">
        <v>-3.9072506883801268E-2</v>
      </c>
      <c r="M9" s="23">
        <v>0</v>
      </c>
      <c r="O9" s="8">
        <v>-2233366795</v>
      </c>
      <c r="Q9" s="23">
        <v>0</v>
      </c>
      <c r="S9" s="8">
        <v>-2233366795</v>
      </c>
      <c r="U9" s="31">
        <v>-3.907250688380127</v>
      </c>
      <c r="W9" s="77"/>
    </row>
    <row r="10" spans="1:23" ht="18.75" x14ac:dyDescent="0.45">
      <c r="A10" s="6" t="s">
        <v>17</v>
      </c>
      <c r="C10" s="23">
        <v>0</v>
      </c>
      <c r="E10" s="8">
        <v>-17312673015</v>
      </c>
      <c r="G10" s="23">
        <v>0</v>
      </c>
      <c r="I10" s="8">
        <v>-17312673015</v>
      </c>
      <c r="K10" s="23">
        <v>-0.30288331369034616</v>
      </c>
      <c r="M10" s="23">
        <v>0</v>
      </c>
      <c r="O10" s="8">
        <v>-17312673015</v>
      </c>
      <c r="Q10" s="23">
        <v>0</v>
      </c>
      <c r="S10" s="8">
        <v>-17312673015</v>
      </c>
      <c r="U10" s="31">
        <v>-30.288331369034616</v>
      </c>
      <c r="W10" s="77"/>
    </row>
    <row r="11" spans="1:23" ht="18.75" x14ac:dyDescent="0.45">
      <c r="A11" s="6" t="s">
        <v>18</v>
      </c>
      <c r="C11" s="23">
        <v>0</v>
      </c>
      <c r="E11" s="8">
        <v>11527143173</v>
      </c>
      <c r="G11" s="23">
        <v>0</v>
      </c>
      <c r="I11" s="8">
        <v>11527143173</v>
      </c>
      <c r="K11" s="23">
        <v>0.20166610428073697</v>
      </c>
      <c r="M11" s="23">
        <v>0</v>
      </c>
      <c r="O11" s="8">
        <v>11527143173</v>
      </c>
      <c r="Q11" s="23">
        <v>0</v>
      </c>
      <c r="S11" s="8">
        <v>11527143173</v>
      </c>
      <c r="U11" s="31">
        <v>20.166610428073696</v>
      </c>
      <c r="W11" s="77"/>
    </row>
    <row r="12" spans="1:23" ht="18.75" x14ac:dyDescent="0.45">
      <c r="A12" s="6" t="s">
        <v>19</v>
      </c>
      <c r="C12" s="23">
        <v>0</v>
      </c>
      <c r="E12" s="8">
        <v>46089798265</v>
      </c>
      <c r="G12" s="23">
        <v>0</v>
      </c>
      <c r="I12" s="8">
        <v>46089798265</v>
      </c>
      <c r="K12" s="23">
        <v>0.80633596058377166</v>
      </c>
      <c r="M12" s="23">
        <v>0</v>
      </c>
      <c r="O12" s="8">
        <v>46089798265</v>
      </c>
      <c r="Q12" s="23">
        <v>0</v>
      </c>
      <c r="S12" s="8">
        <v>46089798265</v>
      </c>
      <c r="U12" s="31">
        <v>80.633596058377165</v>
      </c>
      <c r="W12" s="77"/>
    </row>
    <row r="13" spans="1:23" ht="37.5" x14ac:dyDescent="0.45">
      <c r="A13" s="6" t="s">
        <v>20</v>
      </c>
      <c r="C13" s="23">
        <v>0</v>
      </c>
      <c r="E13" s="8">
        <v>9013381542</v>
      </c>
      <c r="G13" s="23">
        <v>0</v>
      </c>
      <c r="I13" s="8">
        <v>9013381542</v>
      </c>
      <c r="K13" s="23">
        <v>0.15768812052483402</v>
      </c>
      <c r="M13" s="23">
        <v>0</v>
      </c>
      <c r="O13" s="8">
        <v>9013381542</v>
      </c>
      <c r="Q13" s="23">
        <v>0</v>
      </c>
      <c r="S13" s="8">
        <v>9013381542</v>
      </c>
      <c r="U13" s="31">
        <v>15.768812052483403</v>
      </c>
      <c r="W13" s="77"/>
    </row>
    <row r="14" spans="1:23" ht="18.75" x14ac:dyDescent="0.45">
      <c r="A14" s="6" t="s">
        <v>22</v>
      </c>
      <c r="C14" s="23">
        <v>0</v>
      </c>
      <c r="E14" s="8">
        <v>278334000</v>
      </c>
      <c r="G14" s="23">
        <v>0</v>
      </c>
      <c r="I14" s="8">
        <v>278334000</v>
      </c>
      <c r="K14" s="23">
        <v>4.8694227725347471E-3</v>
      </c>
      <c r="M14" s="23">
        <v>0</v>
      </c>
      <c r="O14" s="8">
        <v>278334000</v>
      </c>
      <c r="Q14" s="23">
        <v>0</v>
      </c>
      <c r="S14" s="8">
        <v>278334000</v>
      </c>
      <c r="U14" s="31">
        <v>0.48694227725347472</v>
      </c>
      <c r="W14" s="77"/>
    </row>
    <row r="15" spans="1:23" ht="18.75" x14ac:dyDescent="0.45">
      <c r="A15" s="6" t="s">
        <v>23</v>
      </c>
      <c r="C15" s="23">
        <v>0</v>
      </c>
      <c r="E15" s="8">
        <v>-1256777415</v>
      </c>
      <c r="G15" s="23">
        <v>0</v>
      </c>
      <c r="I15" s="8">
        <v>-1256777415</v>
      </c>
      <c r="K15" s="23">
        <v>-2.1987182897556003E-2</v>
      </c>
      <c r="M15" s="23">
        <v>0</v>
      </c>
      <c r="O15" s="8">
        <v>-1256777415</v>
      </c>
      <c r="Q15" s="23">
        <v>0</v>
      </c>
      <c r="S15" s="8">
        <v>-1256777415</v>
      </c>
      <c r="U15" s="31">
        <v>-2.1987182897556004</v>
      </c>
      <c r="W15" s="77"/>
    </row>
    <row r="16" spans="1:23" ht="18.75" x14ac:dyDescent="0.45">
      <c r="A16" s="6" t="s">
        <v>24</v>
      </c>
      <c r="C16" s="23">
        <v>0</v>
      </c>
      <c r="E16" s="8">
        <v>21976882456</v>
      </c>
      <c r="G16" s="23">
        <v>0</v>
      </c>
      <c r="I16" s="8">
        <v>21976882456</v>
      </c>
      <c r="K16" s="23">
        <v>0.38448314579090503</v>
      </c>
      <c r="M16" s="23">
        <v>0</v>
      </c>
      <c r="O16" s="8">
        <v>21976882456</v>
      </c>
      <c r="Q16" s="23">
        <v>0</v>
      </c>
      <c r="S16" s="8">
        <v>21976882456</v>
      </c>
      <c r="U16" s="31">
        <v>38.448314579090507</v>
      </c>
      <c r="W16" s="77"/>
    </row>
    <row r="17" spans="1:23" ht="18.75" x14ac:dyDescent="0.45">
      <c r="A17" s="6" t="s">
        <v>25</v>
      </c>
      <c r="C17" s="23">
        <v>0</v>
      </c>
      <c r="E17" s="8">
        <v>-1709766000</v>
      </c>
      <c r="G17" s="23">
        <v>0</v>
      </c>
      <c r="I17" s="8">
        <v>-1709766000</v>
      </c>
      <c r="K17" s="23">
        <v>-2.9912168459856305E-2</v>
      </c>
      <c r="M17" s="23">
        <v>0</v>
      </c>
      <c r="O17" s="8">
        <v>-1709766000</v>
      </c>
      <c r="Q17" s="23">
        <v>0</v>
      </c>
      <c r="S17" s="8">
        <v>-1709766000</v>
      </c>
      <c r="U17" s="31">
        <v>-2.9912168459856305</v>
      </c>
      <c r="W17" s="77"/>
    </row>
    <row r="18" spans="1:23" ht="18.75" x14ac:dyDescent="0.45">
      <c r="A18" s="6" t="s">
        <v>26</v>
      </c>
      <c r="C18" s="23">
        <v>0</v>
      </c>
      <c r="E18" s="8">
        <v>-4965279750</v>
      </c>
      <c r="G18" s="23">
        <v>0</v>
      </c>
      <c r="I18" s="8">
        <v>-4965279750</v>
      </c>
      <c r="K18" s="23">
        <v>-8.6867024102896651E-2</v>
      </c>
      <c r="M18" s="23">
        <v>0</v>
      </c>
      <c r="O18" s="8">
        <v>-4965279750</v>
      </c>
      <c r="Q18" s="23">
        <v>0</v>
      </c>
      <c r="S18" s="8">
        <v>-4965279750</v>
      </c>
      <c r="U18" s="31">
        <v>-8.6867024102896657</v>
      </c>
      <c r="W18" s="77"/>
    </row>
    <row r="19" spans="1:23" ht="37.5" x14ac:dyDescent="0.45">
      <c r="A19" s="6" t="s">
        <v>29</v>
      </c>
      <c r="C19" s="23">
        <v>0</v>
      </c>
      <c r="E19" s="8">
        <v>1437966000</v>
      </c>
      <c r="G19" s="23">
        <v>0</v>
      </c>
      <c r="I19" s="8">
        <v>1437966000</v>
      </c>
      <c r="K19" s="23">
        <v>2.5157057299973057E-2</v>
      </c>
      <c r="M19" s="23">
        <v>0</v>
      </c>
      <c r="O19" s="8">
        <v>1437966000</v>
      </c>
      <c r="Q19" s="23">
        <v>0</v>
      </c>
      <c r="S19" s="8">
        <v>1437966000</v>
      </c>
      <c r="U19" s="31">
        <v>2.5157057299973058</v>
      </c>
      <c r="W19" s="77"/>
    </row>
    <row r="20" spans="1:23" ht="18.75" x14ac:dyDescent="0.45">
      <c r="A20" s="6" t="s">
        <v>30</v>
      </c>
      <c r="C20" s="23">
        <v>0</v>
      </c>
      <c r="E20" s="8">
        <v>453458584</v>
      </c>
      <c r="G20" s="23">
        <v>0</v>
      </c>
      <c r="I20" s="8">
        <v>453458584</v>
      </c>
      <c r="K20" s="23">
        <v>7.9332081432055036E-3</v>
      </c>
      <c r="M20" s="23">
        <v>0</v>
      </c>
      <c r="O20" s="8">
        <v>453458584</v>
      </c>
      <c r="Q20" s="23">
        <v>0</v>
      </c>
      <c r="S20" s="8">
        <v>453458584</v>
      </c>
      <c r="U20" s="31">
        <v>0.79332081432055035</v>
      </c>
      <c r="W20" s="77"/>
    </row>
    <row r="21" spans="1:23" ht="37.5" x14ac:dyDescent="0.45">
      <c r="A21" s="6" t="s">
        <v>31</v>
      </c>
      <c r="C21" s="23">
        <v>0</v>
      </c>
      <c r="E21" s="8">
        <v>-2728540485</v>
      </c>
      <c r="G21" s="23">
        <v>0</v>
      </c>
      <c r="I21" s="8">
        <v>-2728540485</v>
      </c>
      <c r="K21" s="23">
        <v>-4.7735516226698874E-2</v>
      </c>
      <c r="M21" s="23">
        <v>0</v>
      </c>
      <c r="O21" s="8">
        <v>-2728540485</v>
      </c>
      <c r="Q21" s="23">
        <v>0</v>
      </c>
      <c r="S21" s="8">
        <v>-2728540485</v>
      </c>
      <c r="U21" s="31">
        <v>-4.7735516226698875</v>
      </c>
      <c r="W21" s="77"/>
    </row>
    <row r="22" spans="1:23" ht="18.75" x14ac:dyDescent="0.45">
      <c r="A22" s="6" t="s">
        <v>114</v>
      </c>
      <c r="C22" s="23">
        <v>0</v>
      </c>
      <c r="E22" s="8">
        <v>1571776725</v>
      </c>
      <c r="G22" s="23">
        <v>0</v>
      </c>
      <c r="I22" s="8">
        <v>1571776725</v>
      </c>
      <c r="K22" s="23">
        <v>2.7498061243164992E-2</v>
      </c>
      <c r="M22" s="23">
        <v>0</v>
      </c>
      <c r="O22" s="8">
        <v>1571776725</v>
      </c>
      <c r="Q22" s="23">
        <v>0</v>
      </c>
      <c r="S22" s="8">
        <v>1571776725</v>
      </c>
      <c r="U22" s="31">
        <v>2.7498061243164993</v>
      </c>
      <c r="W22" s="77"/>
    </row>
    <row r="23" spans="1:23" ht="18.75" x14ac:dyDescent="0.45">
      <c r="A23" s="6" t="s">
        <v>33</v>
      </c>
      <c r="C23" s="23">
        <v>0</v>
      </c>
      <c r="E23" s="8">
        <v>2385720</v>
      </c>
      <c r="G23" s="23">
        <v>0</v>
      </c>
      <c r="I23" s="8">
        <v>2385720</v>
      </c>
      <c r="K23" s="23">
        <v>4.173790947886926E-5</v>
      </c>
      <c r="M23" s="23">
        <v>0</v>
      </c>
      <c r="O23" s="8">
        <v>2385720</v>
      </c>
      <c r="Q23" s="23">
        <v>0</v>
      </c>
      <c r="S23" s="8">
        <v>2385720</v>
      </c>
      <c r="U23" s="31">
        <v>4.1737909478869262E-3</v>
      </c>
      <c r="W23" s="77"/>
    </row>
    <row r="24" spans="1:23" ht="18.75" x14ac:dyDescent="0.45">
      <c r="A24" s="6" t="s">
        <v>34</v>
      </c>
      <c r="C24" s="23">
        <v>0</v>
      </c>
      <c r="E24" s="8">
        <v>3557108520</v>
      </c>
      <c r="G24" s="23">
        <v>0</v>
      </c>
      <c r="I24" s="8">
        <v>3557108520</v>
      </c>
      <c r="K24" s="23">
        <v>6.2231223032994075E-2</v>
      </c>
      <c r="M24" s="23">
        <v>0</v>
      </c>
      <c r="O24" s="8">
        <v>3557108520</v>
      </c>
      <c r="Q24" s="23">
        <v>0</v>
      </c>
      <c r="S24" s="8">
        <v>3557108520</v>
      </c>
      <c r="U24" s="31">
        <v>6.2231223032994079</v>
      </c>
      <c r="W24" s="77"/>
    </row>
    <row r="25" spans="1:23" ht="18.75" x14ac:dyDescent="0.45">
      <c r="A25" s="6" t="s">
        <v>35</v>
      </c>
      <c r="C25" s="23">
        <v>0</v>
      </c>
      <c r="E25" s="8">
        <v>1280186179</v>
      </c>
      <c r="G25" s="23">
        <v>0</v>
      </c>
      <c r="I25" s="8">
        <v>1280186179</v>
      </c>
      <c r="K25" s="23">
        <v>2.2396716653757157E-2</v>
      </c>
      <c r="M25" s="23">
        <v>0</v>
      </c>
      <c r="O25" s="8">
        <v>1280186179</v>
      </c>
      <c r="Q25" s="23">
        <v>0</v>
      </c>
      <c r="S25" s="8">
        <v>1280186179</v>
      </c>
      <c r="U25" s="31">
        <v>2.2396716653757158</v>
      </c>
      <c r="W25" s="77"/>
    </row>
    <row r="26" spans="1:23" ht="18.75" x14ac:dyDescent="0.45">
      <c r="A26" s="6" t="s">
        <v>36</v>
      </c>
      <c r="C26" s="23">
        <v>0</v>
      </c>
      <c r="E26" s="8">
        <v>947123237</v>
      </c>
      <c r="G26" s="23">
        <v>0</v>
      </c>
      <c r="I26" s="8">
        <v>947123237</v>
      </c>
      <c r="K26" s="23">
        <v>1.6569817049460808E-2</v>
      </c>
      <c r="M26" s="23">
        <v>0</v>
      </c>
      <c r="O26" s="8">
        <v>947123237</v>
      </c>
      <c r="Q26" s="23">
        <v>0</v>
      </c>
      <c r="S26" s="8">
        <v>947123237</v>
      </c>
      <c r="U26" s="31">
        <v>1.6569817049460807</v>
      </c>
      <c r="W26" s="77"/>
    </row>
    <row r="27" spans="1:23" ht="18.75" x14ac:dyDescent="0.45">
      <c r="A27" s="6" t="s">
        <v>37</v>
      </c>
      <c r="C27" s="23">
        <v>0</v>
      </c>
      <c r="E27" s="8">
        <v>-2721708900</v>
      </c>
      <c r="G27" s="23">
        <v>0</v>
      </c>
      <c r="I27" s="8">
        <v>-2721708900</v>
      </c>
      <c r="K27" s="23">
        <v>-4.7615998397143353E-2</v>
      </c>
      <c r="M27" s="23">
        <v>0</v>
      </c>
      <c r="O27" s="8">
        <v>-2721708900</v>
      </c>
      <c r="Q27" s="23">
        <v>0</v>
      </c>
      <c r="S27" s="8">
        <v>-2721708900</v>
      </c>
      <c r="U27" s="31">
        <v>-4.7615998397143349</v>
      </c>
      <c r="W27" s="77"/>
    </row>
    <row r="28" spans="1:23" ht="18.75" x14ac:dyDescent="0.45">
      <c r="A28" s="6" t="s">
        <v>38</v>
      </c>
      <c r="C28" s="23">
        <v>0</v>
      </c>
      <c r="E28" s="8">
        <v>-1199818350</v>
      </c>
      <c r="G28" s="23">
        <v>0</v>
      </c>
      <c r="I28" s="8">
        <v>-1199818350</v>
      </c>
      <c r="K28" s="23">
        <v>-2.0990690308747999E-2</v>
      </c>
      <c r="M28" s="23">
        <v>0</v>
      </c>
      <c r="O28" s="8">
        <v>-1199818350</v>
      </c>
      <c r="Q28" s="23">
        <v>0</v>
      </c>
      <c r="S28" s="8">
        <v>-1199818350</v>
      </c>
      <c r="U28" s="31">
        <v>-2.0990690308747997</v>
      </c>
      <c r="W28" s="77"/>
    </row>
    <row r="29" spans="1:23" ht="18.75" x14ac:dyDescent="0.45">
      <c r="A29" s="6" t="s">
        <v>39</v>
      </c>
      <c r="C29" s="23">
        <v>0</v>
      </c>
      <c r="E29" s="8">
        <v>2338005600</v>
      </c>
      <c r="G29" s="23">
        <v>0</v>
      </c>
      <c r="I29" s="8">
        <v>2338005600</v>
      </c>
      <c r="K29" s="23">
        <v>4.0903151289291881E-2</v>
      </c>
      <c r="M29" s="23">
        <v>0</v>
      </c>
      <c r="O29" s="8">
        <v>2338005600</v>
      </c>
      <c r="Q29" s="23">
        <v>0</v>
      </c>
      <c r="S29" s="8">
        <v>2338005600</v>
      </c>
      <c r="U29" s="31">
        <v>4.0903151289291877</v>
      </c>
      <c r="W29" s="77"/>
    </row>
    <row r="30" spans="1:23" ht="18.75" x14ac:dyDescent="0.45">
      <c r="A30" s="6" t="s">
        <v>115</v>
      </c>
      <c r="C30" s="23">
        <v>0</v>
      </c>
      <c r="E30" s="8">
        <v>-11232446904</v>
      </c>
      <c r="G30" s="23">
        <v>0</v>
      </c>
      <c r="I30" s="8">
        <v>-11232446904</v>
      </c>
      <c r="K30" s="23">
        <v>-0.19651042540841226</v>
      </c>
      <c r="M30" s="23">
        <v>0</v>
      </c>
      <c r="O30" s="8">
        <v>-11232446904</v>
      </c>
      <c r="Q30" s="23">
        <v>0</v>
      </c>
      <c r="S30" s="8">
        <v>-11232446904</v>
      </c>
      <c r="U30" s="31">
        <v>-19.651042540841228</v>
      </c>
      <c r="W30" s="77"/>
    </row>
    <row r="31" spans="1:23" ht="18.75" x14ac:dyDescent="0.45">
      <c r="A31" s="6" t="s">
        <v>41</v>
      </c>
      <c r="C31" s="23">
        <v>0</v>
      </c>
      <c r="E31" s="8">
        <v>166070208</v>
      </c>
      <c r="G31" s="23">
        <v>0</v>
      </c>
      <c r="I31" s="8">
        <v>166070208</v>
      </c>
      <c r="K31" s="23">
        <v>2.9053800566038721E-3</v>
      </c>
      <c r="M31" s="23">
        <v>0</v>
      </c>
      <c r="O31" s="8">
        <v>166070208</v>
      </c>
      <c r="Q31" s="23">
        <v>0</v>
      </c>
      <c r="S31" s="8">
        <v>166070208</v>
      </c>
      <c r="U31" s="31">
        <v>0.29053800566038723</v>
      </c>
      <c r="W31" s="77"/>
    </row>
    <row r="32" spans="1:23" ht="18.75" x14ac:dyDescent="0.45">
      <c r="A32" s="6" t="s">
        <v>42</v>
      </c>
      <c r="C32" s="23">
        <v>0</v>
      </c>
      <c r="E32" s="8">
        <v>-66513116</v>
      </c>
      <c r="G32" s="23">
        <v>0</v>
      </c>
      <c r="I32" s="8">
        <v>-66513116</v>
      </c>
      <c r="K32" s="23">
        <v>-1.1636396621420497E-3</v>
      </c>
      <c r="M32" s="23">
        <v>0</v>
      </c>
      <c r="O32" s="8">
        <v>-66513116</v>
      </c>
      <c r="Q32" s="23">
        <v>0</v>
      </c>
      <c r="S32" s="8">
        <v>-66513116</v>
      </c>
      <c r="U32" s="31">
        <v>-0.11636396621420497</v>
      </c>
      <c r="W32" s="77"/>
    </row>
    <row r="33" spans="1:23" ht="18.75" x14ac:dyDescent="0.45">
      <c r="A33" s="6" t="s">
        <v>116</v>
      </c>
      <c r="C33" s="23">
        <v>0</v>
      </c>
      <c r="E33" s="8">
        <v>1794277347</v>
      </c>
      <c r="G33" s="23">
        <v>0</v>
      </c>
      <c r="I33" s="8">
        <v>1794277347</v>
      </c>
      <c r="K33" s="23">
        <v>3.1390685197370899E-2</v>
      </c>
      <c r="M33" s="23">
        <v>0</v>
      </c>
      <c r="O33" s="8">
        <v>1794277347</v>
      </c>
      <c r="Q33" s="23">
        <v>0</v>
      </c>
      <c r="S33" s="8">
        <v>1794277347</v>
      </c>
      <c r="U33" s="31">
        <v>3.1390685197370898</v>
      </c>
      <c r="W33" s="77"/>
    </row>
    <row r="34" spans="1:23" ht="18.75" x14ac:dyDescent="0.45">
      <c r="A34" s="6" t="s">
        <v>117</v>
      </c>
      <c r="C34" s="23">
        <v>0</v>
      </c>
      <c r="E34" s="8">
        <v>-768875567</v>
      </c>
      <c r="G34" s="23">
        <v>0</v>
      </c>
      <c r="I34" s="8">
        <v>-768875567</v>
      </c>
      <c r="K34" s="23">
        <v>-1.3451393632094412E-2</v>
      </c>
      <c r="M34" s="23">
        <v>0</v>
      </c>
      <c r="O34" s="8">
        <v>-768875567</v>
      </c>
      <c r="Q34" s="23">
        <v>0</v>
      </c>
      <c r="S34" s="8">
        <v>-768875567</v>
      </c>
      <c r="U34" s="31">
        <v>-1.3451393632094413</v>
      </c>
      <c r="W34" s="77"/>
    </row>
    <row r="35" spans="1:23" ht="18.75" x14ac:dyDescent="0.45">
      <c r="A35" s="6" t="s">
        <v>44</v>
      </c>
      <c r="C35" s="23">
        <v>0</v>
      </c>
      <c r="E35" s="8">
        <v>1581135930</v>
      </c>
      <c r="G35" s="23">
        <v>0</v>
      </c>
      <c r="I35" s="8">
        <v>1581135930</v>
      </c>
      <c r="K35" s="23">
        <v>2.7661799507120603E-2</v>
      </c>
      <c r="M35" s="23">
        <v>0</v>
      </c>
      <c r="O35" s="8">
        <v>1581135930</v>
      </c>
      <c r="Q35" s="23">
        <v>0</v>
      </c>
      <c r="S35" s="8">
        <v>1581135930</v>
      </c>
      <c r="U35" s="31">
        <v>2.7661799507120604</v>
      </c>
      <c r="W35" s="77"/>
    </row>
    <row r="36" spans="1:23" ht="18.75" x14ac:dyDescent="0.45">
      <c r="A36" s="6" t="s">
        <v>45</v>
      </c>
      <c r="C36" s="23">
        <v>0</v>
      </c>
      <c r="E36" s="8">
        <v>-688876650</v>
      </c>
      <c r="G36" s="23">
        <v>0</v>
      </c>
      <c r="I36" s="8">
        <v>-688876650</v>
      </c>
      <c r="K36" s="23">
        <v>-1.20518213620235E-2</v>
      </c>
      <c r="M36" s="23">
        <v>0</v>
      </c>
      <c r="O36" s="8">
        <v>-688876650</v>
      </c>
      <c r="Q36" s="23">
        <v>0</v>
      </c>
      <c r="S36" s="8">
        <v>-688876650</v>
      </c>
      <c r="U36" s="31">
        <v>-1.20518213620235</v>
      </c>
      <c r="W36" s="77"/>
    </row>
    <row r="37" spans="1:23" ht="18.75" x14ac:dyDescent="0.45">
      <c r="A37" s="4" t="s">
        <v>46</v>
      </c>
      <c r="C37" s="13">
        <f>SUM(C9:$C$36)</f>
        <v>0</v>
      </c>
      <c r="E37" s="4">
        <f>SUM(E9:$E$36)</f>
        <v>57130390539</v>
      </c>
      <c r="G37" s="13">
        <f>SUM(G9:$G$36)</f>
        <v>0</v>
      </c>
      <c r="I37" s="4">
        <f>SUM(I9:$I$36)</f>
        <v>57130390539</v>
      </c>
      <c r="K37" s="13">
        <f>SUM(K9:$K$36)</f>
        <v>0.99948991030348533</v>
      </c>
      <c r="M37" s="13">
        <f>SUM(M9:$M$36)</f>
        <v>0</v>
      </c>
      <c r="O37" s="4">
        <f>SUM(O9:$O$36)</f>
        <v>57130390539</v>
      </c>
      <c r="Q37" s="13">
        <f>SUM(Q9:$Q$36)</f>
        <v>0</v>
      </c>
      <c r="S37" s="4">
        <f>SUM(S9:$S$36)</f>
        <v>57130390539</v>
      </c>
      <c r="U37" s="32">
        <f>SUM(U9:U36)</f>
        <v>99.948991030348495</v>
      </c>
      <c r="W37" s="77"/>
    </row>
    <row r="38" spans="1:23" ht="18.75" x14ac:dyDescent="0.45">
      <c r="C38" s="5"/>
      <c r="E38" s="5"/>
      <c r="G38" s="5"/>
      <c r="I38" s="5"/>
      <c r="K38" s="5"/>
      <c r="M38" s="5"/>
      <c r="O38" s="5"/>
      <c r="Q38" s="5"/>
      <c r="S38" s="5"/>
      <c r="U38" s="5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rightToLeft="1" workbookViewId="0">
      <selection activeCell="E9" sqref="E9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39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0.100000000000001" customHeight="1" x14ac:dyDescent="0.45">
      <c r="A2" s="39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0.100000000000001" customHeight="1" x14ac:dyDescent="0.4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7" ht="21" x14ac:dyDescent="0.45">
      <c r="A5" s="40" t="s">
        <v>118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21" x14ac:dyDescent="0.45">
      <c r="C7" s="41" t="s">
        <v>96</v>
      </c>
      <c r="D7" s="42"/>
      <c r="E7" s="42"/>
      <c r="F7" s="42"/>
      <c r="G7" s="42"/>
      <c r="H7" s="42"/>
      <c r="I7" s="42"/>
      <c r="J7" s="42"/>
      <c r="K7" s="42"/>
      <c r="M7" s="41" t="s">
        <v>6</v>
      </c>
      <c r="N7" s="42"/>
      <c r="O7" s="42"/>
      <c r="P7" s="42"/>
      <c r="Q7" s="42"/>
    </row>
    <row r="8" spans="1:17" ht="21" x14ac:dyDescent="0.45">
      <c r="C8" s="3" t="s">
        <v>119</v>
      </c>
      <c r="E8" s="3" t="s">
        <v>110</v>
      </c>
      <c r="G8" s="3" t="s">
        <v>111</v>
      </c>
      <c r="I8" s="3" t="s">
        <v>46</v>
      </c>
      <c r="K8" s="3" t="s">
        <v>119</v>
      </c>
      <c r="M8" s="3" t="s">
        <v>110</v>
      </c>
      <c r="O8" s="3" t="s">
        <v>111</v>
      </c>
      <c r="Q8" s="3" t="s">
        <v>46</v>
      </c>
    </row>
    <row r="9" spans="1:17" ht="37.5" x14ac:dyDescent="0.45">
      <c r="A9" s="6" t="s">
        <v>57</v>
      </c>
      <c r="C9" s="23">
        <v>0</v>
      </c>
      <c r="E9" s="8">
        <v>29149716</v>
      </c>
      <c r="G9" s="23">
        <v>0</v>
      </c>
      <c r="I9" s="8">
        <v>29149716</v>
      </c>
      <c r="K9" s="23">
        <v>0</v>
      </c>
      <c r="M9" s="8">
        <v>29149716</v>
      </c>
      <c r="O9" s="23">
        <v>0</v>
      </c>
      <c r="Q9" s="8">
        <v>29149716</v>
      </c>
    </row>
    <row r="10" spans="1:17" ht="18.75" x14ac:dyDescent="0.45">
      <c r="A10" s="4" t="s">
        <v>46</v>
      </c>
      <c r="C10" s="13">
        <f>SUM(C9:$C$9)</f>
        <v>0</v>
      </c>
      <c r="E10" s="4">
        <f>SUM(E9:$E$9)</f>
        <v>29149716</v>
      </c>
      <c r="G10" s="13">
        <f>SUM(G9:$G$9)</f>
        <v>0</v>
      </c>
      <c r="I10" s="4">
        <f>SUM(I9:$I$9)</f>
        <v>29149716</v>
      </c>
      <c r="K10" s="13">
        <f>SUM(K9:$K$9)</f>
        <v>0</v>
      </c>
      <c r="M10" s="4">
        <f>SUM(M9:$M$9)</f>
        <v>29149716</v>
      </c>
      <c r="O10" s="13">
        <f>SUM(O9:$O$9)</f>
        <v>0</v>
      </c>
      <c r="Q10" s="4">
        <f>SUM(Q9:$Q$9)</f>
        <v>29149716</v>
      </c>
    </row>
    <row r="11" spans="1:17" ht="18.75" x14ac:dyDescent="0.45">
      <c r="C11" s="5"/>
      <c r="E11" s="5"/>
      <c r="G11" s="5"/>
      <c r="I11" s="5"/>
      <c r="K11" s="5"/>
      <c r="M11" s="5"/>
      <c r="O11" s="5"/>
      <c r="Q11" s="5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Mahboobeh Rahzani</cp:lastModifiedBy>
  <cp:lastPrinted>2023-05-27T07:54:43Z</cp:lastPrinted>
  <dcterms:created xsi:type="dcterms:W3CDTF">2023-05-24T10:07:15Z</dcterms:created>
  <dcterms:modified xsi:type="dcterms:W3CDTF">2023-05-27T08:06:27Z</dcterms:modified>
</cp:coreProperties>
</file>