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.golmohammadi\Desktop\صندوق کارگزاری پارسیان\صورت وضعیت پرتفو\1402\14020827\codal\"/>
    </mc:Choice>
  </mc:AlternateContent>
  <xr:revisionPtr revIDLastSave="0" documentId="13_ncr:1_{F5BC09A1-4BC0-4FEB-B201-9609EB33300E}" xr6:coauthVersionLast="47" xr6:coauthVersionMax="47" xr10:uidLastSave="{00000000-0000-0000-0000-000000000000}"/>
  <bookViews>
    <workbookView xWindow="-120" yWindow="-120" windowWidth="29040" windowHeight="15840" tabRatio="939" xr2:uid="{00000000-000D-0000-FFFF-FFFF00000000}"/>
  </bookViews>
  <sheets>
    <sheet name="سهام" sheetId="16" r:id="rId1"/>
    <sheet name="اوراق" sheetId="18" r:id="rId2"/>
    <sheet name="سپرده" sheetId="21" r:id="rId3"/>
    <sheet name="سود اوراق و س بانکی" sheetId="13" r:id="rId4"/>
    <sheet name="درآمد سود سهام" sheetId="24" r:id="rId5"/>
    <sheet name="درآمد ن ا ت قیمت اوراق " sheetId="14" r:id="rId6"/>
    <sheet name="درآمد ناشی از فروش" sheetId="23" r:id="rId7"/>
    <sheet name="درآمد س در سهام " sheetId="5" r:id="rId8"/>
    <sheet name="درآمد س در اوراق بها" sheetId="6" r:id="rId9"/>
    <sheet name="درآمد سپرده بانکی" sheetId="7" r:id="rId10"/>
    <sheet name="سایر درآمدها" sheetId="22" r:id="rId11"/>
    <sheet name="درآمدها" sheetId="11" r:id="rId12"/>
  </sheets>
  <definedNames>
    <definedName name="_xlnm._FilterDatabase" localSheetId="9" hidden="1">'درآمد سپرده بانکی'!$A$7:$K$11</definedName>
    <definedName name="_xlnm._FilterDatabase" localSheetId="5" hidden="1">'درآمد ن ا ت قیمت اوراق '!$A$8:$AD$64</definedName>
    <definedName name="_xlnm._FilterDatabase" localSheetId="0" hidden="1">سهام!$B$9:$Z$45</definedName>
    <definedName name="_xlnm._FilterDatabase" localSheetId="3" hidden="1">'سود اوراق و س بانکی'!$B$6:$U$12</definedName>
    <definedName name="_xlnm.Print_Area" localSheetId="1">اوراق!$A$1:$AL$12</definedName>
    <definedName name="_xlnm.Print_Area" localSheetId="8">'درآمد س در اوراق بها'!$A$1:$R$13</definedName>
    <definedName name="_xlnm.Print_Area" localSheetId="7">'درآمد س در سهام '!$A$1:$V$111</definedName>
    <definedName name="_xlnm.Print_Area" localSheetId="9">'درآمد سپرده بانکی'!$A$1:$K$12</definedName>
    <definedName name="_xlnm.Print_Area" localSheetId="4">'درآمد سود سهام'!$A$1:$S$27</definedName>
    <definedName name="_xlnm.Print_Area" localSheetId="5">'درآمد ن ا ت قیمت اوراق '!$A$1:$Q$100</definedName>
    <definedName name="_xlnm.Print_Area" localSheetId="6">'درآمد ناشی از فروش'!$A$1:$Q$36</definedName>
    <definedName name="_xlnm.Print_Area" localSheetId="11">درآمدها!$A$1:$K$12</definedName>
    <definedName name="_xlnm.Print_Area" localSheetId="10">'سایر درآمدها'!$B$1:$F$11</definedName>
    <definedName name="_xlnm.Print_Area" localSheetId="2">سپرده!$A$1:$S$14</definedName>
    <definedName name="_xlnm.Print_Area" localSheetId="0">سهام!$A$1:$Z$99</definedName>
    <definedName name="_xlnm.Print_Area" localSheetId="3">'سود اوراق و س بانکی'!$A$1:$T$14</definedName>
    <definedName name="_xlnm.Print_Titles" localSheetId="1">اوراق!$1:$8</definedName>
    <definedName name="_xlnm.Print_Titles" localSheetId="7">'درآمد س در سهام '!$1:$8</definedName>
    <definedName name="_xlnm.Print_Titles" localSheetId="9">'درآمد سپرده بانکی'!$1:$7</definedName>
    <definedName name="_xlnm.Print_Titles" localSheetId="4">'درآمد سود سهام'!$1:$6</definedName>
    <definedName name="_xlnm.Print_Titles" localSheetId="5">'درآمد ن ا ت قیمت اوراق '!$1:$8</definedName>
    <definedName name="_xlnm.Print_Titles" localSheetId="6">'درآمد ناشی از فروش'!$1:$7</definedName>
    <definedName name="_xlnm.Print_Titles" localSheetId="2">سپرده!$1:$8</definedName>
    <definedName name="_xlnm.Print_Titles" localSheetId="0">سهام!$1:$8</definedName>
    <definedName name="_xlnm.Print_Titles" localSheetId="3">'سود اوراق و س بانکی'!$1:$6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" i="13" l="1"/>
  <c r="Q26" i="24" l="1"/>
  <c r="Q35" i="23"/>
  <c r="F10" i="22"/>
  <c r="I12" i="7" l="1"/>
  <c r="O35" i="23" l="1"/>
  <c r="C35" i="23" l="1"/>
  <c r="E35" i="23"/>
  <c r="G35" i="23"/>
  <c r="K35" i="23"/>
  <c r="M35" i="23"/>
  <c r="O99" i="14" l="1"/>
  <c r="M99" i="14"/>
  <c r="K99" i="14"/>
  <c r="G99" i="14"/>
  <c r="E99" i="14"/>
  <c r="C99" i="14"/>
  <c r="P98" i="16" l="1"/>
  <c r="N98" i="16"/>
  <c r="L98" i="16"/>
  <c r="J98" i="16"/>
  <c r="H98" i="16"/>
  <c r="F98" i="16"/>
  <c r="I98" i="16"/>
  <c r="K98" i="16"/>
  <c r="M98" i="16"/>
  <c r="O98" i="16"/>
  <c r="B1" i="22"/>
  <c r="A1" i="7"/>
  <c r="B1" i="6"/>
  <c r="B1" i="5"/>
  <c r="A1" i="23"/>
  <c r="A1" i="14"/>
  <c r="A1" i="24"/>
  <c r="B1" i="13"/>
  <c r="B1" i="11"/>
  <c r="J13" i="13" l="1"/>
  <c r="L13" i="13"/>
  <c r="R13" i="13"/>
  <c r="E12" i="7"/>
  <c r="P13" i="13" l="1"/>
  <c r="N13" i="13"/>
  <c r="Q99" i="14" l="1"/>
  <c r="F99" i="14"/>
  <c r="K14" i="21"/>
  <c r="M14" i="21"/>
  <c r="O14" i="21" l="1"/>
  <c r="P12" i="18"/>
  <c r="AB12" i="18"/>
  <c r="Z12" i="18"/>
  <c r="X12" i="18"/>
  <c r="V12" i="18"/>
  <c r="T12" i="18"/>
  <c r="R12" i="18"/>
  <c r="S12" i="18"/>
  <c r="U12" i="18"/>
  <c r="W12" i="18"/>
  <c r="Y12" i="18"/>
  <c r="AA12" i="18"/>
  <c r="AC12" i="18"/>
  <c r="AD12" i="18" l="1"/>
  <c r="S26" i="24" l="1"/>
  <c r="J5" i="13"/>
  <c r="O26" i="24"/>
  <c r="K26" i="24"/>
  <c r="I26" i="24"/>
  <c r="AJ12" i="18" l="1"/>
  <c r="Q14" i="21" l="1"/>
  <c r="I99" i="14" l="1"/>
  <c r="M26" i="24"/>
  <c r="I35" i="23" l="1"/>
  <c r="C7" i="14" l="1"/>
  <c r="V98" i="16" l="1"/>
  <c r="O13" i="6" l="1"/>
  <c r="M13" i="6"/>
  <c r="K13" i="6"/>
  <c r="I13" i="6"/>
  <c r="G13" i="6"/>
  <c r="E13" i="6"/>
  <c r="N99" i="14" l="1"/>
  <c r="L99" i="14"/>
  <c r="S13" i="13"/>
  <c r="Q13" i="13"/>
  <c r="O13" i="13"/>
  <c r="M13" i="13"/>
  <c r="R26" i="24" l="1"/>
  <c r="P26" i="24"/>
  <c r="AI12" i="18" l="1"/>
  <c r="X98" i="16" l="1"/>
  <c r="R98" i="16"/>
  <c r="Q98" i="16" l="1"/>
  <c r="B2" i="18" l="1"/>
  <c r="S14" i="21"/>
  <c r="Z98" i="16"/>
  <c r="D10" i="22" l="1"/>
  <c r="A3" i="24" l="1"/>
  <c r="N111" i="5" l="1"/>
  <c r="D111" i="5"/>
  <c r="D7" i="22"/>
  <c r="F7" i="22" l="1"/>
  <c r="D5" i="5"/>
  <c r="N5" i="5"/>
  <c r="D6" i="6"/>
  <c r="K7" i="14"/>
  <c r="L6" i="6" s="1"/>
  <c r="K6" i="23"/>
  <c r="C6" i="23"/>
  <c r="P5" i="13"/>
  <c r="K6" i="21"/>
  <c r="P6" i="18"/>
  <c r="A3" i="7" l="1"/>
  <c r="B3" i="5"/>
  <c r="A3" i="14"/>
  <c r="B3" i="13" l="1"/>
  <c r="N13" i="6" l="1"/>
  <c r="F111" i="5"/>
  <c r="P111" i="5"/>
  <c r="F13" i="6"/>
  <c r="L13" i="6" l="1"/>
  <c r="D13" i="6"/>
  <c r="A3" i="23"/>
  <c r="A3" i="21"/>
  <c r="B3" i="18"/>
  <c r="B3" i="6" l="1"/>
  <c r="B3" i="11"/>
  <c r="B3" i="22"/>
  <c r="Q6" i="21"/>
  <c r="AD6" i="18"/>
  <c r="H111" i="5" l="1"/>
  <c r="H13" i="6"/>
  <c r="J111" i="5" l="1"/>
  <c r="J13" i="6"/>
  <c r="E5" i="7" l="1"/>
  <c r="I5" i="7" l="1"/>
  <c r="Q101" i="14" l="1"/>
  <c r="AH12" i="18"/>
  <c r="AL12" i="18" l="1"/>
  <c r="P13" i="6"/>
  <c r="R13" i="6" l="1"/>
  <c r="R111" i="5" l="1"/>
  <c r="T111" i="5"/>
  <c r="F11" i="11" l="1"/>
  <c r="J11" i="11" l="1"/>
  <c r="V111" i="5" l="1"/>
  <c r="L111" i="5"/>
  <c r="H11" i="11"/>
</calcChain>
</file>

<file path=xl/sharedStrings.xml><?xml version="1.0" encoding="utf-8"?>
<sst xmlns="http://schemas.openxmlformats.org/spreadsheetml/2006/main" count="609" uniqueCount="236">
  <si>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</si>
  <si>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</si>
  <si>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</si>
  <si>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</si>
  <si>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</si>
  <si>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</si>
  <si>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</si>
  <si>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</si>
  <si>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</si>
  <si>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</si>
  <si>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</si>
  <si>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</si>
  <si>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</si>
  <si>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</si>
  <si>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</si>
  <si>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</si>
  <si>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</si>
  <si>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</si>
  <si>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</si>
  <si>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</si>
  <si>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</si>
  <si>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</si>
  <si>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</si>
  <si>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</si>
  <si>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</si>
  <si>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</si>
  <si>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</si>
  <si>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</si>
  <si>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</si>
  <si>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</si>
  <si>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</si>
  <si>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</si>
  <si>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</si>
  <si>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</si>
  <si>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</si>
  <si>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</si>
  <si>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</si>
  <si>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</si>
  <si>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</si>
  <si>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</si>
  <si>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</si>
  <si>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</si>
  <si>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</si>
  <si>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</si>
  <si>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</si>
  <si>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</si>
  <si>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</si>
  <si>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</si>
  <si>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</si>
  <si>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</si>
  <si>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</si>
  <si>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</si>
  <si>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سود اوراق بهادار با درآمد ثابت و سپرده بانکی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</si>
  <si>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</si>
  <si>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</si>
  <si>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</si>
  <si>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</si>
  <si>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</si>
  <si>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خالص بهای فروش</t>
  </si>
  <si>
    <t>سود و زیان ناشی از فروش</t>
  </si>
  <si>
    <t>سود(زیان) حاصل از فروش اوراق بهادار</t>
  </si>
  <si>
    <t>مبلغ فروش</t>
  </si>
  <si>
    <t xml:space="preserve">صورت وضعیت پرتفوی 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</si>
  <si>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</si>
  <si>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</si>
  <si>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</si>
  <si>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</si>
  <si>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</si>
  <si>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</si>
  <si>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یادداشت ....</t>
  </si>
  <si>
    <t>یادداشت ...</t>
  </si>
  <si>
    <t>درصد از کل دارایی ها</t>
  </si>
  <si>
    <t>صندوق سرمایه گذاری اوج ملت</t>
  </si>
  <si>
    <t>از ابتدای سال مالی تا پایان اسفند ماه</t>
  </si>
  <si>
    <t>1-2-درآمد حاصل از سرمایه‌گذاری در سهام و حق تقدم سهام:</t>
  </si>
  <si>
    <t>2-2-درآمد حاصل از سرمایه‌گذاری در اوراق بهادار با درآمد ثابت:</t>
  </si>
  <si>
    <t>3-2-درآمد حاصل از سرمایه‌گذاری در سپرده بانکی و گواهی سپرده:</t>
  </si>
  <si>
    <t>1-2-سرمایه‌گذاری در اوراق بهادار با درآمد ثابت یا علی‌الحساب</t>
  </si>
  <si>
    <t>1-3- سرمایه‌گذاری در  سپرده‌ بانکی</t>
  </si>
  <si>
    <t>2-4-سایر درآمدها:</t>
  </si>
  <si>
    <t>فولاد  خوزستان</t>
  </si>
  <si>
    <t/>
  </si>
  <si>
    <t>سپرده کوتاه مدت</t>
  </si>
  <si>
    <t>سپرده بلند مدت</t>
  </si>
  <si>
    <t>تعدیل کارمزد کارگزار</t>
  </si>
  <si>
    <t>بانک ملت</t>
  </si>
  <si>
    <t>پتروشیمی جم</t>
  </si>
  <si>
    <t>فولاد مبارکه اصفهان</t>
  </si>
  <si>
    <t>معدنی و صنعتی گل گهر</t>
  </si>
  <si>
    <t>ملی‌ صنایع‌ مس‌ ایران‌</t>
  </si>
  <si>
    <t>توسعه‌معادن‌وفلزات‌</t>
  </si>
  <si>
    <t>داده گسترعصرنوین-های وب</t>
  </si>
  <si>
    <t>گسترش نفت و گاز پارسیان</t>
  </si>
  <si>
    <t>پلیمر آریا ساسول</t>
  </si>
  <si>
    <t>کالسیمین‌</t>
  </si>
  <si>
    <t>پالایش نفت تهران</t>
  </si>
  <si>
    <t>سرمایه‌گذاری‌غدیر(هلدینگ‌</t>
  </si>
  <si>
    <t>صنایع پتروشیمی خلیج فارس</t>
  </si>
  <si>
    <t>پالایش نفت بندرعباس</t>
  </si>
  <si>
    <t>پتروشیمی‌شیراز</t>
  </si>
  <si>
    <t>بله</t>
  </si>
  <si>
    <t>مبین انرژی خلیج فارس</t>
  </si>
  <si>
    <t>سهام و حق تقدم سهام</t>
  </si>
  <si>
    <t>اوراق بهادار با درآمد ثابت</t>
  </si>
  <si>
    <t>سپرده بانکی و گواهی سپرده</t>
  </si>
  <si>
    <t>حفاری شمال</t>
  </si>
  <si>
    <t>سایپا</t>
  </si>
  <si>
    <t>پتروشیمی بوعلی سینا</t>
  </si>
  <si>
    <t>1402/04/24</t>
  </si>
  <si>
    <t>شیشه‌ همدان‌</t>
  </si>
  <si>
    <t xml:space="preserve"> </t>
  </si>
  <si>
    <t>سیمان آبیک</t>
  </si>
  <si>
    <t>پخش رازی</t>
  </si>
  <si>
    <t xml:space="preserve">صورت وضعیت پورتفوی </t>
  </si>
  <si>
    <t>صندوق پالایشی یکم-سهام</t>
  </si>
  <si>
    <t>ایران‌ خودرو</t>
  </si>
  <si>
    <t>بورس کالای ایران</t>
  </si>
  <si>
    <t>اسنادخزانه-م5بودجه00-030626</t>
  </si>
  <si>
    <t>1400/02/22</t>
  </si>
  <si>
    <t>1401/09/02</t>
  </si>
  <si>
    <t>1405/09/02</t>
  </si>
  <si>
    <t>1403/06/26</t>
  </si>
  <si>
    <t>پالایش نفت اصفهان</t>
  </si>
  <si>
    <t>1402/03/31</t>
  </si>
  <si>
    <t>1402/03/03</t>
  </si>
  <si>
    <t>1402/04/31</t>
  </si>
  <si>
    <t>1402/04/30</t>
  </si>
  <si>
    <t>1402/04/29</t>
  </si>
  <si>
    <t>1402/04/28</t>
  </si>
  <si>
    <t>1402/04/14</t>
  </si>
  <si>
    <t>1402/04/25</t>
  </si>
  <si>
    <t>1402/05/07</t>
  </si>
  <si>
    <t>مخابرات ایران</t>
  </si>
  <si>
    <t xml:space="preserve">صندوق سهامی کارگزاری پارسیان </t>
  </si>
  <si>
    <t>برای ماه منتهی به 1402/08/27</t>
  </si>
  <si>
    <t>1402/07/27</t>
  </si>
  <si>
    <t>1402/08/27</t>
  </si>
  <si>
    <t>اقتصادی نگین گردشگری ایرانیان</t>
  </si>
  <si>
    <t>ایران خودرو دیزل</t>
  </si>
  <si>
    <t>ایران‌ ترانسفو</t>
  </si>
  <si>
    <t>بانک  پاسارگاد</t>
  </si>
  <si>
    <t>بانک تجارت</t>
  </si>
  <si>
    <t>بانک خاورمیانه</t>
  </si>
  <si>
    <t>بانک سامان</t>
  </si>
  <si>
    <t>بانک صادرات ایران</t>
  </si>
  <si>
    <t>بانک‌اقتصادنوین‌</t>
  </si>
  <si>
    <t>بهمن  دیزل</t>
  </si>
  <si>
    <t>بورس اوراق بهادار تهران</t>
  </si>
  <si>
    <t>بین‌المللی‌توسعه‌ساختمان</t>
  </si>
  <si>
    <t>پارس خودرو</t>
  </si>
  <si>
    <t>پالایش نفت تبریز</t>
  </si>
  <si>
    <t>پتروشیمی پارس</t>
  </si>
  <si>
    <t>پتروشیمی پردیس</t>
  </si>
  <si>
    <t>پتروشیمی زاگرس</t>
  </si>
  <si>
    <t>پتروشیمی شازند</t>
  </si>
  <si>
    <t>پتروشیمی نوری</t>
  </si>
  <si>
    <t>پویا زرکان آق دره</t>
  </si>
  <si>
    <t>تامین سرمایه کیمیا</t>
  </si>
  <si>
    <t>تایدواترخاورمیانه</t>
  </si>
  <si>
    <t>تراکتورسازی‌ایران‌</t>
  </si>
  <si>
    <t>توسعه معادن وص.معدنی خاورمیانه</t>
  </si>
  <si>
    <t>تولید ژلاتین کپسول ایران</t>
  </si>
  <si>
    <t>چرخشگر</t>
  </si>
  <si>
    <t>ح. گسترش سوخت سبززاگرس(س. عام)</t>
  </si>
  <si>
    <t>داروسازی دانا</t>
  </si>
  <si>
    <t>زامیاد</t>
  </si>
  <si>
    <t>زغال سنگ پروده طبس</t>
  </si>
  <si>
    <t>س. نفت و گاز و پتروشیمی تأمین</t>
  </si>
  <si>
    <t>سپید ماکیان</t>
  </si>
  <si>
    <t>سرامیک‌های‌صنعتی‌اردکان‌</t>
  </si>
  <si>
    <t>سرمایه گذاری پارس آریان</t>
  </si>
  <si>
    <t>سرمایه گذاری تامین اجتماعی</t>
  </si>
  <si>
    <t>سرمایه‌ گذاری‌ ساختمان‌ایران‌</t>
  </si>
  <si>
    <t>سرمایه‌گذاری‌ رنا(هلدینگ‌</t>
  </si>
  <si>
    <t>سرمایه‌گذاری‌ سایپا</t>
  </si>
  <si>
    <t>سیم و کابل ابهر</t>
  </si>
  <si>
    <t>سیمان فارس و خوزستان</t>
  </si>
  <si>
    <t>سیمان کردستان</t>
  </si>
  <si>
    <t>سیمان‌اصفهان‌</t>
  </si>
  <si>
    <t>سیمان‌سپاهان‌</t>
  </si>
  <si>
    <t>سیمان‌هرمزگان‌</t>
  </si>
  <si>
    <t>سیمرغ</t>
  </si>
  <si>
    <t>شرکت س استان آذربایجان غربی</t>
  </si>
  <si>
    <t>صنایع پتروشیمی دهدشت</t>
  </si>
  <si>
    <t>صنعت غذایی کورش</t>
  </si>
  <si>
    <t>صنعتی زر ماکارون</t>
  </si>
  <si>
    <t>صنعتی‌ بهشهر</t>
  </si>
  <si>
    <t>فرابورس ایران</t>
  </si>
  <si>
    <t>گروه سرمایه گذاری میراث فرهنگی</t>
  </si>
  <si>
    <t>گروه مدیریت سرمایه گذاری امید</t>
  </si>
  <si>
    <t>گروه‌بهمن‌</t>
  </si>
  <si>
    <t>گسترش‌سرمایه‌گذاری‌ایران‌خودرو</t>
  </si>
  <si>
    <t>معدنی‌وصنعتی‌چادرملو</t>
  </si>
  <si>
    <t>ملی کشت و صنعت و دامپروری پارس</t>
  </si>
  <si>
    <t>نیان الکترونیک</t>
  </si>
  <si>
    <t>کاشی‌ پارس‌</t>
  </si>
  <si>
    <t>کاشی‌ وسرامیک‌ حافظ‌</t>
  </si>
  <si>
    <t>کشتیرانی جمهوری اسلامی ایران</t>
  </si>
  <si>
    <t>شیشه سازی مینا</t>
  </si>
  <si>
    <t>کویر تایر</t>
  </si>
  <si>
    <t>صکوک اجاره کگل0509-بدون ضامن</t>
  </si>
  <si>
    <t>مرابحه عام دولت61-ش.خ0309</t>
  </si>
  <si>
    <t>1399/09/26</t>
  </si>
  <si>
    <t>1403/09/26</t>
  </si>
  <si>
    <t>نرخ موثر</t>
  </si>
  <si>
    <t>بانک پارسیان بهشتی غربی</t>
  </si>
  <si>
    <t>2100009972005</t>
  </si>
  <si>
    <t>حساب جاری</t>
  </si>
  <si>
    <t>1402/02/31</t>
  </si>
  <si>
    <t>47000425198607</t>
  </si>
  <si>
    <t>بانک پارسیان میردامادغربی</t>
  </si>
  <si>
    <t>47001413255601</t>
  </si>
  <si>
    <t>بانک اقتصاد نوین فلکه دوم نیروهوائی</t>
  </si>
  <si>
    <t>1-722222277-283-206</t>
  </si>
  <si>
    <t>1402/08/24</t>
  </si>
  <si>
    <t>1-722222277-850-206</t>
  </si>
  <si>
    <t>طی ماه</t>
  </si>
  <si>
    <t>از ابتدای سال مالی تا پایان ماه</t>
  </si>
  <si>
    <t>1402/03/30</t>
  </si>
  <si>
    <t>1402/04/15</t>
  </si>
  <si>
    <t>1402/07/12</t>
  </si>
  <si>
    <t>پارس‌ مینو</t>
  </si>
  <si>
    <t>1402/07/29</t>
  </si>
  <si>
    <t>1402/07/30</t>
  </si>
  <si>
    <t>1402/04/19</t>
  </si>
  <si>
    <t>صندوق س سهامی کاریزما- اهرمی</t>
  </si>
  <si>
    <t>ح . تامین سرمایه لوتوس پارسیان</t>
  </si>
  <si>
    <t>تامین سرمایه لوتوس پارسیان</t>
  </si>
  <si>
    <t>نيرو محركه</t>
  </si>
  <si>
    <t xml:space="preserve">بورس انرژی </t>
  </si>
  <si>
    <t>سرمایه گذاری رنا</t>
  </si>
  <si>
    <t>موتورسازان</t>
  </si>
  <si>
    <t>پارس مینو</t>
  </si>
  <si>
    <t>صنایع غذایی کورش</t>
  </si>
  <si>
    <t>صندوق شاخصی کیان</t>
  </si>
  <si>
    <t>صندوق اهرمی مفید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</si>
</sst>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(* #,##0.00_);_(* \(#,##0.00\);_(* &quot;-&quot;??_);_(@_)"/>
    <numFmt numFmtId="164" formatCode="_ * #,##0_)_ر_ي_ا_ل_ ;_ * \(#,##0\)_ر_ي_ا_ل_ ;_ * &quot;-&quot;_)_ر_ي_ا_ل_ ;_ @_ "/>
    <numFmt numFmtId="165" formatCode="_(* #,##0_);_(* \(#,##0\);_(* &quot;-&quot;??_);_(@_)"/>
    <numFmt numFmtId="166" formatCode="#,##0_-;[Red]\(#,##0\)"/>
    <numFmt numFmtId="167" formatCode="%0"/>
    <numFmt numFmtId="168" formatCode="#,##0;\(#,##0\)"/>
    <numFmt numFmtId="169" formatCode="#,##0.00_-;[Red]\(#,##0.00\)"/>
    <numFmt numFmtId="170" formatCode="#,##0.00000000_);[Red]\(#,##0.00000000\)"/>
    <numFmt numFmtId="171" formatCode="_ * #,##0.00_)_ر_ي_ا_ل_ ;_ * \(#,##0.00\)_ر_ي_ا_ل_ ;_ * &quot;-&quot;??_)_ر_ي_ا_ل_ ;_ @_ "/>
    <numFmt numFmtId="172" formatCode="#,##0.0000000"/>
    <numFmt numFmtId="173" formatCode="0.00%_);[Red]\(0.00%\)"/>
    <numFmt numFmtId="174" formatCode="0_);[Red]\(0\)"/>
    <numFmt numFmtId="175" formatCode="0.000000%"/>
    <numFmt numFmtId="176" formatCode="#,##0.00000000"/>
    <numFmt numFmtId="177" formatCode="#,##0.000000000"/>
    <numFmt numFmtId="178" formatCode="0.000000"/>
    <numFmt numFmtId="179" formatCode="0.0"/>
  </numFmts>
  <fonts count="51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2"/>
      <color theme="1"/>
      <name val="B Zar"/>
      <charset val="178"/>
    </font>
    <font>
      <sz val="11"/>
      <color theme="1"/>
      <name val="Calibri"/>
      <family val="2"/>
      <charset val="178"/>
      <scheme val="minor"/>
    </font>
    <font>
      <sz val="12"/>
      <color theme="1"/>
      <name val="B Nazanin"/>
      <charset val="178"/>
    </font>
    <font>
      <sz val="11"/>
      <color rgb="FF000000"/>
      <name val="B Nazanin"/>
      <charset val="178"/>
    </font>
    <font>
      <b/>
      <sz val="9"/>
      <color rgb="FF000000"/>
      <name val="B Nazanin"/>
      <charset val="178"/>
    </font>
    <font>
      <sz val="12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2"/>
      <name val="B Nazanin"/>
      <charset val="178"/>
    </font>
    <font>
      <b/>
      <sz val="12"/>
      <name val="B Nazanin"/>
      <charset val="178"/>
    </font>
    <font>
      <u/>
      <sz val="11"/>
      <color theme="10"/>
      <name val="Calibri"/>
      <family val="2"/>
      <charset val="178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B Nazanin"/>
      <charset val="178"/>
    </font>
    <font>
      <sz val="10"/>
      <color rgb="FFFF0000"/>
      <name val="B Nazanin"/>
      <charset val="178"/>
    </font>
    <font>
      <sz val="9"/>
      <color theme="1"/>
      <name val="B Nazanin"/>
      <charset val="178"/>
    </font>
    <font>
      <sz val="9"/>
      <color rgb="FF000000"/>
      <name val="B Nazanin"/>
      <charset val="178"/>
    </font>
    <font>
      <sz val="8"/>
      <color theme="1"/>
      <name val="B Nazanin"/>
      <charset val="178"/>
    </font>
    <font>
      <b/>
      <sz val="12"/>
      <name val="B Titr"/>
      <charset val="178"/>
    </font>
    <font>
      <sz val="10"/>
      <name val="Calibri"/>
      <family val="2"/>
      <charset val="178"/>
      <scheme val="minor"/>
    </font>
    <font>
      <sz val="10"/>
      <color rgb="FF000000"/>
      <name val="Arial"/>
      <family val="2"/>
    </font>
    <font>
      <sz val="12"/>
      <name val="B Nazanin"/>
      <charset val="178"/>
    </font>
    <font>
      <b/>
      <sz val="12"/>
      <name val="B Nazanin"/>
      <charset val="178"/>
    </font>
    <font>
      <b/>
      <sz val="8"/>
      <color theme="1"/>
      <name val="B Nazanin"/>
      <charset val="178"/>
    </font>
    <font>
      <sz val="10"/>
      <name val="2  Nazanin"/>
      <charset val="178"/>
    </font>
    <font>
      <sz val="11"/>
      <name val="Calibri"/>
      <family val="2"/>
      <charset val="178"/>
      <scheme val="minor"/>
    </font>
    <font>
      <sz val="11"/>
      <color theme="0"/>
      <name val="B Nazanin"/>
      <charset val="178"/>
    </font>
    <font>
      <sz val="12"/>
      <color theme="0"/>
      <name val="B Nazanin"/>
      <charset val="178"/>
    </font>
    <font>
      <sz val="10"/>
      <color theme="0"/>
      <name val="B Nazanin"/>
      <charset val="178"/>
    </font>
    <font>
      <sz val="9"/>
      <color rgb="FF000000"/>
      <name val="Tahoma"/>
      <family val="2"/>
    </font>
    <font>
      <sz val="11"/>
      <color rgb="FFFF0000"/>
      <name val="Calibri"/>
      <family val="2"/>
      <charset val="178"/>
      <scheme val="minor"/>
    </font>
    <font>
      <sz val="11"/>
      <name val="Calibri"/>
      <family val="2"/>
    </font>
    <font>
      <sz val="12"/>
      <color rgb="FF0062AC"/>
      <name val="B Nazanin"/>
      <charset val="178"/>
    </font>
    <font>
      <b/>
      <sz val="9"/>
      <color rgb="FF000000"/>
      <name val="Tahoma"/>
      <family val="2"/>
    </font>
    <font>
      <sz val="8"/>
      <name val="Calibri"/>
      <family val="2"/>
      <charset val="178"/>
      <scheme val="minor"/>
    </font>
    <font>
      <sz val="10"/>
      <color rgb="FF000000"/>
      <name val="Arial"/>
      <family val="2"/>
    </font>
    <font>
      <sz val="9"/>
      <color theme="1"/>
      <name val="Tahoma"/>
      <family val="2"/>
    </font>
    <font>
      <sz val="9"/>
      <color rgb="FFFF0000"/>
      <name val="Tahoma"/>
      <family val="2"/>
    </font>
    <font>
      <sz val="11"/>
      <color rgb="FFFF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1" fillId="0" borderId="0"/>
    <xf numFmtId="164" fontId="12" fillId="0" borderId="0" applyFont="0" applyFill="0" applyBorder="0" applyAlignment="0" applyProtection="0"/>
    <xf numFmtId="0" fontId="42" fillId="0" borderId="0"/>
    <xf numFmtId="171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2" fillId="0" borderId="0"/>
    <xf numFmtId="0" fontId="31" fillId="0" borderId="0"/>
    <xf numFmtId="0" fontId="46" fillId="0" borderId="0"/>
    <xf numFmtId="0" fontId="50" fillId="0" borderId="0"/>
  </cellStyleXfs>
  <cellXfs count="490">
    <xf numFmtId="0" fontId="0" fillId="0" borderId="0" xfId="0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/>
    <xf numFmtId="0" fontId="3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3" fontId="2" fillId="0" borderId="0" xfId="0" applyNumberFormat="1" applyFont="1"/>
    <xf numFmtId="0" fontId="4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0" fontId="2" fillId="0" borderId="0" xfId="0" applyFont="1" applyAlignment="1">
      <alignment vertical="center" readingOrder="2"/>
    </xf>
    <xf numFmtId="0" fontId="2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readingOrder="2"/>
    </xf>
    <xf numFmtId="0" fontId="15" fillId="0" borderId="2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 readingOrder="2"/>
    </xf>
    <xf numFmtId="0" fontId="3" fillId="0" borderId="0" xfId="0" applyFont="1" applyAlignment="1">
      <alignment horizontal="center" vertical="center" readingOrder="2"/>
    </xf>
    <xf numFmtId="3" fontId="4" fillId="0" borderId="3" xfId="0" applyNumberFormat="1" applyFont="1" applyBorder="1" applyAlignment="1">
      <alignment horizontal="right" vertical="center" readingOrder="2"/>
    </xf>
    <xf numFmtId="0" fontId="3" fillId="0" borderId="0" xfId="0" applyFont="1" applyBorder="1" applyAlignment="1">
      <alignment horizontal="right" vertical="center" wrapText="1" readingOrder="2"/>
    </xf>
    <xf numFmtId="3" fontId="5" fillId="0" borderId="0" xfId="0" applyNumberFormat="1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 readingOrder="2"/>
    </xf>
    <xf numFmtId="0" fontId="2" fillId="0" borderId="0" xfId="0" applyFont="1" applyAlignment="1">
      <alignment horizontal="center" vertical="center" readingOrder="2"/>
    </xf>
    <xf numFmtId="3" fontId="0" fillId="0" borderId="0" xfId="0" applyNumberFormat="1"/>
    <xf numFmtId="3" fontId="17" fillId="0" borderId="0" xfId="0" applyNumberFormat="1" applyFont="1"/>
    <xf numFmtId="3" fontId="1" fillId="0" borderId="0" xfId="0" applyNumberFormat="1" applyFont="1" applyAlignment="1">
      <alignment horizontal="center"/>
    </xf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 vertical="center" shrinkToFit="1" readingOrder="2"/>
    </xf>
    <xf numFmtId="166" fontId="2" fillId="0" borderId="0" xfId="0" applyNumberFormat="1" applyFont="1" applyAlignment="1"/>
    <xf numFmtId="0" fontId="5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165" fontId="0" fillId="0" borderId="0" xfId="0" applyNumberFormat="1" applyFill="1"/>
    <xf numFmtId="3" fontId="17" fillId="0" borderId="0" xfId="0" applyNumberFormat="1" applyFont="1" applyFill="1"/>
    <xf numFmtId="3" fontId="0" fillId="0" borderId="0" xfId="0" applyNumberFormat="1" applyFill="1"/>
    <xf numFmtId="0" fontId="18" fillId="0" borderId="0" xfId="0" applyFont="1"/>
    <xf numFmtId="3" fontId="18" fillId="0" borderId="0" xfId="0" applyNumberFormat="1" applyFont="1"/>
    <xf numFmtId="0" fontId="19" fillId="0" borderId="0" xfId="0" applyFont="1"/>
    <xf numFmtId="0" fontId="4" fillId="0" borderId="0" xfId="0" applyFont="1" applyFill="1" applyAlignment="1">
      <alignment horizontal="right" vertical="center" readingOrder="2"/>
    </xf>
    <xf numFmtId="0" fontId="2" fillId="0" borderId="0" xfId="0" applyFont="1" applyFill="1"/>
    <xf numFmtId="3" fontId="2" fillId="0" borderId="0" xfId="0" applyNumberFormat="1" applyFont="1" applyBorder="1" applyAlignment="1">
      <alignment horizontal="right" vertical="center" shrinkToFit="1" readingOrder="2"/>
    </xf>
    <xf numFmtId="3" fontId="2" fillId="0" borderId="0" xfId="0" applyNumberFormat="1" applyFont="1" applyBorder="1" applyAlignment="1">
      <alignment horizontal="center" vertical="center" shrinkToFit="1" readingOrder="2"/>
    </xf>
    <xf numFmtId="0" fontId="2" fillId="0" borderId="0" xfId="0" applyFont="1" applyAlignment="1">
      <alignment horizontal="center" vertical="center" shrinkToFit="1" readingOrder="2"/>
    </xf>
    <xf numFmtId="0" fontId="2" fillId="0" borderId="0" xfId="0" applyFont="1" applyBorder="1" applyAlignment="1">
      <alignment horizontal="center" vertical="center" shrinkToFit="1" readingOrder="2"/>
    </xf>
    <xf numFmtId="3" fontId="2" fillId="0" borderId="0" xfId="0" applyNumberFormat="1" applyFont="1" applyFill="1" applyAlignment="1">
      <alignment horizontal="right" vertical="center" shrinkToFit="1" readingOrder="2"/>
    </xf>
    <xf numFmtId="3" fontId="2" fillId="0" borderId="0" xfId="0" applyNumberFormat="1" applyFont="1" applyFill="1" applyBorder="1" applyAlignment="1">
      <alignment horizontal="right" vertical="center" shrinkToFit="1" readingOrder="2"/>
    </xf>
    <xf numFmtId="0" fontId="2" fillId="0" borderId="0" xfId="0" applyFont="1" applyFill="1" applyAlignment="1">
      <alignment horizontal="right" vertical="center" shrinkToFit="1" readingOrder="2"/>
    </xf>
    <xf numFmtId="3" fontId="2" fillId="0" borderId="3" xfId="0" applyNumberFormat="1" applyFont="1" applyFill="1" applyBorder="1" applyAlignment="1">
      <alignment horizontal="right" vertical="center" shrinkToFit="1" readingOrder="2"/>
    </xf>
    <xf numFmtId="3" fontId="1" fillId="0" borderId="0" xfId="0" applyNumberFormat="1" applyFont="1" applyFill="1" applyBorder="1" applyAlignment="1">
      <alignment horizontal="right" vertical="center" readingOrder="2"/>
    </xf>
    <xf numFmtId="166" fontId="2" fillId="0" borderId="0" xfId="0" applyNumberFormat="1" applyFont="1"/>
    <xf numFmtId="166" fontId="6" fillId="0" borderId="0" xfId="0" applyNumberFormat="1" applyFont="1" applyBorder="1" applyAlignment="1">
      <alignment vertical="center" readingOrder="2"/>
    </xf>
    <xf numFmtId="0" fontId="0" fillId="0" borderId="0" xfId="0" applyAlignment="1">
      <alignment horizontal="right" vertical="center" shrinkToFit="1" readingOrder="2"/>
    </xf>
    <xf numFmtId="0" fontId="2" fillId="0" borderId="0" xfId="0" applyFont="1" applyAlignment="1">
      <alignment horizontal="right" vertical="center" shrinkToFit="1" readingOrder="2"/>
    </xf>
    <xf numFmtId="3" fontId="2" fillId="0" borderId="3" xfId="0" applyNumberFormat="1" applyFont="1" applyFill="1" applyBorder="1" applyAlignment="1">
      <alignment horizontal="right" vertical="center" readingOrder="2"/>
    </xf>
    <xf numFmtId="0" fontId="5" fillId="0" borderId="0" xfId="0" applyFont="1" applyFill="1" applyAlignment="1"/>
    <xf numFmtId="0" fontId="2" fillId="0" borderId="0" xfId="0" applyFont="1" applyFill="1" applyAlignment="1">
      <alignment horizontal="right" vertical="center" readingOrder="2"/>
    </xf>
    <xf numFmtId="0" fontId="2" fillId="0" borderId="0" xfId="0" applyFont="1" applyFill="1" applyAlignment="1"/>
    <xf numFmtId="0" fontId="8" fillId="0" borderId="0" xfId="0" applyFont="1" applyAlignment="1"/>
    <xf numFmtId="0" fontId="2" fillId="0" borderId="0" xfId="0" applyFont="1" applyFill="1" applyAlignment="1">
      <alignment vertical="center"/>
    </xf>
    <xf numFmtId="166" fontId="4" fillId="0" borderId="0" xfId="0" applyNumberFormat="1" applyFont="1" applyFill="1" applyAlignment="1">
      <alignment horizontal="right" vertical="center" readingOrder="2"/>
    </xf>
    <xf numFmtId="0" fontId="2" fillId="0" borderId="0" xfId="0" applyFont="1" applyFill="1" applyAlignment="1">
      <alignment horizontal="right" vertical="center"/>
    </xf>
    <xf numFmtId="166" fontId="2" fillId="0" borderId="0" xfId="0" applyNumberFormat="1" applyFont="1" applyFill="1"/>
    <xf numFmtId="0" fontId="5" fillId="0" borderId="0" xfId="0" applyFont="1" applyFill="1" applyAlignment="1">
      <alignment vertical="center"/>
    </xf>
    <xf numFmtId="166" fontId="14" fillId="0" borderId="0" xfId="0" applyNumberFormat="1" applyFont="1" applyFill="1" applyAlignment="1">
      <alignment horizontal="right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0" fontId="2" fillId="0" borderId="2" xfId="0" applyFont="1" applyBorder="1" applyAlignment="1">
      <alignment horizontal="center" vertical="center" readingOrder="2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 shrinkToFit="1" readingOrder="2"/>
    </xf>
    <xf numFmtId="0" fontId="2" fillId="0" borderId="0" xfId="0" applyFont="1" applyBorder="1" applyAlignment="1">
      <alignment horizontal="right" vertical="center" shrinkToFit="1" readingOrder="2"/>
    </xf>
    <xf numFmtId="0" fontId="2" fillId="0" borderId="0" xfId="0" applyFont="1" applyAlignment="1">
      <alignment horizontal="right" shrinkToFi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 readingOrder="2"/>
    </xf>
    <xf numFmtId="0" fontId="2" fillId="0" borderId="0" xfId="0" applyFont="1" applyFill="1" applyAlignment="1">
      <alignment horizontal="center" vertical="center" wrapText="1" readingOrder="2"/>
    </xf>
    <xf numFmtId="0" fontId="2" fillId="0" borderId="0" xfId="0" applyFont="1" applyFill="1" applyBorder="1" applyAlignment="1">
      <alignment horizontal="center" vertical="center" readingOrder="2"/>
    </xf>
    <xf numFmtId="0" fontId="1" fillId="0" borderId="0" xfId="0" applyFont="1" applyFill="1" applyAlignment="1">
      <alignment horizontal="right" vertical="center" readingOrder="2"/>
    </xf>
    <xf numFmtId="0" fontId="1" fillId="0" borderId="0" xfId="0" applyFont="1" applyAlignment="1">
      <alignment horizontal="right" vertical="center" readingOrder="2"/>
    </xf>
    <xf numFmtId="3" fontId="2" fillId="0" borderId="0" xfId="0" applyNumberFormat="1" applyFont="1" applyFill="1" applyAlignment="1">
      <alignment vertical="center" shrinkToFit="1" readingOrder="2"/>
    </xf>
    <xf numFmtId="0" fontId="26" fillId="0" borderId="0" xfId="0" applyFont="1" applyAlignment="1">
      <alignment horizontal="center" vertical="center" wrapText="1" readingOrder="2"/>
    </xf>
    <xf numFmtId="0" fontId="26" fillId="0" borderId="0" xfId="0" applyFont="1" applyBorder="1" applyAlignment="1">
      <alignment horizontal="center" vertical="center" wrapText="1" readingOrder="2"/>
    </xf>
    <xf numFmtId="0" fontId="26" fillId="0" borderId="0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8" fillId="0" borderId="0" xfId="0" applyFont="1" applyAlignment="1">
      <alignment horizontal="right"/>
    </xf>
    <xf numFmtId="0" fontId="7" fillId="0" borderId="0" xfId="0" applyFont="1" applyFill="1" applyAlignment="1">
      <alignment horizontal="right" vertical="center" readingOrder="2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/>
    </xf>
    <xf numFmtId="0" fontId="16" fillId="0" borderId="0" xfId="0" applyFont="1" applyFill="1"/>
    <xf numFmtId="0" fontId="5" fillId="0" borderId="0" xfId="0" applyFont="1" applyFill="1" applyBorder="1"/>
    <xf numFmtId="165" fontId="5" fillId="0" borderId="0" xfId="0" applyNumberFormat="1" applyFont="1" applyFill="1"/>
    <xf numFmtId="0" fontId="6" fillId="0" borderId="0" xfId="0" applyFont="1" applyFill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3" fontId="2" fillId="0" borderId="0" xfId="0" applyNumberFormat="1" applyFont="1" applyFill="1"/>
    <xf numFmtId="3" fontId="18" fillId="0" borderId="0" xfId="0" applyNumberFormat="1" applyFont="1" applyFill="1"/>
    <xf numFmtId="3" fontId="1" fillId="0" borderId="0" xfId="0" applyNumberFormat="1" applyFont="1" applyFill="1" applyAlignment="1">
      <alignment horizontal="center"/>
    </xf>
    <xf numFmtId="0" fontId="1" fillId="0" borderId="0" xfId="0" applyFont="1" applyBorder="1" applyAlignment="1">
      <alignment horizontal="center" vertical="center" wrapText="1" readingOrder="2"/>
    </xf>
    <xf numFmtId="0" fontId="3" fillId="0" borderId="0" xfId="0" applyFont="1" applyFill="1" applyBorder="1" applyAlignment="1">
      <alignment horizontal="right" vertical="center" wrapText="1" readingOrder="2"/>
    </xf>
    <xf numFmtId="0" fontId="4" fillId="0" borderId="0" xfId="0" applyFont="1" applyFill="1" applyAlignment="1">
      <alignment horizontal="right" vertical="center" shrinkToFit="1" readingOrder="2"/>
    </xf>
    <xf numFmtId="167" fontId="2" fillId="0" borderId="0" xfId="2" applyNumberFormat="1" applyFont="1"/>
    <xf numFmtId="167" fontId="2" fillId="0" borderId="0" xfId="0" applyNumberFormat="1" applyFont="1" applyAlignment="1">
      <alignment horizontal="center" vertical="center" readingOrder="2"/>
    </xf>
    <xf numFmtId="3" fontId="22" fillId="0" borderId="0" xfId="0" applyNumberFormat="1" applyFont="1" applyFill="1" applyAlignment="1">
      <alignment wrapText="1"/>
    </xf>
    <xf numFmtId="0" fontId="3" fillId="0" borderId="0" xfId="0" applyFont="1" applyFill="1" applyBorder="1" applyAlignment="1">
      <alignment horizontal="center" vertical="center" readingOrder="2"/>
    </xf>
    <xf numFmtId="0" fontId="3" fillId="0" borderId="2" xfId="0" applyFont="1" applyFill="1" applyBorder="1" applyAlignment="1">
      <alignment horizontal="center" vertical="center" readingOrder="2"/>
    </xf>
    <xf numFmtId="168" fontId="2" fillId="0" borderId="0" xfId="0" applyNumberFormat="1" applyFont="1"/>
    <xf numFmtId="168" fontId="2" fillId="0" borderId="0" xfId="0" applyNumberFormat="1" applyFont="1" applyAlignment="1"/>
    <xf numFmtId="0" fontId="10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readingOrder="2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 readingOrder="2"/>
    </xf>
    <xf numFmtId="0" fontId="4" fillId="0" borderId="0" xfId="0" applyFont="1" applyFill="1" applyAlignment="1">
      <alignment horizontal="center" vertical="center" wrapText="1" readingOrder="2"/>
    </xf>
    <xf numFmtId="167" fontId="4" fillId="0" borderId="0" xfId="2" applyNumberFormat="1" applyFont="1" applyFill="1" applyAlignment="1">
      <alignment horizontal="center" vertical="center" wrapText="1" readingOrder="2"/>
    </xf>
    <xf numFmtId="0" fontId="4" fillId="0" borderId="0" xfId="0" applyFont="1" applyFill="1" applyAlignment="1">
      <alignment horizontal="center" vertical="center" readingOrder="2"/>
    </xf>
    <xf numFmtId="0" fontId="5" fillId="0" borderId="0" xfId="0" applyFont="1" applyFill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/>
    <xf numFmtId="165" fontId="26" fillId="0" borderId="0" xfId="0" applyNumberFormat="1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0" fontId="2" fillId="0" borderId="0" xfId="0" applyNumberFormat="1" applyFont="1"/>
    <xf numFmtId="0" fontId="7" fillId="0" borderId="0" xfId="0" applyFont="1" applyFill="1" applyAlignment="1">
      <alignment vertical="center" readingOrder="2"/>
    </xf>
    <xf numFmtId="38" fontId="24" fillId="0" borderId="0" xfId="0" applyNumberFormat="1" applyFont="1" applyBorder="1" applyAlignment="1">
      <alignment vertical="center" wrapText="1"/>
    </xf>
    <xf numFmtId="3" fontId="5" fillId="0" borderId="0" xfId="0" applyNumberFormat="1" applyFont="1" applyFill="1" applyAlignment="1"/>
    <xf numFmtId="0" fontId="27" fillId="0" borderId="0" xfId="0" applyFont="1" applyFill="1" applyAlignment="1">
      <alignment horizontal="right" vertical="center" readingOrder="2"/>
    </xf>
    <xf numFmtId="169" fontId="5" fillId="0" borderId="0" xfId="0" applyNumberFormat="1" applyFont="1" applyAlignment="1">
      <alignment horizontal="center" vertical="center"/>
    </xf>
    <xf numFmtId="166" fontId="14" fillId="0" borderId="3" xfId="0" applyNumberFormat="1" applyFont="1" applyBorder="1" applyAlignment="1">
      <alignment vertical="center" readingOrder="2"/>
    </xf>
    <xf numFmtId="166" fontId="14" fillId="0" borderId="0" xfId="0" applyNumberFormat="1" applyFont="1" applyBorder="1" applyAlignment="1">
      <alignment vertical="center" readingOrder="2"/>
    </xf>
    <xf numFmtId="3" fontId="2" fillId="0" borderId="0" xfId="0" applyNumberFormat="1" applyFont="1" applyFill="1" applyAlignment="1">
      <alignment horizontal="center" vertical="center" shrinkToFit="1" readingOrder="2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right" vertical="center"/>
    </xf>
    <xf numFmtId="0" fontId="29" fillId="0" borderId="0" xfId="0" applyFont="1" applyFill="1" applyAlignment="1">
      <alignment vertical="center" readingOrder="2"/>
    </xf>
    <xf numFmtId="166" fontId="2" fillId="0" borderId="0" xfId="0" applyNumberFormat="1" applyFont="1" applyBorder="1" applyAlignment="1">
      <alignment horizontal="right"/>
    </xf>
    <xf numFmtId="3" fontId="0" fillId="0" borderId="0" xfId="0" applyNumberFormat="1" applyAlignment="1"/>
    <xf numFmtId="3" fontId="5" fillId="0" borderId="0" xfId="0" applyNumberFormat="1" applyFont="1" applyAlignment="1"/>
    <xf numFmtId="165" fontId="25" fillId="0" borderId="0" xfId="0" applyNumberFormat="1" applyFont="1" applyFill="1" applyBorder="1" applyAlignment="1">
      <alignment vertical="center" shrinkToFit="1"/>
    </xf>
    <xf numFmtId="0" fontId="10" fillId="0" borderId="0" xfId="0" applyFont="1" applyAlignment="1">
      <alignment horizontal="center"/>
    </xf>
    <xf numFmtId="38" fontId="0" fillId="0" borderId="0" xfId="0" applyNumberFormat="1" applyFill="1"/>
    <xf numFmtId="0" fontId="2" fillId="0" borderId="2" xfId="0" applyFont="1" applyFill="1" applyBorder="1" applyAlignment="1">
      <alignment horizontal="center" vertical="center" wrapText="1"/>
    </xf>
    <xf numFmtId="166" fontId="7" fillId="0" borderId="0" xfId="0" applyNumberFormat="1" applyFont="1" applyAlignment="1">
      <alignment vertical="center" readingOrder="2"/>
    </xf>
    <xf numFmtId="166" fontId="4" fillId="0" borderId="2" xfId="0" applyNumberFormat="1" applyFont="1" applyBorder="1" applyAlignment="1">
      <alignment horizontal="center" vertical="center" wrapText="1" readingOrder="2"/>
    </xf>
    <xf numFmtId="166" fontId="2" fillId="0" borderId="3" xfId="0" applyNumberFormat="1" applyFont="1" applyFill="1" applyBorder="1" applyAlignment="1">
      <alignment horizontal="right" vertical="center" shrinkToFit="1" readingOrder="2"/>
    </xf>
    <xf numFmtId="166" fontId="4" fillId="0" borderId="2" xfId="0" applyNumberFormat="1" applyFont="1" applyBorder="1" applyAlignment="1">
      <alignment horizontal="center" vertical="center" readingOrder="2"/>
    </xf>
    <xf numFmtId="1" fontId="7" fillId="0" borderId="0" xfId="0" applyNumberFormat="1" applyFont="1" applyAlignment="1">
      <alignment vertical="center" readingOrder="2"/>
    </xf>
    <xf numFmtId="1" fontId="3" fillId="0" borderId="0" xfId="0" applyNumberFormat="1" applyFont="1" applyBorder="1" applyAlignment="1">
      <alignment horizontal="center" vertical="center" readingOrder="2"/>
    </xf>
    <xf numFmtId="1" fontId="3" fillId="0" borderId="2" xfId="0" applyNumberFormat="1" applyFont="1" applyBorder="1" applyAlignment="1">
      <alignment horizontal="center" vertical="center" readingOrder="2"/>
    </xf>
    <xf numFmtId="166" fontId="0" fillId="0" borderId="0" xfId="0" applyNumberFormat="1" applyFill="1"/>
    <xf numFmtId="165" fontId="22" fillId="0" borderId="0" xfId="0" applyNumberFormat="1" applyFont="1" applyFill="1" applyAlignment="1">
      <alignment wrapText="1"/>
    </xf>
    <xf numFmtId="166" fontId="2" fillId="0" borderId="3" xfId="0" applyNumberFormat="1" applyFont="1" applyFill="1" applyBorder="1" applyAlignment="1">
      <alignment vertical="center" shrinkToFit="1" readingOrder="2"/>
    </xf>
    <xf numFmtId="166" fontId="5" fillId="0" borderId="2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Alignment="1">
      <alignment vertical="center" shrinkToFit="1" readingOrder="2"/>
    </xf>
    <xf numFmtId="166" fontId="26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/>
    <xf numFmtId="166" fontId="17" fillId="0" borderId="0" xfId="0" applyNumberFormat="1" applyFont="1"/>
    <xf numFmtId="166" fontId="24" fillId="0" borderId="0" xfId="0" applyNumberFormat="1" applyFont="1"/>
    <xf numFmtId="166" fontId="29" fillId="0" borderId="0" xfId="0" applyNumberFormat="1" applyFont="1" applyFill="1" applyAlignment="1">
      <alignment vertical="center" readingOrder="2"/>
    </xf>
    <xf numFmtId="166" fontId="0" fillId="0" borderId="0" xfId="0" applyNumberFormat="1" applyFill="1" applyAlignment="1">
      <alignment horizontal="center"/>
    </xf>
    <xf numFmtId="166" fontId="5" fillId="0" borderId="0" xfId="0" applyNumberFormat="1" applyFont="1" applyFill="1" applyAlignment="1">
      <alignment horizontal="center" vertical="center" wrapText="1"/>
    </xf>
    <xf numFmtId="166" fontId="25" fillId="0" borderId="0" xfId="0" applyNumberFormat="1" applyFont="1" applyFill="1" applyBorder="1" applyAlignment="1">
      <alignment vertical="center" shrinkToFit="1"/>
    </xf>
    <xf numFmtId="166" fontId="24" fillId="0" borderId="0" xfId="0" applyNumberFormat="1" applyFont="1" applyFill="1" applyAlignment="1">
      <alignment shrinkToFit="1"/>
    </xf>
    <xf numFmtId="0" fontId="3" fillId="0" borderId="0" xfId="0" applyFont="1" applyBorder="1" applyAlignment="1">
      <alignment horizontal="center" vertical="center" readingOrder="2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9" fillId="0" borderId="0" xfId="0" applyFont="1" applyFill="1" applyAlignment="1">
      <alignment horizontal="right" vertical="center" readingOrder="2"/>
    </xf>
    <xf numFmtId="1" fontId="2" fillId="0" borderId="0" xfId="0" applyNumberFormat="1" applyFont="1" applyAlignment="1">
      <alignment vertical="center"/>
    </xf>
    <xf numFmtId="169" fontId="2" fillId="0" borderId="0" xfId="0" applyNumberFormat="1" applyFont="1"/>
    <xf numFmtId="170" fontId="2" fillId="0" borderId="0" xfId="0" applyNumberFormat="1" applyFont="1"/>
    <xf numFmtId="164" fontId="2" fillId="0" borderId="0" xfId="5" applyFont="1"/>
    <xf numFmtId="3" fontId="24" fillId="0" borderId="0" xfId="0" applyNumberFormat="1" applyFont="1" applyFill="1"/>
    <xf numFmtId="3" fontId="34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 vertical="center" shrinkToFit="1" readingOrder="2"/>
    </xf>
    <xf numFmtId="38" fontId="7" fillId="0" borderId="0" xfId="0" applyNumberFormat="1" applyFont="1" applyAlignment="1">
      <alignment horizontal="right" vertical="center" readingOrder="2"/>
    </xf>
    <xf numFmtId="38" fontId="7" fillId="0" borderId="0" xfId="0" applyNumberFormat="1" applyFont="1" applyAlignment="1">
      <alignment horizontal="center" vertical="center" readingOrder="2"/>
    </xf>
    <xf numFmtId="38" fontId="7" fillId="0" borderId="0" xfId="0" applyNumberFormat="1" applyFont="1" applyAlignment="1">
      <alignment vertical="center" readingOrder="2"/>
    </xf>
    <xf numFmtId="38" fontId="2" fillId="0" borderId="0" xfId="0" applyNumberFormat="1" applyFont="1" applyBorder="1" applyAlignment="1">
      <alignment horizontal="right" vertical="center"/>
    </xf>
    <xf numFmtId="38" fontId="2" fillId="0" borderId="0" xfId="0" applyNumberFormat="1" applyFont="1" applyBorder="1" applyAlignment="1">
      <alignment vertical="center"/>
    </xf>
    <xf numFmtId="38" fontId="1" fillId="0" borderId="0" xfId="0" applyNumberFormat="1" applyFont="1" applyBorder="1" applyAlignment="1">
      <alignment horizontal="right" vertical="center"/>
    </xf>
    <xf numFmtId="38" fontId="3" fillId="0" borderId="0" xfId="0" applyNumberFormat="1" applyFont="1" applyBorder="1" applyAlignment="1">
      <alignment horizontal="center" vertical="center" wrapText="1" readingOrder="2"/>
    </xf>
    <xf numFmtId="38" fontId="2" fillId="0" borderId="0" xfId="0" applyNumberFormat="1" applyFont="1" applyAlignment="1">
      <alignment horizontal="right" vertical="center"/>
    </xf>
    <xf numFmtId="38" fontId="2" fillId="0" borderId="0" xfId="0" applyNumberFormat="1" applyFont="1" applyAlignment="1">
      <alignment vertical="center"/>
    </xf>
    <xf numFmtId="38" fontId="3" fillId="0" borderId="2" xfId="0" applyNumberFormat="1" applyFont="1" applyBorder="1" applyAlignment="1">
      <alignment horizontal="center" vertical="center" readingOrder="2"/>
    </xf>
    <xf numFmtId="38" fontId="4" fillId="0" borderId="0" xfId="0" applyNumberFormat="1" applyFont="1" applyAlignment="1">
      <alignment horizontal="right" vertical="center" readingOrder="2"/>
    </xf>
    <xf numFmtId="38" fontId="2" fillId="0" borderId="0" xfId="0" applyNumberFormat="1" applyFont="1" applyAlignment="1">
      <alignment horizontal="center" vertical="center"/>
    </xf>
    <xf numFmtId="38" fontId="2" fillId="0" borderId="3" xfId="0" applyNumberFormat="1" applyFont="1" applyBorder="1" applyAlignment="1">
      <alignment horizontal="right" vertical="center"/>
    </xf>
    <xf numFmtId="38" fontId="2" fillId="0" borderId="2" xfId="1" applyNumberFormat="1" applyFont="1" applyBorder="1" applyAlignment="1">
      <alignment horizontal="center"/>
    </xf>
    <xf numFmtId="38" fontId="2" fillId="0" borderId="0" xfId="1" applyNumberFormat="1" applyFont="1" applyBorder="1" applyAlignment="1">
      <alignment horizontal="center"/>
    </xf>
    <xf numFmtId="38" fontId="2" fillId="0" borderId="0" xfId="1" applyNumberFormat="1" applyFont="1" applyAlignment="1"/>
    <xf numFmtId="38" fontId="2" fillId="0" borderId="0" xfId="1" applyNumberFormat="1" applyFont="1"/>
    <xf numFmtId="0" fontId="2" fillId="0" borderId="0" xfId="0" applyFont="1" applyAlignment="1">
      <alignment readingOrder="2"/>
    </xf>
    <xf numFmtId="3" fontId="5" fillId="0" borderId="0" xfId="0" applyNumberFormat="1" applyFont="1" applyFill="1"/>
    <xf numFmtId="0" fontId="3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Fill="1" applyBorder="1" applyAlignment="1">
      <alignment vertical="center" wrapText="1" readingOrder="2"/>
    </xf>
    <xf numFmtId="0" fontId="24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165" fontId="24" fillId="0" borderId="2" xfId="1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3" fontId="24" fillId="0" borderId="0" xfId="0" applyNumberFormat="1" applyFont="1" applyBorder="1" applyAlignment="1">
      <alignment vertical="center"/>
    </xf>
    <xf numFmtId="165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0" fontId="30" fillId="0" borderId="0" xfId="0" applyFont="1" applyAlignment="1">
      <alignment horizontal="right" vertical="center" shrinkToFit="1" readingOrder="2"/>
    </xf>
    <xf numFmtId="0" fontId="36" fillId="0" borderId="0" xfId="0" applyFont="1" applyAlignment="1">
      <alignment vertical="center"/>
    </xf>
    <xf numFmtId="3" fontId="30" fillId="0" borderId="0" xfId="0" applyNumberFormat="1" applyFont="1" applyAlignment="1">
      <alignment vertical="center"/>
    </xf>
    <xf numFmtId="3" fontId="36" fillId="0" borderId="0" xfId="0" applyNumberFormat="1" applyFont="1" applyAlignment="1">
      <alignment vertical="center"/>
    </xf>
    <xf numFmtId="166" fontId="5" fillId="0" borderId="0" xfId="0" applyNumberFormat="1" applyFont="1"/>
    <xf numFmtId="38" fontId="39" fillId="0" borderId="0" xfId="0" applyNumberFormat="1" applyFont="1" applyAlignment="1">
      <alignment horizontal="center" vertical="center"/>
    </xf>
    <xf numFmtId="38" fontId="39" fillId="0" borderId="0" xfId="0" applyNumberFormat="1" applyFont="1" applyAlignment="1">
      <alignment horizontal="right" vertical="center"/>
    </xf>
    <xf numFmtId="3" fontId="24" fillId="0" borderId="0" xfId="0" applyNumberFormat="1" applyFont="1"/>
    <xf numFmtId="0" fontId="24" fillId="0" borderId="0" xfId="0" applyFont="1"/>
    <xf numFmtId="3" fontId="0" fillId="0" borderId="0" xfId="0" applyNumberFormat="1" applyFill="1" applyAlignment="1">
      <alignment horizontal="center"/>
    </xf>
    <xf numFmtId="3" fontId="40" fillId="0" borderId="0" xfId="0" applyNumberFormat="1" applyFont="1"/>
    <xf numFmtId="0" fontId="1" fillId="0" borderId="0" xfId="0" applyFont="1" applyFill="1" applyAlignment="1">
      <alignment horizontal="center" vertical="center" readingOrder="2"/>
    </xf>
    <xf numFmtId="49" fontId="24" fillId="0" borderId="0" xfId="2" applyNumberFormat="1" applyFont="1" applyAlignment="1">
      <alignment horizontal="center" shrinkToFit="1"/>
    </xf>
    <xf numFmtId="0" fontId="2" fillId="0" borderId="0" xfId="0" applyFont="1" applyFill="1" applyBorder="1" applyAlignment="1">
      <alignment horizontal="center" vertical="center" shrinkToFit="1" readingOrder="2"/>
    </xf>
    <xf numFmtId="0" fontId="2" fillId="0" borderId="0" xfId="0" applyNumberFormat="1" applyFont="1" applyAlignment="1">
      <alignment horizontal="center" vertical="center" readingOrder="2"/>
    </xf>
    <xf numFmtId="1" fontId="2" fillId="0" borderId="0" xfId="0" applyNumberFormat="1" applyFont="1" applyAlignment="1">
      <alignment horizontal="center" vertical="center" readingOrder="2"/>
    </xf>
    <xf numFmtId="3" fontId="41" fillId="0" borderId="0" xfId="0" applyNumberFormat="1" applyFont="1" applyFill="1"/>
    <xf numFmtId="0" fontId="2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49" fontId="24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18" fillId="0" borderId="0" xfId="6" applyFont="1"/>
    <xf numFmtId="165" fontId="2" fillId="0" borderId="0" xfId="1" applyNumberFormat="1" applyFont="1" applyFill="1" applyAlignment="1">
      <alignment horizontal="right" vertical="center" shrinkToFit="1" readingOrder="2"/>
    </xf>
    <xf numFmtId="38" fontId="2" fillId="0" borderId="3" xfId="0" applyNumberFormat="1" applyFont="1" applyBorder="1" applyAlignment="1">
      <alignment horizontal="right" vertical="center" shrinkToFit="1" readingOrder="2"/>
    </xf>
    <xf numFmtId="172" fontId="2" fillId="0" borderId="0" xfId="0" applyNumberFormat="1" applyFont="1" applyAlignment="1"/>
    <xf numFmtId="3" fontId="0" fillId="0" borderId="0" xfId="0" applyNumberFormat="1" applyFill="1" applyAlignment="1">
      <alignment horizontal="right" vertical="center" shrinkToFit="1" readingOrder="2"/>
    </xf>
    <xf numFmtId="38" fontId="24" fillId="0" borderId="0" xfId="0" applyNumberFormat="1" applyFont="1" applyBorder="1" applyAlignment="1">
      <alignment horizontal="right" vertical="center"/>
    </xf>
    <xf numFmtId="38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1" fontId="2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 readingOrder="2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29" fillId="0" borderId="0" xfId="0" applyFont="1" applyFill="1" applyAlignment="1">
      <alignment horizontal="right" vertical="center" readingOrder="2"/>
    </xf>
    <xf numFmtId="165" fontId="2" fillId="0" borderId="0" xfId="1" applyNumberFormat="1" applyFont="1" applyFill="1" applyAlignment="1">
      <alignment horizontal="right"/>
    </xf>
    <xf numFmtId="1" fontId="2" fillId="0" borderId="0" xfId="2" applyNumberFormat="1" applyFont="1"/>
    <xf numFmtId="38" fontId="10" fillId="0" borderId="0" xfId="0" applyNumberFormat="1" applyFont="1" applyAlignment="1">
      <alignment horizontal="center"/>
    </xf>
    <xf numFmtId="38" fontId="2" fillId="0" borderId="0" xfId="0" applyNumberFormat="1" applyFont="1" applyAlignment="1">
      <alignment horizontal="right" vertical="center" shrinkToFit="1" readingOrder="2"/>
    </xf>
    <xf numFmtId="38" fontId="2" fillId="0" borderId="0" xfId="0" applyNumberFormat="1" applyFont="1" applyAlignment="1">
      <alignment horizontal="right"/>
    </xf>
    <xf numFmtId="38" fontId="2" fillId="0" borderId="0" xfId="0" applyNumberFormat="1" applyFont="1"/>
    <xf numFmtId="38" fontId="17" fillId="0" borderId="0" xfId="0" applyNumberFormat="1" applyFont="1"/>
    <xf numFmtId="0" fontId="43" fillId="0" borderId="0" xfId="0" applyFont="1" applyAlignment="1">
      <alignment vertical="center" readingOrder="2"/>
    </xf>
    <xf numFmtId="0" fontId="13" fillId="0" borderId="0" xfId="0" applyFont="1" applyAlignment="1">
      <alignment horizontal="right" vertical="center" readingOrder="2"/>
    </xf>
    <xf numFmtId="49" fontId="13" fillId="0" borderId="0" xfId="0" applyNumberFormat="1" applyFont="1" applyAlignment="1">
      <alignment horizontal="center" vertical="center" readingOrder="2"/>
    </xf>
    <xf numFmtId="166" fontId="13" fillId="0" borderId="0" xfId="0" applyNumberFormat="1" applyFont="1" applyBorder="1" applyAlignment="1">
      <alignment vertical="center"/>
    </xf>
    <xf numFmtId="169" fontId="13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 readingOrder="2"/>
    </xf>
    <xf numFmtId="0" fontId="16" fillId="0" borderId="0" xfId="0" applyFont="1" applyAlignment="1">
      <alignment horizontal="right" vertical="center"/>
    </xf>
    <xf numFmtId="0" fontId="16" fillId="0" borderId="0" xfId="0" applyFont="1"/>
    <xf numFmtId="38" fontId="13" fillId="0" borderId="3" xfId="0" applyNumberFormat="1" applyFont="1" applyBorder="1" applyAlignment="1">
      <alignment vertical="center" readingOrder="2"/>
    </xf>
    <xf numFmtId="0" fontId="16" fillId="0" borderId="0" xfId="0" applyFont="1" applyAlignment="1"/>
    <xf numFmtId="38" fontId="13" fillId="0" borderId="3" xfId="2" applyNumberFormat="1" applyFont="1" applyBorder="1" applyAlignment="1">
      <alignment horizontal="center" vertical="center" readingOrder="2"/>
    </xf>
    <xf numFmtId="38" fontId="13" fillId="0" borderId="0" xfId="0" applyNumberFormat="1" applyFont="1" applyBorder="1" applyAlignment="1">
      <alignment horizontal="center" vertical="center" readingOrder="2"/>
    </xf>
    <xf numFmtId="40" fontId="13" fillId="0" borderId="3" xfId="2" applyNumberFormat="1" applyFont="1" applyBorder="1" applyAlignment="1">
      <alignment horizontal="center" vertical="center" readingOrder="2"/>
    </xf>
    <xf numFmtId="38" fontId="30" fillId="0" borderId="0" xfId="0" applyNumberFormat="1" applyFont="1" applyAlignment="1">
      <alignment horizontal="right" vertical="center"/>
    </xf>
    <xf numFmtId="165" fontId="24" fillId="0" borderId="0" xfId="0" applyNumberFormat="1" applyFont="1" applyBorder="1" applyAlignment="1">
      <alignment horizontal="right" vertical="center" readingOrder="2"/>
    </xf>
    <xf numFmtId="0" fontId="35" fillId="0" borderId="0" xfId="0" applyFont="1" applyAlignment="1">
      <alignment horizontal="right" vertical="center"/>
    </xf>
    <xf numFmtId="165" fontId="35" fillId="0" borderId="0" xfId="0" applyNumberFormat="1" applyFont="1" applyAlignment="1">
      <alignment horizontal="right" vertical="center"/>
    </xf>
    <xf numFmtId="3" fontId="35" fillId="0" borderId="0" xfId="0" applyNumberFormat="1" applyFont="1" applyAlignment="1">
      <alignment horizontal="right" vertical="center"/>
    </xf>
    <xf numFmtId="166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readingOrder="2"/>
    </xf>
    <xf numFmtId="0" fontId="32" fillId="0" borderId="0" xfId="0" applyFont="1" applyFill="1" applyAlignment="1">
      <alignment readingOrder="2"/>
    </xf>
    <xf numFmtId="38" fontId="24" fillId="0" borderId="0" xfId="0" applyNumberFormat="1" applyFont="1" applyFill="1" applyBorder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0" fontId="9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" fontId="22" fillId="0" borderId="0" xfId="0" applyNumberFormat="1" applyFont="1" applyFill="1" applyAlignment="1">
      <alignment wrapText="1"/>
    </xf>
    <xf numFmtId="38" fontId="32" fillId="0" borderId="0" xfId="0" applyNumberFormat="1" applyFont="1" applyFill="1"/>
    <xf numFmtId="0" fontId="33" fillId="0" borderId="0" xfId="0" applyFont="1" applyFill="1"/>
    <xf numFmtId="0" fontId="32" fillId="0" borderId="0" xfId="0" applyFont="1" applyFill="1"/>
    <xf numFmtId="3" fontId="32" fillId="0" borderId="0" xfId="0" applyNumberFormat="1" applyFont="1" applyFill="1"/>
    <xf numFmtId="3" fontId="38" fillId="0" borderId="0" xfId="0" applyNumberFormat="1" applyFont="1" applyFill="1"/>
    <xf numFmtId="0" fontId="38" fillId="0" borderId="0" xfId="0" applyFont="1" applyFill="1"/>
    <xf numFmtId="0" fontId="40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Alignment="1">
      <alignment vertical="center"/>
    </xf>
    <xf numFmtId="38" fontId="30" fillId="0" borderId="0" xfId="0" applyNumberFormat="1" applyFont="1" applyAlignment="1">
      <alignment vertical="center"/>
    </xf>
    <xf numFmtId="3" fontId="44" fillId="0" borderId="0" xfId="0" applyNumberFormat="1" applyFont="1"/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29" fillId="0" borderId="0" xfId="0" applyFont="1" applyFill="1" applyAlignment="1">
      <alignment horizontal="right" vertical="center" readingOrder="2"/>
    </xf>
    <xf numFmtId="10" fontId="2" fillId="0" borderId="0" xfId="2" applyNumberFormat="1" applyFont="1" applyAlignment="1">
      <alignment horizontal="center" vertical="center" readingOrder="2"/>
    </xf>
    <xf numFmtId="173" fontId="10" fillId="0" borderId="0" xfId="0" applyNumberFormat="1" applyFont="1" applyAlignment="1">
      <alignment horizontal="center"/>
    </xf>
    <xf numFmtId="173" fontId="2" fillId="0" borderId="2" xfId="0" applyNumberFormat="1" applyFont="1" applyBorder="1" applyAlignment="1">
      <alignment vertical="center" readingOrder="2"/>
    </xf>
    <xf numFmtId="173" fontId="2" fillId="0" borderId="0" xfId="2" applyNumberFormat="1" applyFont="1" applyAlignment="1">
      <alignment horizontal="center" vertical="center" readingOrder="2"/>
    </xf>
    <xf numFmtId="173" fontId="2" fillId="0" borderId="3" xfId="2" applyNumberFormat="1" applyFont="1" applyBorder="1" applyAlignment="1">
      <alignment horizontal="center" vertical="center" readingOrder="2"/>
    </xf>
    <xf numFmtId="173" fontId="2" fillId="0" borderId="0" xfId="0" applyNumberFormat="1" applyFont="1"/>
    <xf numFmtId="38" fontId="24" fillId="0" borderId="0" xfId="0" applyNumberFormat="1" applyFont="1"/>
    <xf numFmtId="166" fontId="2" fillId="0" borderId="0" xfId="0" applyNumberFormat="1" applyFont="1" applyBorder="1" applyAlignment="1">
      <alignment horizontal="right" vertical="center"/>
    </xf>
    <xf numFmtId="38" fontId="2" fillId="0" borderId="0" xfId="0" applyNumberFormat="1" applyFont="1" applyBorder="1" applyAlignment="1">
      <alignment horizontal="center" vertical="center"/>
    </xf>
    <xf numFmtId="2" fontId="2" fillId="0" borderId="0" xfId="2" applyNumberFormat="1" applyFont="1" applyAlignment="1">
      <alignment horizontal="center" vertical="center" readingOrder="2"/>
    </xf>
    <xf numFmtId="38" fontId="2" fillId="0" borderId="0" xfId="0" applyNumberFormat="1" applyFont="1" applyFill="1" applyAlignment="1">
      <alignment horizontal="right" vertical="center" shrinkToFit="1" readingOrder="2"/>
    </xf>
    <xf numFmtId="0" fontId="2" fillId="0" borderId="0" xfId="0" applyFont="1" applyAlignment="1">
      <alignment vertical="center"/>
    </xf>
    <xf numFmtId="49" fontId="24" fillId="0" borderId="0" xfId="0" applyNumberFormat="1" applyFont="1" applyFill="1" applyBorder="1" applyAlignment="1">
      <alignment horizontal="center" vertical="center"/>
    </xf>
    <xf numFmtId="174" fontId="4" fillId="0" borderId="0" xfId="0" applyNumberFormat="1" applyFont="1" applyFill="1" applyAlignment="1">
      <alignment horizontal="right" vertical="center" readingOrder="2"/>
    </xf>
    <xf numFmtId="0" fontId="0" fillId="0" borderId="0" xfId="0" applyNumberFormat="1" applyFill="1"/>
    <xf numFmtId="0" fontId="0" fillId="0" borderId="0" xfId="2" applyNumberFormat="1" applyFont="1" applyFill="1"/>
    <xf numFmtId="175" fontId="2" fillId="0" borderId="0" xfId="2" applyNumberFormat="1" applyFont="1" applyAlignment="1"/>
    <xf numFmtId="0" fontId="13" fillId="0" borderId="0" xfId="0" applyFont="1" applyFill="1" applyAlignment="1">
      <alignment readingOrder="2"/>
    </xf>
    <xf numFmtId="0" fontId="13" fillId="0" borderId="0" xfId="0" applyFont="1"/>
    <xf numFmtId="38" fontId="2" fillId="0" borderId="3" xfId="0" applyNumberFormat="1" applyFont="1" applyFill="1" applyBorder="1" applyAlignment="1">
      <alignment horizontal="right" vertical="center" shrinkToFit="1" readingOrder="2"/>
    </xf>
    <xf numFmtId="165" fontId="2" fillId="0" borderId="0" xfId="1" applyNumberFormat="1" applyFont="1" applyFill="1"/>
    <xf numFmtId="2" fontId="2" fillId="0" borderId="3" xfId="2" applyNumberFormat="1" applyFont="1" applyBorder="1" applyAlignment="1">
      <alignment horizontal="center" vertical="center" readingOrder="2"/>
    </xf>
    <xf numFmtId="177" fontId="2" fillId="0" borderId="0" xfId="0" applyNumberFormat="1" applyFont="1" applyAlignment="1"/>
    <xf numFmtId="178" fontId="1" fillId="0" borderId="0" xfId="0" applyNumberFormat="1" applyFont="1" applyAlignment="1">
      <alignment horizontal="center"/>
    </xf>
    <xf numFmtId="166" fontId="13" fillId="0" borderId="0" xfId="0" applyNumberFormat="1" applyFont="1" applyBorder="1" applyAlignment="1">
      <alignment horizontal="right" vertical="center"/>
    </xf>
    <xf numFmtId="3" fontId="13" fillId="0" borderId="3" xfId="0" applyNumberFormat="1" applyFont="1" applyBorder="1" applyAlignment="1">
      <alignment horizontal="right" vertical="center" shrinkToFit="1" readingOrder="2"/>
    </xf>
    <xf numFmtId="165" fontId="6" fillId="0" borderId="0" xfId="0" applyNumberFormat="1" applyFont="1" applyFill="1" applyBorder="1" applyAlignment="1">
      <alignment horizontal="right" vertical="center" shrinkToFit="1" readingOrder="2"/>
    </xf>
    <xf numFmtId="38" fontId="13" fillId="0" borderId="3" xfId="0" applyNumberFormat="1" applyFont="1" applyBorder="1" applyAlignment="1">
      <alignment horizontal="right" vertical="center" shrinkToFit="1" readingOrder="2"/>
    </xf>
    <xf numFmtId="3" fontId="24" fillId="0" borderId="0" xfId="0" applyNumberFormat="1" applyFont="1" applyBorder="1" applyAlignment="1">
      <alignment horizontal="center" vertical="center"/>
    </xf>
    <xf numFmtId="49" fontId="24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Alignment="1">
      <alignment horizontal="right" vertical="center" readingOrder="2"/>
    </xf>
    <xf numFmtId="0" fontId="1" fillId="0" borderId="0" xfId="0" applyFont="1"/>
    <xf numFmtId="0" fontId="1" fillId="0" borderId="0" xfId="0" applyFont="1" applyAlignment="1">
      <alignment horizontal="right" vertical="center" shrinkToFit="1" readingOrder="2"/>
    </xf>
    <xf numFmtId="3" fontId="2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 wrapText="1"/>
    </xf>
    <xf numFmtId="179" fontId="2" fillId="0" borderId="0" xfId="0" applyNumberFormat="1" applyFont="1" applyFill="1" applyAlignment="1">
      <alignment horizontal="center" vertical="center" shrinkToFit="1" readingOrder="2"/>
    </xf>
    <xf numFmtId="0" fontId="5" fillId="0" borderId="0" xfId="0" applyFont="1" applyBorder="1"/>
    <xf numFmtId="0" fontId="44" fillId="0" borderId="0" xfId="0" applyFont="1"/>
    <xf numFmtId="165" fontId="49" fillId="0" borderId="0" xfId="0" applyNumberFormat="1" applyFont="1" applyFill="1"/>
    <xf numFmtId="3" fontId="41" fillId="0" borderId="0" xfId="0" applyNumberFormat="1" applyFont="1" applyFill="1" applyAlignment="1">
      <alignment horizontal="center"/>
    </xf>
    <xf numFmtId="3" fontId="48" fillId="0" borderId="0" xfId="0" applyNumberFormat="1" applyFont="1" applyFill="1" applyAlignment="1">
      <alignment vertical="center" wrapText="1"/>
    </xf>
    <xf numFmtId="165" fontId="0" fillId="0" borderId="0" xfId="1" applyNumberFormat="1" applyFont="1" applyFill="1"/>
    <xf numFmtId="49" fontId="24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8" fontId="24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shrinkToFit="1" readingOrder="2"/>
    </xf>
    <xf numFmtId="0" fontId="18" fillId="0" borderId="0" xfId="0" applyFont="1" applyAlignment="1">
      <alignment readingOrder="2"/>
    </xf>
    <xf numFmtId="166" fontId="2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wrapText="1"/>
    </xf>
    <xf numFmtId="2" fontId="24" fillId="0" borderId="0" xfId="2" applyNumberFormat="1" applyFont="1" applyAlignment="1">
      <alignment horizontal="center" shrinkToFit="1"/>
    </xf>
    <xf numFmtId="38" fontId="4" fillId="0" borderId="3" xfId="0" applyNumberFormat="1" applyFont="1" applyBorder="1" applyAlignment="1">
      <alignment horizontal="right" vertical="center" readingOrder="2"/>
    </xf>
    <xf numFmtId="0" fontId="2" fillId="0" borderId="0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vertical="center" shrinkToFit="1" readingOrder="2"/>
    </xf>
    <xf numFmtId="179" fontId="24" fillId="0" borderId="0" xfId="2" applyNumberFormat="1" applyFont="1" applyAlignment="1">
      <alignment horizontal="center" shrinkToFit="1"/>
    </xf>
    <xf numFmtId="166" fontId="37" fillId="0" borderId="0" xfId="0" applyNumberFormat="1" applyFont="1" applyFill="1" applyBorder="1"/>
    <xf numFmtId="0" fontId="37" fillId="0" borderId="0" xfId="0" applyFont="1" applyFill="1" applyBorder="1"/>
    <xf numFmtId="165" fontId="41" fillId="0" borderId="0" xfId="0" applyNumberFormat="1" applyFont="1" applyBorder="1"/>
    <xf numFmtId="0" fontId="49" fillId="0" borderId="0" xfId="0" applyFont="1" applyFill="1" applyBorder="1"/>
    <xf numFmtId="3" fontId="49" fillId="0" borderId="0" xfId="0" applyNumberFormat="1" applyFont="1" applyFill="1" applyBorder="1"/>
    <xf numFmtId="38" fontId="13" fillId="0" borderId="0" xfId="0" applyNumberFormat="1" applyFont="1" applyBorder="1" applyAlignment="1">
      <alignment horizontal="right" vertical="center" shrinkToFit="1" readingOrder="2"/>
    </xf>
    <xf numFmtId="3" fontId="5" fillId="0" borderId="0" xfId="0" applyNumberFormat="1" applyFont="1" applyFill="1" applyBorder="1"/>
    <xf numFmtId="166" fontId="5" fillId="0" borderId="0" xfId="0" applyNumberFormat="1" applyFont="1" applyFill="1" applyBorder="1"/>
    <xf numFmtId="165" fontId="5" fillId="0" borderId="0" xfId="0" applyNumberFormat="1" applyFont="1" applyFill="1" applyBorder="1"/>
    <xf numFmtId="168" fontId="0" fillId="0" borderId="0" xfId="0" applyNumberFormat="1" applyBorder="1"/>
    <xf numFmtId="3" fontId="40" fillId="0" borderId="0" xfId="0" applyNumberFormat="1" applyFont="1" applyBorder="1"/>
    <xf numFmtId="3" fontId="0" fillId="0" borderId="0" xfId="0" applyNumberFormat="1" applyFill="1" applyBorder="1"/>
    <xf numFmtId="0" fontId="0" fillId="0" borderId="0" xfId="0" applyFill="1" applyBorder="1"/>
    <xf numFmtId="165" fontId="0" fillId="0" borderId="0" xfId="0" applyNumberFormat="1" applyFill="1" applyBorder="1"/>
    <xf numFmtId="168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165" fontId="37" fillId="0" borderId="0" xfId="0" applyNumberFormat="1" applyFont="1" applyFill="1" applyBorder="1"/>
    <xf numFmtId="3" fontId="5" fillId="0" borderId="0" xfId="0" applyNumberFormat="1" applyFont="1" applyFill="1" applyAlignment="1">
      <alignment horizontal="center"/>
    </xf>
    <xf numFmtId="169" fontId="2" fillId="0" borderId="3" xfId="0" applyNumberFormat="1" applyFont="1" applyFill="1" applyBorder="1" applyAlignment="1">
      <alignment horizontal="right" vertical="center" shrinkToFit="1" readingOrder="2"/>
    </xf>
    <xf numFmtId="3" fontId="7" fillId="0" borderId="0" xfId="0" applyNumberFormat="1" applyFont="1" applyAlignment="1">
      <alignment vertical="center" readingOrder="2"/>
    </xf>
    <xf numFmtId="3" fontId="0" fillId="0" borderId="0" xfId="2" applyNumberFormat="1" applyFont="1" applyFill="1"/>
    <xf numFmtId="3" fontId="8" fillId="0" borderId="0" xfId="0" applyNumberFormat="1" applyFont="1" applyAlignment="1"/>
    <xf numFmtId="176" fontId="2" fillId="0" borderId="0" xfId="0" applyNumberFormat="1" applyFont="1" applyFill="1" applyAlignment="1"/>
    <xf numFmtId="0" fontId="44" fillId="0" borderId="0" xfId="0" applyFont="1" applyFill="1" applyAlignment="1">
      <alignment vertical="center" wrapText="1"/>
    </xf>
    <xf numFmtId="3" fontId="2" fillId="0" borderId="0" xfId="0" applyNumberFormat="1" applyFont="1" applyFill="1" applyAlignment="1"/>
    <xf numFmtId="3" fontId="21" fillId="0" borderId="0" xfId="3" applyNumberFormat="1" applyFont="1" applyFill="1" applyBorder="1" applyAlignment="1" applyProtection="1"/>
    <xf numFmtId="0" fontId="21" fillId="0" borderId="0" xfId="3" applyFont="1" applyFill="1" applyBorder="1" applyAlignment="1" applyProtection="1"/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29" fillId="0" borderId="0" xfId="0" applyFont="1" applyAlignment="1">
      <alignment horizontal="right" vertical="center" readingOrder="2"/>
    </xf>
    <xf numFmtId="0" fontId="1" fillId="0" borderId="2" xfId="0" applyFont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0" fontId="2" fillId="0" borderId="2" xfId="0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Fill="1" applyBorder="1" applyAlignment="1">
      <alignment horizontal="center" vertical="center" wrapText="1" readingOrder="2"/>
    </xf>
    <xf numFmtId="0" fontId="2" fillId="0" borderId="2" xfId="0" applyFont="1" applyFill="1" applyBorder="1" applyAlignment="1">
      <alignment horizontal="center" vertical="center" wrapText="1" readingOrder="2"/>
    </xf>
    <xf numFmtId="0" fontId="28" fillId="0" borderId="0" xfId="0" applyFont="1" applyBorder="1" applyAlignment="1">
      <alignment horizontal="center" vertical="center" wrapText="1" shrinkToFit="1" readingOrder="2"/>
    </xf>
    <xf numFmtId="0" fontId="28" fillId="0" borderId="2" xfId="0" applyFont="1" applyBorder="1" applyAlignment="1">
      <alignment horizontal="center" vertical="center" wrapText="1" shrinkToFit="1" readingOrder="2"/>
    </xf>
    <xf numFmtId="0" fontId="2" fillId="0" borderId="1" xfId="0" applyFont="1" applyBorder="1" applyAlignment="1">
      <alignment horizontal="center"/>
    </xf>
    <xf numFmtId="38" fontId="2" fillId="0" borderId="1" xfId="1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readingOrder="2"/>
    </xf>
    <xf numFmtId="0" fontId="2" fillId="0" borderId="2" xfId="0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right" vertical="center" readingOrder="2"/>
    </xf>
    <xf numFmtId="0" fontId="5" fillId="0" borderId="2" xfId="0" applyFont="1" applyFill="1" applyBorder="1" applyAlignment="1">
      <alignment horizontal="center" vertical="center" wrapText="1" readingOrder="2"/>
    </xf>
    <xf numFmtId="0" fontId="5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 readingOrder="2"/>
    </xf>
    <xf numFmtId="0" fontId="5" fillId="0" borderId="2" xfId="0" applyFont="1" applyFill="1" applyBorder="1" applyAlignment="1">
      <alignment horizontal="center" vertical="center" readingOrder="2"/>
    </xf>
    <xf numFmtId="0" fontId="5" fillId="0" borderId="0" xfId="0" applyFont="1" applyFill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 wrapText="1" readingOrder="2"/>
    </xf>
    <xf numFmtId="173" fontId="26" fillId="0" borderId="0" xfId="0" applyNumberFormat="1" applyFont="1" applyBorder="1" applyAlignment="1">
      <alignment horizontal="center" vertical="center" wrapText="1" readingOrder="2"/>
    </xf>
    <xf numFmtId="173" fontId="26" fillId="0" borderId="2" xfId="0" applyNumberFormat="1" applyFont="1" applyBorder="1" applyAlignment="1">
      <alignment horizontal="center" vertical="center" wrapText="1" readingOrder="2"/>
    </xf>
    <xf numFmtId="0" fontId="26" fillId="0" borderId="2" xfId="0" applyFont="1" applyBorder="1" applyAlignment="1">
      <alignment horizontal="center" vertical="center" wrapText="1" readingOrder="2"/>
    </xf>
    <xf numFmtId="0" fontId="26" fillId="0" borderId="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 readingOrder="2"/>
    </xf>
    <xf numFmtId="38" fontId="26" fillId="0" borderId="0" xfId="0" applyNumberFormat="1" applyFont="1" applyBorder="1" applyAlignment="1">
      <alignment horizontal="center" vertical="center" wrapText="1"/>
    </xf>
    <xf numFmtId="38" fontId="26" fillId="0" borderId="2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center"/>
    </xf>
    <xf numFmtId="0" fontId="29" fillId="0" borderId="0" xfId="0" applyFont="1" applyFill="1" applyAlignment="1">
      <alignment horizontal="right" vertical="center" readingOrder="2"/>
    </xf>
    <xf numFmtId="0" fontId="19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 readingOrder="2"/>
    </xf>
    <xf numFmtId="0" fontId="1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readingOrder="2"/>
    </xf>
    <xf numFmtId="0" fontId="3" fillId="0" borderId="4" xfId="0" applyFont="1" applyBorder="1" applyAlignment="1">
      <alignment horizontal="center" vertical="center" shrinkToFit="1" readingOrder="2"/>
    </xf>
    <xf numFmtId="0" fontId="3" fillId="0" borderId="0" xfId="0" applyFont="1" applyBorder="1" applyAlignment="1">
      <alignment horizontal="center" vertical="center" shrinkToFit="1" readingOrder="2"/>
    </xf>
    <xf numFmtId="0" fontId="3" fillId="0" borderId="0" xfId="0" applyFont="1" applyBorder="1" applyAlignment="1">
      <alignment horizontal="center" vertical="center" wrapText="1" readingOrder="2"/>
    </xf>
    <xf numFmtId="166" fontId="3" fillId="0" borderId="0" xfId="0" applyNumberFormat="1" applyFont="1" applyBorder="1" applyAlignment="1">
      <alignment horizontal="center" vertical="center" wrapText="1" readingOrder="2"/>
    </xf>
    <xf numFmtId="166" fontId="3" fillId="0" borderId="0" xfId="0" applyNumberFormat="1" applyFont="1" applyBorder="1" applyAlignment="1">
      <alignment horizontal="center" vertical="center" readingOrder="2"/>
    </xf>
    <xf numFmtId="0" fontId="3" fillId="0" borderId="0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readingOrder="2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 readingOrder="2"/>
    </xf>
    <xf numFmtId="0" fontId="3" fillId="0" borderId="2" xfId="0" applyFont="1" applyBorder="1" applyAlignment="1">
      <alignment horizontal="center" wrapText="1" readingOrder="2"/>
    </xf>
    <xf numFmtId="0" fontId="10" fillId="0" borderId="0" xfId="0" applyFont="1" applyAlignment="1">
      <alignment horizontal="center" vertical="center"/>
    </xf>
    <xf numFmtId="38" fontId="1" fillId="0" borderId="2" xfId="0" applyNumberFormat="1" applyFont="1" applyBorder="1" applyAlignment="1">
      <alignment horizontal="center" vertical="center"/>
    </xf>
    <xf numFmtId="38" fontId="3" fillId="0" borderId="2" xfId="0" applyNumberFormat="1" applyFont="1" applyBorder="1" applyAlignment="1">
      <alignment horizontal="center" vertical="center" shrinkToFit="1" readingOrder="2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horizontal="center" wrapText="1" readingOrder="2"/>
    </xf>
    <xf numFmtId="0" fontId="4" fillId="0" borderId="2" xfId="0" applyFont="1" applyBorder="1" applyAlignment="1">
      <alignment horizontal="center" wrapText="1" readingOrder="2"/>
    </xf>
  </cellXfs>
  <cellStyles count="13">
    <cellStyle name="Comma" xfId="1" builtinId="3"/>
    <cellStyle name="Comma [0]" xfId="5" builtinId="6"/>
    <cellStyle name="Comma 2" xfId="7" xr:uid="{00000000-0005-0000-0000-000002000000}"/>
    <cellStyle name="Hyperlink" xfId="3" builtinId="8"/>
    <cellStyle name="Normal" xfId="0" builtinId="0"/>
    <cellStyle name="Normal 2" xfId="4" xr:uid="{00000000-0005-0000-0000-000005000000}"/>
    <cellStyle name="Normal 3" xfId="9" xr:uid="{00000000-0005-0000-0000-000006000000}"/>
    <cellStyle name="Normal 4" xfId="10" xr:uid="{00000000-0005-0000-0000-000007000000}"/>
    <cellStyle name="Normal 5" xfId="6" xr:uid="{00000000-0005-0000-0000-000008000000}"/>
    <cellStyle name="Normal 6" xfId="11" xr:uid="{222AD9D5-2A1D-4F64-9037-3887D9B3CC5F}"/>
    <cellStyle name="Normal 7" xfId="12" xr:uid="{EA249956-F520-4A75-B147-F5C3030B9BAC}"/>
    <cellStyle name="Percent" xfId="2" builtinId="5"/>
    <cellStyle name="Percent 2" xfId="8" xr:uid="{00000000-0005-0000-0000-00000A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158"/>
  <sheetViews>
    <sheetView rightToLeft="1" tabSelected="1" zoomScale="96" zoomScaleNormal="96" zoomScaleSheetLayoutView="100" zoomScalePageLayoutView="130" workbookViewId="0">
      <selection activeCell="AA6" sqref="AA6"/>
    </sheetView>
  </sheetViews>
  <sheetFormatPr defaultColWidth="9.140625" defaultRowHeight="15.75"/>
  <cols>
    <col min="1" max="1" width="2.28515625" style="36" customWidth="1"/>
    <col min="2" max="2" width="22.7109375" style="36" bestFit="1" customWidth="1"/>
    <col min="3" max="3" width="0.42578125" style="36" customWidth="1"/>
    <col min="4" max="4" width="11" style="36" bestFit="1" customWidth="1"/>
    <col min="5" max="5" width="0.42578125" style="36" customWidth="1"/>
    <col min="6" max="6" width="14.140625" style="36" bestFit="1" customWidth="1"/>
    <col min="7" max="7" width="0.42578125" style="36" customWidth="1"/>
    <col min="8" max="8" width="15.42578125" style="36" bestFit="1" customWidth="1"/>
    <col min="9" max="9" width="0.42578125" style="36" customWidth="1"/>
    <col min="10" max="10" width="9.7109375" style="36" bestFit="1" customWidth="1"/>
    <col min="11" max="11" width="0.42578125" style="36" customWidth="1"/>
    <col min="12" max="12" width="12.7109375" style="36" bestFit="1" customWidth="1"/>
    <col min="13" max="13" width="0.42578125" style="36" customWidth="1"/>
    <col min="14" max="14" width="9.7109375" style="216" bestFit="1" customWidth="1"/>
    <col min="15" max="15" width="0.42578125" style="216" customWidth="1"/>
    <col min="16" max="16" width="15" style="216" bestFit="1" customWidth="1"/>
    <col min="17" max="17" width="0.42578125" style="36" customWidth="1"/>
    <col min="18" max="18" width="11" style="36" bestFit="1" customWidth="1"/>
    <col min="19" max="19" width="0.42578125" style="36" customWidth="1"/>
    <col min="20" max="20" width="10" style="85" customWidth="1"/>
    <col min="21" max="21" width="0.42578125" style="36" customWidth="1"/>
    <col min="22" max="22" width="14.140625" style="58" bestFit="1" customWidth="1"/>
    <col min="23" max="23" width="0.42578125" style="36" customWidth="1"/>
    <col min="24" max="24" width="16.5703125" style="58" bestFit="1" customWidth="1"/>
    <col min="25" max="25" width="0.42578125" style="36" customWidth="1"/>
    <col min="26" max="26" width="6.42578125" style="36" customWidth="1"/>
    <col min="27" max="27" width="6.7109375" style="36" customWidth="1"/>
    <col min="28" max="28" width="14.140625" style="36" customWidth="1"/>
    <col min="29" max="29" width="19.28515625" style="36" customWidth="1"/>
    <col min="30" max="30" width="37.7109375" style="36" customWidth="1"/>
    <col min="31" max="31" width="15.140625" style="36" bestFit="1" customWidth="1"/>
    <col min="32" max="32" width="9.140625" style="36"/>
    <col min="33" max="33" width="13" style="36" bestFit="1" customWidth="1"/>
    <col min="34" max="16384" width="9.140625" style="36"/>
  </cols>
  <sheetData>
    <row r="1" spans="2:34" ht="21">
      <c r="B1" s="409" t="s">
        <v>133</v>
      </c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</row>
    <row r="2" spans="2:34" ht="18" customHeight="1">
      <c r="B2" s="409" t="s">
        <v>113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</row>
    <row r="3" spans="2:34" ht="21">
      <c r="B3" s="409" t="s">
        <v>134</v>
      </c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</row>
    <row r="4" spans="2:34" ht="18" customHeight="1">
      <c r="B4" s="410" t="s">
        <v>31</v>
      </c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  <c r="T4" s="410"/>
      <c r="U4" s="410"/>
      <c r="V4" s="410"/>
      <c r="W4" s="410"/>
      <c r="X4" s="410"/>
      <c r="Y4" s="410"/>
      <c r="Z4" s="410"/>
      <c r="AC4" s="40"/>
      <c r="AD4" s="10"/>
    </row>
    <row r="5" spans="2:34" ht="21.75" customHeight="1">
      <c r="B5" s="410" t="s">
        <v>32</v>
      </c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0"/>
      <c r="Y5" s="410"/>
      <c r="Z5" s="410"/>
      <c r="AC5" s="252"/>
      <c r="AD5" s="252"/>
    </row>
    <row r="6" spans="2:34" ht="15" customHeight="1">
      <c r="B6" s="122"/>
      <c r="C6" s="7"/>
      <c r="D6" s="411" t="s">
        <v>135</v>
      </c>
      <c r="E6" s="411"/>
      <c r="F6" s="411"/>
      <c r="G6" s="411"/>
      <c r="H6" s="411"/>
      <c r="I6" s="7"/>
      <c r="J6" s="412" t="s">
        <v>10</v>
      </c>
      <c r="K6" s="412"/>
      <c r="L6" s="412"/>
      <c r="M6" s="412"/>
      <c r="N6" s="412"/>
      <c r="O6" s="412"/>
      <c r="P6" s="412"/>
      <c r="R6" s="411" t="s">
        <v>136</v>
      </c>
      <c r="S6" s="411"/>
      <c r="T6" s="411"/>
      <c r="U6" s="411"/>
      <c r="V6" s="411"/>
      <c r="W6" s="411"/>
      <c r="X6" s="411"/>
      <c r="Y6" s="411"/>
      <c r="Z6" s="411"/>
      <c r="AC6" s="252"/>
      <c r="AD6" s="252"/>
    </row>
    <row r="7" spans="2:34" ht="15.75" customHeight="1">
      <c r="B7" s="407" t="s">
        <v>1</v>
      </c>
      <c r="C7" s="37"/>
      <c r="D7" s="413" t="s">
        <v>3</v>
      </c>
      <c r="E7" s="407"/>
      <c r="F7" s="413" t="s">
        <v>0</v>
      </c>
      <c r="G7" s="407"/>
      <c r="H7" s="407" t="s">
        <v>26</v>
      </c>
      <c r="I7" s="86"/>
      <c r="J7" s="420" t="s">
        <v>4</v>
      </c>
      <c r="K7" s="420"/>
      <c r="L7" s="420"/>
      <c r="M7" s="8"/>
      <c r="N7" s="421" t="s">
        <v>5</v>
      </c>
      <c r="O7" s="421"/>
      <c r="P7" s="421"/>
      <c r="R7" s="413" t="s">
        <v>3</v>
      </c>
      <c r="S7" s="407"/>
      <c r="T7" s="407" t="s">
        <v>35</v>
      </c>
      <c r="U7" s="83"/>
      <c r="V7" s="422" t="s">
        <v>0</v>
      </c>
      <c r="W7" s="407"/>
      <c r="X7" s="416" t="s">
        <v>26</v>
      </c>
      <c r="Y7" s="86"/>
      <c r="Z7" s="418" t="s">
        <v>29</v>
      </c>
      <c r="AC7" s="252"/>
      <c r="AD7" s="252"/>
      <c r="AE7" s="131"/>
      <c r="AF7" s="131"/>
      <c r="AG7" s="131"/>
    </row>
    <row r="8" spans="2:34" ht="27.75" customHeight="1">
      <c r="B8" s="408"/>
      <c r="C8" s="37"/>
      <c r="D8" s="414"/>
      <c r="E8" s="415"/>
      <c r="F8" s="414"/>
      <c r="G8" s="415"/>
      <c r="H8" s="408"/>
      <c r="I8" s="86"/>
      <c r="J8" s="90" t="s">
        <v>3</v>
      </c>
      <c r="K8" s="8"/>
      <c r="L8" s="90" t="s">
        <v>0</v>
      </c>
      <c r="M8" s="8"/>
      <c r="N8" s="213" t="s">
        <v>3</v>
      </c>
      <c r="O8" s="214"/>
      <c r="P8" s="213" t="s">
        <v>61</v>
      </c>
      <c r="R8" s="414"/>
      <c r="S8" s="407"/>
      <c r="T8" s="408"/>
      <c r="U8" s="83"/>
      <c r="V8" s="423"/>
      <c r="W8" s="407"/>
      <c r="X8" s="417"/>
      <c r="Y8" s="86"/>
      <c r="Z8" s="419"/>
      <c r="AC8" s="252"/>
      <c r="AD8" s="252"/>
      <c r="AE8" s="131"/>
      <c r="AF8" s="131"/>
      <c r="AG8" s="131"/>
      <c r="AH8" s="130"/>
    </row>
    <row r="9" spans="2:34" s="10" customFormat="1" ht="18.75">
      <c r="B9" s="36" t="s">
        <v>115</v>
      </c>
      <c r="D9" s="63">
        <v>72500000</v>
      </c>
      <c r="E9" s="63"/>
      <c r="F9" s="63">
        <v>168491432719</v>
      </c>
      <c r="G9" s="63"/>
      <c r="H9" s="63">
        <v>187306356375</v>
      </c>
      <c r="I9" s="63"/>
      <c r="J9" s="63">
        <v>0</v>
      </c>
      <c r="K9" s="63"/>
      <c r="L9" s="63">
        <v>0</v>
      </c>
      <c r="M9" s="63"/>
      <c r="N9" s="327">
        <v>0</v>
      </c>
      <c r="O9" s="327"/>
      <c r="P9" s="327">
        <v>0</v>
      </c>
      <c r="Q9" s="43"/>
      <c r="R9" s="63">
        <v>72500000</v>
      </c>
      <c r="S9" s="63"/>
      <c r="T9" s="156">
        <v>2611</v>
      </c>
      <c r="U9" s="63"/>
      <c r="V9" s="327">
        <v>168491432719</v>
      </c>
      <c r="W9" s="63"/>
      <c r="X9" s="63">
        <v>188171179875</v>
      </c>
      <c r="Y9" s="38"/>
      <c r="Z9" s="317">
        <v>9.0449652763966562E-2</v>
      </c>
      <c r="AA9" s="55"/>
      <c r="AB9" s="63"/>
      <c r="AC9" s="252"/>
      <c r="AD9" s="42"/>
      <c r="AE9" s="131"/>
      <c r="AF9" s="131"/>
      <c r="AG9" s="131"/>
      <c r="AH9" s="131"/>
    </row>
    <row r="10" spans="2:34" s="10" customFormat="1" ht="18.75">
      <c r="B10" s="36" t="s">
        <v>92</v>
      </c>
      <c r="D10" s="63">
        <v>3363000</v>
      </c>
      <c r="E10" s="63"/>
      <c r="F10" s="63">
        <v>115208706039</v>
      </c>
      <c r="G10" s="63"/>
      <c r="H10" s="63">
        <v>128103382548</v>
      </c>
      <c r="I10" s="63"/>
      <c r="J10" s="63">
        <v>0</v>
      </c>
      <c r="K10" s="63"/>
      <c r="L10" s="63">
        <v>0</v>
      </c>
      <c r="M10" s="63"/>
      <c r="N10" s="327">
        <v>0</v>
      </c>
      <c r="O10" s="327"/>
      <c r="P10" s="327">
        <v>0</v>
      </c>
      <c r="Q10" s="43"/>
      <c r="R10" s="63">
        <v>3363000</v>
      </c>
      <c r="S10" s="63"/>
      <c r="T10" s="156">
        <v>39500</v>
      </c>
      <c r="U10" s="63"/>
      <c r="V10" s="327">
        <v>115208706039</v>
      </c>
      <c r="W10" s="63"/>
      <c r="X10" s="63">
        <v>132048110925</v>
      </c>
      <c r="Y10" s="371"/>
      <c r="Z10" s="317">
        <v>6.3472556154656939E-2</v>
      </c>
      <c r="AA10" s="55"/>
      <c r="AB10" s="63"/>
      <c r="AC10" s="252"/>
      <c r="AD10" s="252"/>
      <c r="AE10" s="252"/>
      <c r="AF10" s="252"/>
      <c r="AG10" s="131"/>
      <c r="AH10" s="131"/>
    </row>
    <row r="11" spans="2:34" s="10" customFormat="1" ht="18.75">
      <c r="B11" s="36" t="s">
        <v>85</v>
      </c>
      <c r="C11" s="20"/>
      <c r="D11" s="63">
        <v>26120763</v>
      </c>
      <c r="E11" s="63"/>
      <c r="F11" s="63">
        <v>67515924329</v>
      </c>
      <c r="G11" s="63"/>
      <c r="H11" s="63">
        <v>114559099758.18201</v>
      </c>
      <c r="I11" s="63"/>
      <c r="J11" s="63">
        <v>0</v>
      </c>
      <c r="K11" s="63"/>
      <c r="L11" s="63">
        <v>0</v>
      </c>
      <c r="M11" s="63"/>
      <c r="N11" s="327">
        <v>0</v>
      </c>
      <c r="O11" s="327"/>
      <c r="P11" s="327">
        <v>0</v>
      </c>
      <c r="Q11" s="43"/>
      <c r="R11" s="63">
        <v>26120763</v>
      </c>
      <c r="S11" s="63"/>
      <c r="T11" s="156">
        <v>4471</v>
      </c>
      <c r="U11" s="63"/>
      <c r="V11" s="327">
        <v>67515924329</v>
      </c>
      <c r="W11" s="63"/>
      <c r="X11" s="63">
        <v>116091055081.33064</v>
      </c>
      <c r="Y11" s="371"/>
      <c r="Z11" s="317">
        <v>5.5802358406235042E-2</v>
      </c>
      <c r="AA11" s="55"/>
      <c r="AB11" s="63"/>
      <c r="AC11" s="400"/>
      <c r="AD11" s="252"/>
      <c r="AE11" s="131"/>
      <c r="AF11" s="131"/>
      <c r="AG11" s="131"/>
      <c r="AH11" s="131"/>
    </row>
    <row r="12" spans="2:34" s="10" customFormat="1" ht="18.75">
      <c r="B12" s="36" t="s">
        <v>106</v>
      </c>
      <c r="D12" s="63">
        <v>40619240</v>
      </c>
      <c r="E12" s="63"/>
      <c r="F12" s="63">
        <v>88242697067</v>
      </c>
      <c r="G12" s="63"/>
      <c r="H12" s="63">
        <v>90728367257.934006</v>
      </c>
      <c r="I12" s="63"/>
      <c r="J12" s="63">
        <v>0</v>
      </c>
      <c r="K12" s="63"/>
      <c r="L12" s="63">
        <v>0</v>
      </c>
      <c r="M12" s="63"/>
      <c r="N12" s="327">
        <v>0</v>
      </c>
      <c r="O12" s="327"/>
      <c r="P12" s="327">
        <v>0</v>
      </c>
      <c r="Q12" s="43"/>
      <c r="R12" s="63">
        <v>40619240</v>
      </c>
      <c r="S12" s="63"/>
      <c r="T12" s="156">
        <v>2401</v>
      </c>
      <c r="U12" s="63"/>
      <c r="V12" s="327">
        <v>88242697067</v>
      </c>
      <c r="W12" s="63"/>
      <c r="X12" s="63">
        <v>96946510808.322006</v>
      </c>
      <c r="Y12" s="371"/>
      <c r="Z12" s="317">
        <v>4.6600006680703479E-2</v>
      </c>
      <c r="AA12" s="55"/>
      <c r="AB12" s="63"/>
      <c r="AC12" s="46"/>
      <c r="AD12" s="252"/>
      <c r="AE12" s="131"/>
      <c r="AF12" s="131"/>
      <c r="AG12" s="131"/>
      <c r="AH12" s="131"/>
    </row>
    <row r="13" spans="2:34" s="10" customFormat="1" ht="18.75">
      <c r="B13" s="36" t="s">
        <v>145</v>
      </c>
      <c r="D13" s="63">
        <v>15575866</v>
      </c>
      <c r="E13" s="63"/>
      <c r="F13" s="63">
        <v>60964664695</v>
      </c>
      <c r="G13" s="63"/>
      <c r="H13" s="63">
        <v>104821193573.72099</v>
      </c>
      <c r="I13" s="63"/>
      <c r="J13" s="63">
        <v>0</v>
      </c>
      <c r="K13" s="63"/>
      <c r="L13" s="63">
        <v>0</v>
      </c>
      <c r="M13" s="63"/>
      <c r="N13" s="327">
        <v>0</v>
      </c>
      <c r="O13" s="327"/>
      <c r="P13" s="327">
        <v>0</v>
      </c>
      <c r="Q13" s="43"/>
      <c r="R13" s="63">
        <v>15575866</v>
      </c>
      <c r="S13" s="63"/>
      <c r="T13" s="156">
        <v>5720</v>
      </c>
      <c r="U13" s="63"/>
      <c r="V13" s="327">
        <v>60964664695</v>
      </c>
      <c r="W13" s="63"/>
      <c r="X13" s="63">
        <v>88563844496.556</v>
      </c>
      <c r="Y13" s="38"/>
      <c r="Z13" s="317">
        <v>4.2570647574600697E-2</v>
      </c>
      <c r="AA13" s="55"/>
      <c r="AB13" s="63"/>
      <c r="AC13" s="401"/>
      <c r="AD13" s="42"/>
      <c r="AE13" s="131"/>
      <c r="AF13" s="131"/>
      <c r="AG13" s="131"/>
      <c r="AH13" s="131"/>
    </row>
    <row r="14" spans="2:34" s="10" customFormat="1" ht="18.75">
      <c r="B14" s="9" t="s">
        <v>122</v>
      </c>
      <c r="C14" s="310"/>
      <c r="D14" s="64">
        <v>5810000</v>
      </c>
      <c r="E14" s="64"/>
      <c r="F14" s="64">
        <v>49511822675</v>
      </c>
      <c r="G14" s="64"/>
      <c r="H14" s="64">
        <v>47127512880</v>
      </c>
      <c r="I14" s="64"/>
      <c r="J14" s="64">
        <v>0</v>
      </c>
      <c r="K14" s="64"/>
      <c r="L14" s="64">
        <v>0</v>
      </c>
      <c r="M14" s="64"/>
      <c r="N14" s="327">
        <v>0</v>
      </c>
      <c r="O14" s="327"/>
      <c r="P14" s="327">
        <v>0</v>
      </c>
      <c r="Q14" s="59"/>
      <c r="R14" s="63">
        <v>5810000</v>
      </c>
      <c r="S14" s="63"/>
      <c r="T14" s="156">
        <v>8190</v>
      </c>
      <c r="U14" s="63"/>
      <c r="V14" s="327">
        <v>49511822675</v>
      </c>
      <c r="W14" s="63"/>
      <c r="X14" s="63">
        <v>47300775795</v>
      </c>
      <c r="Y14" s="38"/>
      <c r="Z14" s="317">
        <v>2.2736418770217821E-2</v>
      </c>
      <c r="AA14" s="55"/>
      <c r="AB14" s="63"/>
      <c r="AC14" s="402"/>
      <c r="AD14" s="42"/>
      <c r="AE14" s="131"/>
      <c r="AF14" s="131"/>
      <c r="AG14" s="131"/>
      <c r="AH14" s="131"/>
    </row>
    <row r="15" spans="2:34" s="10" customFormat="1" ht="18.75">
      <c r="B15" s="36" t="s">
        <v>162</v>
      </c>
      <c r="D15" s="63">
        <v>2109652</v>
      </c>
      <c r="E15" s="63"/>
      <c r="F15" s="63">
        <v>42467589291</v>
      </c>
      <c r="G15" s="63"/>
      <c r="H15" s="63">
        <v>47604160252.620003</v>
      </c>
      <c r="I15" s="63"/>
      <c r="J15" s="63">
        <v>0</v>
      </c>
      <c r="K15" s="63"/>
      <c r="L15" s="63">
        <v>0</v>
      </c>
      <c r="M15" s="63"/>
      <c r="N15" s="327">
        <v>0</v>
      </c>
      <c r="O15" s="327"/>
      <c r="P15" s="327">
        <v>0</v>
      </c>
      <c r="Q15" s="43"/>
      <c r="R15" s="63">
        <v>2109652</v>
      </c>
      <c r="S15" s="63"/>
      <c r="T15" s="156">
        <v>22500</v>
      </c>
      <c r="U15" s="63"/>
      <c r="V15" s="327">
        <v>42467589291</v>
      </c>
      <c r="W15" s="63"/>
      <c r="X15" s="63">
        <v>47184740338.5</v>
      </c>
      <c r="Y15" s="371"/>
      <c r="Z15" s="317">
        <v>2.2680643136798798E-2</v>
      </c>
      <c r="AA15" s="55"/>
      <c r="AB15" s="63"/>
      <c r="AC15" s="402"/>
      <c r="AD15" s="42"/>
      <c r="AE15" s="131"/>
      <c r="AF15" s="131"/>
      <c r="AG15" s="131"/>
      <c r="AH15" s="131"/>
    </row>
    <row r="16" spans="2:34" s="10" customFormat="1" ht="18.75">
      <c r="B16" s="36" t="s">
        <v>152</v>
      </c>
      <c r="C16" s="20"/>
      <c r="D16" s="63">
        <v>268092</v>
      </c>
      <c r="E16" s="63"/>
      <c r="F16" s="63">
        <v>49234660092</v>
      </c>
      <c r="G16" s="63"/>
      <c r="H16" s="63">
        <v>43167160184.148003</v>
      </c>
      <c r="I16" s="63"/>
      <c r="J16" s="63">
        <v>0</v>
      </c>
      <c r="K16" s="63"/>
      <c r="L16" s="63">
        <v>0</v>
      </c>
      <c r="M16" s="63"/>
      <c r="N16" s="327">
        <v>0</v>
      </c>
      <c r="O16" s="327"/>
      <c r="P16" s="327">
        <v>0</v>
      </c>
      <c r="Q16" s="43"/>
      <c r="R16" s="63">
        <v>268092</v>
      </c>
      <c r="S16" s="63"/>
      <c r="T16" s="156">
        <v>162930</v>
      </c>
      <c r="U16" s="63"/>
      <c r="V16" s="327">
        <v>49234660092</v>
      </c>
      <c r="W16" s="63"/>
      <c r="X16" s="63">
        <v>43420332194.117996</v>
      </c>
      <c r="Y16" s="38"/>
      <c r="Z16" s="317">
        <v>2.0871176831983241E-2</v>
      </c>
      <c r="AA16" s="55"/>
      <c r="AB16" s="63"/>
      <c r="AC16" s="42"/>
      <c r="AD16" s="42"/>
      <c r="AE16" s="131"/>
      <c r="AF16" s="131"/>
      <c r="AG16" s="131"/>
      <c r="AH16" s="131"/>
    </row>
    <row r="17" spans="2:34" s="10" customFormat="1" ht="18.75">
      <c r="B17" s="36" t="s">
        <v>157</v>
      </c>
      <c r="D17" s="63">
        <v>21200000</v>
      </c>
      <c r="E17" s="63"/>
      <c r="F17" s="63">
        <v>46470156594</v>
      </c>
      <c r="G17" s="63"/>
      <c r="H17" s="63">
        <v>37848652560</v>
      </c>
      <c r="I17" s="63"/>
      <c r="J17" s="63">
        <v>0</v>
      </c>
      <c r="K17" s="63"/>
      <c r="L17" s="63">
        <v>0</v>
      </c>
      <c r="M17" s="63"/>
      <c r="N17" s="327">
        <v>0</v>
      </c>
      <c r="O17" s="327"/>
      <c r="P17" s="327">
        <v>0</v>
      </c>
      <c r="Q17" s="43"/>
      <c r="R17" s="63">
        <v>21200000</v>
      </c>
      <c r="S17" s="63"/>
      <c r="T17" s="156">
        <v>1945</v>
      </c>
      <c r="U17" s="63"/>
      <c r="V17" s="327">
        <v>46470156594</v>
      </c>
      <c r="W17" s="63"/>
      <c r="X17" s="63">
        <v>40988657700</v>
      </c>
      <c r="Y17" s="38"/>
      <c r="Z17" s="317">
        <v>1.9702325609526786E-2</v>
      </c>
      <c r="AA17" s="55"/>
      <c r="AB17" s="63"/>
      <c r="AC17" s="42"/>
      <c r="AD17" s="42"/>
      <c r="AE17" s="131"/>
      <c r="AF17" s="131"/>
      <c r="AG17" s="131"/>
      <c r="AH17" s="131"/>
    </row>
    <row r="18" spans="2:34" s="10" customFormat="1" ht="18.75">
      <c r="B18" s="36" t="s">
        <v>197</v>
      </c>
      <c r="D18" s="63">
        <v>3630000</v>
      </c>
      <c r="E18" s="63"/>
      <c r="F18" s="63">
        <v>60181535092</v>
      </c>
      <c r="G18" s="63"/>
      <c r="H18" s="63">
        <v>40883188995</v>
      </c>
      <c r="I18" s="63"/>
      <c r="J18" s="63">
        <v>0</v>
      </c>
      <c r="K18" s="63"/>
      <c r="L18" s="63">
        <v>0</v>
      </c>
      <c r="M18" s="63"/>
      <c r="N18" s="327">
        <v>0</v>
      </c>
      <c r="O18" s="327"/>
      <c r="P18" s="327">
        <v>0</v>
      </c>
      <c r="Q18" s="43"/>
      <c r="R18" s="63">
        <v>3630000</v>
      </c>
      <c r="S18" s="63"/>
      <c r="T18" s="156">
        <v>10900</v>
      </c>
      <c r="U18" s="63"/>
      <c r="V18" s="327">
        <v>60181535092</v>
      </c>
      <c r="W18" s="63"/>
      <c r="X18" s="63">
        <v>39331576350</v>
      </c>
      <c r="Y18" s="371"/>
      <c r="Z18" s="317">
        <v>1.8905803884952863E-2</v>
      </c>
      <c r="AA18" s="55"/>
      <c r="AB18" s="63"/>
      <c r="AC18" s="42"/>
      <c r="AD18" s="42"/>
      <c r="AE18" s="131"/>
      <c r="AF18" s="131"/>
      <c r="AG18" s="131"/>
      <c r="AH18" s="131"/>
    </row>
    <row r="19" spans="2:34" s="10" customFormat="1" ht="18.75">
      <c r="B19" s="36" t="s">
        <v>141</v>
      </c>
      <c r="C19" s="20"/>
      <c r="D19" s="63">
        <v>48320001</v>
      </c>
      <c r="E19" s="63"/>
      <c r="F19" s="63">
        <v>92620044616</v>
      </c>
      <c r="G19" s="63"/>
      <c r="H19" s="63">
        <v>106391980841.821</v>
      </c>
      <c r="I19" s="63"/>
      <c r="J19" s="63">
        <v>0</v>
      </c>
      <c r="K19" s="63"/>
      <c r="L19" s="63">
        <v>0</v>
      </c>
      <c r="M19" s="63"/>
      <c r="N19" s="327">
        <v>30337633</v>
      </c>
      <c r="O19" s="327"/>
      <c r="P19" s="327">
        <v>58151342384</v>
      </c>
      <c r="Q19" s="43"/>
      <c r="R19" s="63">
        <v>17982368</v>
      </c>
      <c r="S19" s="63"/>
      <c r="T19" s="156">
        <v>2189</v>
      </c>
      <c r="U19" s="63"/>
      <c r="V19" s="327">
        <v>34468702232</v>
      </c>
      <c r="W19" s="63"/>
      <c r="X19" s="63">
        <v>39129191300.865601</v>
      </c>
      <c r="Y19" s="38"/>
      <c r="Z19" s="317">
        <v>1.8808521945013999E-2</v>
      </c>
      <c r="AA19" s="55"/>
      <c r="AB19" s="63"/>
      <c r="AC19" s="42"/>
      <c r="AD19" s="42"/>
      <c r="AE19" s="131"/>
      <c r="AF19" s="131"/>
      <c r="AG19" s="131"/>
      <c r="AH19" s="131"/>
    </row>
    <row r="20" spans="2:34" s="10" customFormat="1" ht="18.75">
      <c r="B20" s="36" t="s">
        <v>194</v>
      </c>
      <c r="D20" s="63">
        <v>220000</v>
      </c>
      <c r="E20" s="63"/>
      <c r="F20" s="63">
        <v>17615980800</v>
      </c>
      <c r="G20" s="63"/>
      <c r="H20" s="63">
        <v>30999449250</v>
      </c>
      <c r="I20" s="63"/>
      <c r="J20" s="63">
        <v>0</v>
      </c>
      <c r="K20" s="63"/>
      <c r="L20" s="63">
        <v>0</v>
      </c>
      <c r="M20" s="63"/>
      <c r="N20" s="327">
        <v>0</v>
      </c>
      <c r="O20" s="327"/>
      <c r="P20" s="327">
        <v>0</v>
      </c>
      <c r="Q20" s="43"/>
      <c r="R20" s="63">
        <v>220000</v>
      </c>
      <c r="S20" s="63"/>
      <c r="T20" s="156">
        <v>166550</v>
      </c>
      <c r="U20" s="63"/>
      <c r="V20" s="327">
        <v>17615980800</v>
      </c>
      <c r="W20" s="63"/>
      <c r="X20" s="63">
        <v>36422986050</v>
      </c>
      <c r="Y20" s="371"/>
      <c r="Z20" s="317">
        <v>1.7507709964075059E-2</v>
      </c>
      <c r="AA20" s="55"/>
      <c r="AB20" s="63"/>
      <c r="AC20" s="42"/>
      <c r="AD20" s="42"/>
      <c r="AE20" s="131"/>
      <c r="AF20" s="131"/>
      <c r="AG20" s="131"/>
      <c r="AH20" s="131"/>
    </row>
    <row r="21" spans="2:34" s="10" customFormat="1" ht="18.75">
      <c r="B21" s="36" t="s">
        <v>132</v>
      </c>
      <c r="D21" s="63">
        <v>3845884</v>
      </c>
      <c r="E21" s="63"/>
      <c r="F21" s="63">
        <v>32004882992</v>
      </c>
      <c r="G21" s="63"/>
      <c r="H21" s="63">
        <v>31654448198.855999</v>
      </c>
      <c r="I21" s="63"/>
      <c r="J21" s="63">
        <v>0</v>
      </c>
      <c r="K21" s="63"/>
      <c r="L21" s="63">
        <v>0</v>
      </c>
      <c r="M21" s="63"/>
      <c r="N21" s="327">
        <v>0</v>
      </c>
      <c r="O21" s="327"/>
      <c r="P21" s="327">
        <v>0</v>
      </c>
      <c r="Q21" s="43"/>
      <c r="R21" s="63">
        <v>3845884</v>
      </c>
      <c r="S21" s="63"/>
      <c r="T21" s="156">
        <v>9440</v>
      </c>
      <c r="U21" s="63"/>
      <c r="V21" s="327">
        <v>32004882992</v>
      </c>
      <c r="W21" s="63"/>
      <c r="X21" s="63">
        <v>36089129347.487999</v>
      </c>
      <c r="Y21" s="371"/>
      <c r="Z21" s="317">
        <v>1.7347232558155658E-2</v>
      </c>
      <c r="AA21" s="55"/>
      <c r="AB21" s="63"/>
      <c r="AC21" s="42"/>
      <c r="AD21" s="42"/>
      <c r="AE21" s="131"/>
      <c r="AF21" s="131"/>
      <c r="AG21" s="131"/>
      <c r="AH21" s="131"/>
    </row>
    <row r="22" spans="2:34" s="10" customFormat="1" ht="18.75">
      <c r="B22" s="36" t="s">
        <v>150</v>
      </c>
      <c r="D22" s="63">
        <v>2800000</v>
      </c>
      <c r="E22" s="63"/>
      <c r="F22" s="63">
        <v>37232726390</v>
      </c>
      <c r="G22" s="63"/>
      <c r="H22" s="63">
        <v>32787745200</v>
      </c>
      <c r="I22" s="63"/>
      <c r="J22" s="63">
        <v>0</v>
      </c>
      <c r="K22" s="63"/>
      <c r="L22" s="63">
        <v>0</v>
      </c>
      <c r="M22" s="63"/>
      <c r="N22" s="327">
        <v>0</v>
      </c>
      <c r="O22" s="327"/>
      <c r="P22" s="327">
        <v>0</v>
      </c>
      <c r="Q22" s="43"/>
      <c r="R22" s="63">
        <v>2800000</v>
      </c>
      <c r="S22" s="63"/>
      <c r="T22" s="156">
        <v>11880</v>
      </c>
      <c r="U22" s="63"/>
      <c r="V22" s="327">
        <v>37232726390</v>
      </c>
      <c r="W22" s="63"/>
      <c r="X22" s="63">
        <v>33066079200</v>
      </c>
      <c r="Y22" s="38"/>
      <c r="Z22" s="317">
        <v>1.5894120363663458E-2</v>
      </c>
      <c r="AA22" s="55"/>
      <c r="AB22" s="63"/>
      <c r="AC22" s="42"/>
      <c r="AD22" s="42"/>
      <c r="AE22" s="131"/>
      <c r="AF22" s="131"/>
      <c r="AG22" s="131"/>
      <c r="AH22" s="131"/>
    </row>
    <row r="23" spans="2:34" s="10" customFormat="1" ht="18.75">
      <c r="B23" s="36" t="s">
        <v>87</v>
      </c>
      <c r="D23" s="63">
        <v>6077358</v>
      </c>
      <c r="E23" s="63"/>
      <c r="F23" s="63">
        <v>30264174761</v>
      </c>
      <c r="G23" s="63"/>
      <c r="H23" s="63">
        <v>31595464075.077</v>
      </c>
      <c r="I23" s="63"/>
      <c r="J23" s="63">
        <v>0</v>
      </c>
      <c r="K23" s="63"/>
      <c r="L23" s="63">
        <v>0</v>
      </c>
      <c r="M23" s="63"/>
      <c r="N23" s="327">
        <v>0</v>
      </c>
      <c r="O23" s="327"/>
      <c r="P23" s="327">
        <v>0</v>
      </c>
      <c r="Q23" s="43"/>
      <c r="R23" s="63">
        <v>6077358</v>
      </c>
      <c r="S23" s="63"/>
      <c r="T23" s="156">
        <v>5410</v>
      </c>
      <c r="U23" s="63"/>
      <c r="V23" s="327">
        <v>30264174761</v>
      </c>
      <c r="W23" s="63"/>
      <c r="X23" s="63">
        <v>32682879664.659</v>
      </c>
      <c r="Y23" s="371"/>
      <c r="Z23" s="317">
        <v>1.5709924968099E-2</v>
      </c>
      <c r="AA23" s="55"/>
      <c r="AB23" s="63"/>
      <c r="AC23" s="42"/>
      <c r="AD23" s="42"/>
      <c r="AE23" s="131"/>
      <c r="AF23" s="131"/>
      <c r="AG23" s="131"/>
      <c r="AH23" s="131"/>
    </row>
    <row r="24" spans="2:34" s="10" customFormat="1" ht="18.75">
      <c r="B24" s="36" t="s">
        <v>97</v>
      </c>
      <c r="D24" s="63">
        <v>3016724</v>
      </c>
      <c r="E24" s="63"/>
      <c r="F24" s="63">
        <v>25224257243</v>
      </c>
      <c r="G24" s="63"/>
      <c r="H24" s="63">
        <v>34545882150.143997</v>
      </c>
      <c r="I24" s="63"/>
      <c r="J24" s="63">
        <v>0</v>
      </c>
      <c r="K24" s="63"/>
      <c r="L24" s="63">
        <v>0</v>
      </c>
      <c r="M24" s="63"/>
      <c r="N24" s="327">
        <v>0</v>
      </c>
      <c r="O24" s="327"/>
      <c r="P24" s="327">
        <v>0</v>
      </c>
      <c r="Q24" s="43"/>
      <c r="R24" s="63">
        <v>3016724</v>
      </c>
      <c r="S24" s="63"/>
      <c r="T24" s="156">
        <v>10500</v>
      </c>
      <c r="U24" s="63"/>
      <c r="V24" s="327">
        <v>25224257243</v>
      </c>
      <c r="W24" s="63"/>
      <c r="X24" s="63">
        <v>31487132168.099998</v>
      </c>
      <c r="Y24" s="371"/>
      <c r="Z24" s="317">
        <v>1.5135156047964735E-2</v>
      </c>
      <c r="AA24" s="55"/>
      <c r="AB24" s="63"/>
      <c r="AC24" s="42"/>
      <c r="AD24" s="42"/>
      <c r="AE24" s="131"/>
      <c r="AF24" s="131"/>
      <c r="AG24" s="131"/>
      <c r="AH24" s="131"/>
    </row>
    <row r="25" spans="2:34" s="10" customFormat="1" ht="18.75">
      <c r="B25" s="36" t="s">
        <v>199</v>
      </c>
      <c r="D25" s="63">
        <v>0</v>
      </c>
      <c r="E25" s="63"/>
      <c r="F25" s="63">
        <v>0</v>
      </c>
      <c r="G25" s="63"/>
      <c r="H25" s="63">
        <v>0</v>
      </c>
      <c r="I25" s="63"/>
      <c r="J25" s="63">
        <v>4330131</v>
      </c>
      <c r="K25" s="63"/>
      <c r="L25" s="63">
        <v>26682719460</v>
      </c>
      <c r="M25" s="63"/>
      <c r="N25" s="327">
        <v>0</v>
      </c>
      <c r="O25" s="327"/>
      <c r="P25" s="327">
        <v>0</v>
      </c>
      <c r="Q25" s="43"/>
      <c r="R25" s="63">
        <v>4330131</v>
      </c>
      <c r="S25" s="63"/>
      <c r="T25" s="156">
        <v>7210</v>
      </c>
      <c r="U25" s="63"/>
      <c r="V25" s="327">
        <v>26682719460</v>
      </c>
      <c r="W25" s="63"/>
      <c r="X25" s="63">
        <v>31034484055.165501</v>
      </c>
      <c r="Y25" s="371"/>
      <c r="Z25" s="317">
        <v>1.4917578283578141E-2</v>
      </c>
      <c r="AA25" s="55"/>
      <c r="AB25" s="63"/>
      <c r="AC25" s="42"/>
      <c r="AD25" s="42"/>
      <c r="AE25" s="131"/>
      <c r="AF25" s="131"/>
      <c r="AG25" s="131"/>
      <c r="AH25" s="131"/>
    </row>
    <row r="26" spans="2:34" s="10" customFormat="1" ht="18.75">
      <c r="B26" s="36" t="s">
        <v>171</v>
      </c>
      <c r="D26" s="63">
        <v>22800000</v>
      </c>
      <c r="E26" s="63"/>
      <c r="F26" s="63">
        <v>29828645362</v>
      </c>
      <c r="G26" s="63"/>
      <c r="H26" s="63">
        <v>29894264460</v>
      </c>
      <c r="I26" s="63"/>
      <c r="J26" s="63">
        <v>0</v>
      </c>
      <c r="K26" s="63"/>
      <c r="L26" s="63">
        <v>0</v>
      </c>
      <c r="M26" s="63"/>
      <c r="N26" s="327">
        <v>0</v>
      </c>
      <c r="O26" s="327"/>
      <c r="P26" s="327">
        <v>0</v>
      </c>
      <c r="Q26" s="43"/>
      <c r="R26" s="63">
        <v>22800000</v>
      </c>
      <c r="S26" s="63"/>
      <c r="T26" s="156">
        <v>1172</v>
      </c>
      <c r="U26" s="63"/>
      <c r="V26" s="327">
        <v>29828645362</v>
      </c>
      <c r="W26" s="63"/>
      <c r="X26" s="63">
        <v>26562606480</v>
      </c>
      <c r="Y26" s="371"/>
      <c r="Z26" s="317">
        <v>1.2768047339756778E-2</v>
      </c>
      <c r="AA26" s="55"/>
      <c r="AB26" s="63"/>
      <c r="AC26" s="42"/>
      <c r="AD26" s="42"/>
      <c r="AE26" s="131"/>
      <c r="AF26" s="131"/>
      <c r="AG26" s="131"/>
      <c r="AH26" s="131"/>
    </row>
    <row r="27" spans="2:34" s="10" customFormat="1" ht="18.75">
      <c r="B27" s="36" t="s">
        <v>107</v>
      </c>
      <c r="C27" s="20"/>
      <c r="D27" s="63">
        <v>450000</v>
      </c>
      <c r="E27" s="63"/>
      <c r="F27" s="63">
        <v>22143410488</v>
      </c>
      <c r="G27" s="63"/>
      <c r="H27" s="63">
        <v>21534105150</v>
      </c>
      <c r="I27" s="63"/>
      <c r="J27" s="63">
        <v>0</v>
      </c>
      <c r="K27" s="63"/>
      <c r="L27" s="63">
        <v>0</v>
      </c>
      <c r="M27" s="63"/>
      <c r="N27" s="327">
        <v>0</v>
      </c>
      <c r="O27" s="327"/>
      <c r="P27" s="327">
        <v>0</v>
      </c>
      <c r="Q27" s="43"/>
      <c r="R27" s="63">
        <v>450000</v>
      </c>
      <c r="S27" s="63"/>
      <c r="T27" s="156">
        <v>55560</v>
      </c>
      <c r="U27" s="63"/>
      <c r="V27" s="327">
        <v>22143410488</v>
      </c>
      <c r="W27" s="63"/>
      <c r="X27" s="63">
        <v>24853238100</v>
      </c>
      <c r="Y27" s="38"/>
      <c r="Z27" s="317">
        <v>1.1946392416195099E-2</v>
      </c>
      <c r="AA27" s="55"/>
      <c r="AB27" s="63"/>
      <c r="AC27" s="42"/>
      <c r="AD27" s="42"/>
      <c r="AE27" s="131"/>
      <c r="AF27" s="131"/>
      <c r="AG27" s="131"/>
      <c r="AH27" s="131"/>
    </row>
    <row r="28" spans="2:34" s="10" customFormat="1" ht="18.75">
      <c r="B28" s="36" t="s">
        <v>175</v>
      </c>
      <c r="D28" s="63">
        <v>846526</v>
      </c>
      <c r="E28" s="63"/>
      <c r="F28" s="63">
        <v>15674950947</v>
      </c>
      <c r="G28" s="63"/>
      <c r="H28" s="63">
        <v>29872865545.650002</v>
      </c>
      <c r="I28" s="63"/>
      <c r="J28" s="63">
        <v>0</v>
      </c>
      <c r="K28" s="63"/>
      <c r="L28" s="63">
        <v>0</v>
      </c>
      <c r="M28" s="63"/>
      <c r="N28" s="327">
        <v>0</v>
      </c>
      <c r="O28" s="327"/>
      <c r="P28" s="327">
        <v>0</v>
      </c>
      <c r="Q28" s="43"/>
      <c r="R28" s="63">
        <v>846526</v>
      </c>
      <c r="S28" s="63"/>
      <c r="T28" s="156">
        <v>28700</v>
      </c>
      <c r="U28" s="63"/>
      <c r="V28" s="327">
        <v>15674950947</v>
      </c>
      <c r="W28" s="63"/>
      <c r="X28" s="63">
        <v>24150739187.610001</v>
      </c>
      <c r="Y28" s="371"/>
      <c r="Z28" s="317">
        <v>1.1608716993556261E-2</v>
      </c>
      <c r="AA28" s="55"/>
      <c r="AB28" s="63"/>
      <c r="AC28" s="42"/>
      <c r="AD28" s="42"/>
      <c r="AE28" s="131"/>
      <c r="AF28" s="131"/>
      <c r="AG28" s="131"/>
      <c r="AH28" s="131"/>
    </row>
    <row r="29" spans="2:34" s="10" customFormat="1" ht="18.75">
      <c r="B29" s="36" t="s">
        <v>156</v>
      </c>
      <c r="D29" s="63">
        <v>518193</v>
      </c>
      <c r="E29" s="63"/>
      <c r="F29" s="63">
        <v>20475631377</v>
      </c>
      <c r="G29" s="63"/>
      <c r="H29" s="63">
        <v>22098208345.785</v>
      </c>
      <c r="I29" s="63"/>
      <c r="J29" s="63">
        <v>0</v>
      </c>
      <c r="K29" s="63"/>
      <c r="L29" s="63">
        <v>0</v>
      </c>
      <c r="M29" s="63"/>
      <c r="N29" s="327">
        <v>0</v>
      </c>
      <c r="O29" s="63"/>
      <c r="P29" s="327">
        <v>0</v>
      </c>
      <c r="Q29" s="43"/>
      <c r="R29" s="63">
        <v>518193</v>
      </c>
      <c r="S29" s="63"/>
      <c r="T29" s="156">
        <v>44000</v>
      </c>
      <c r="U29" s="63"/>
      <c r="V29" s="327">
        <v>20475631377</v>
      </c>
      <c r="W29" s="63"/>
      <c r="X29" s="63">
        <v>22664829072.599998</v>
      </c>
      <c r="Y29" s="38"/>
      <c r="Z29" s="317">
        <v>1.0894473430698225E-2</v>
      </c>
      <c r="AA29" s="55"/>
      <c r="AB29" s="63"/>
      <c r="AD29" s="42"/>
      <c r="AE29" s="131"/>
      <c r="AF29" s="131"/>
      <c r="AG29" s="131"/>
      <c r="AH29" s="131"/>
    </row>
    <row r="30" spans="2:34" s="10" customFormat="1" ht="18.75">
      <c r="B30" s="36" t="s">
        <v>182</v>
      </c>
      <c r="D30" s="63">
        <v>52551677</v>
      </c>
      <c r="E30" s="63"/>
      <c r="F30" s="63">
        <v>22862732845</v>
      </c>
      <c r="G30" s="63"/>
      <c r="H30" s="63">
        <v>22410528649.8736</v>
      </c>
      <c r="I30" s="63"/>
      <c r="J30" s="63">
        <v>0</v>
      </c>
      <c r="K30" s="63"/>
      <c r="L30" s="63">
        <v>0</v>
      </c>
      <c r="M30" s="63"/>
      <c r="N30" s="327">
        <v>0</v>
      </c>
      <c r="O30" s="327"/>
      <c r="P30" s="327">
        <v>0</v>
      </c>
      <c r="Q30" s="43"/>
      <c r="R30" s="63">
        <v>52551677</v>
      </c>
      <c r="S30" s="63"/>
      <c r="T30" s="156">
        <v>429</v>
      </c>
      <c r="U30" s="63"/>
      <c r="V30" s="327">
        <v>22862732845</v>
      </c>
      <c r="W30" s="63"/>
      <c r="X30" s="63">
        <v>22410528649.87365</v>
      </c>
      <c r="Y30" s="371"/>
      <c r="Z30" s="317">
        <v>1.0772236938645575E-2</v>
      </c>
      <c r="AA30" s="55"/>
      <c r="AB30" s="63"/>
      <c r="AC30" s="42"/>
      <c r="AD30" s="42"/>
      <c r="AE30" s="131"/>
      <c r="AF30" s="131"/>
      <c r="AG30" s="131"/>
      <c r="AH30" s="131"/>
    </row>
    <row r="31" spans="2:34" s="10" customFormat="1" ht="18.75">
      <c r="B31" s="36" t="s">
        <v>96</v>
      </c>
      <c r="D31" s="63">
        <v>960000</v>
      </c>
      <c r="E31" s="63"/>
      <c r="F31" s="63">
        <v>20015356873</v>
      </c>
      <c r="G31" s="63"/>
      <c r="H31" s="63">
        <v>19610618400</v>
      </c>
      <c r="I31" s="63"/>
      <c r="J31" s="63">
        <v>0</v>
      </c>
      <c r="K31" s="63"/>
      <c r="L31" s="63">
        <v>0</v>
      </c>
      <c r="M31" s="63"/>
      <c r="N31" s="327">
        <v>0</v>
      </c>
      <c r="O31" s="327"/>
      <c r="P31" s="327">
        <v>0</v>
      </c>
      <c r="Q31" s="43"/>
      <c r="R31" s="63">
        <v>960000</v>
      </c>
      <c r="S31" s="63"/>
      <c r="T31" s="156">
        <v>20750</v>
      </c>
      <c r="U31" s="63"/>
      <c r="V31" s="327">
        <v>20015356873</v>
      </c>
      <c r="W31" s="63"/>
      <c r="X31" s="63">
        <v>19801476000</v>
      </c>
      <c r="Y31" s="371"/>
      <c r="Z31" s="317">
        <v>9.5181240273020714E-3</v>
      </c>
      <c r="AA31" s="55"/>
      <c r="AB31" s="63"/>
      <c r="AC31" s="42"/>
      <c r="AD31" s="42"/>
      <c r="AE31" s="131"/>
      <c r="AF31" s="131"/>
      <c r="AG31" s="131"/>
      <c r="AH31" s="131"/>
    </row>
    <row r="32" spans="2:34" s="10" customFormat="1" ht="18.75">
      <c r="B32" s="9" t="s">
        <v>116</v>
      </c>
      <c r="C32" s="310"/>
      <c r="D32" s="64">
        <v>2249292</v>
      </c>
      <c r="E32" s="64"/>
      <c r="F32" s="64">
        <v>32848202373</v>
      </c>
      <c r="G32" s="64"/>
      <c r="H32" s="64">
        <v>20302051110.408001</v>
      </c>
      <c r="I32" s="64"/>
      <c r="J32" s="64">
        <v>0</v>
      </c>
      <c r="K32" s="64"/>
      <c r="L32" s="64">
        <v>0</v>
      </c>
      <c r="M32" s="64"/>
      <c r="N32" s="327">
        <v>0</v>
      </c>
      <c r="O32" s="327"/>
      <c r="P32" s="327">
        <v>0</v>
      </c>
      <c r="Q32" s="59"/>
      <c r="R32" s="63">
        <v>2249292</v>
      </c>
      <c r="S32" s="63"/>
      <c r="T32" s="156">
        <v>8780</v>
      </c>
      <c r="U32" s="63"/>
      <c r="V32" s="327">
        <v>32848202373</v>
      </c>
      <c r="W32" s="63"/>
      <c r="X32" s="63">
        <v>19631278496.627998</v>
      </c>
      <c r="Y32" s="38"/>
      <c r="Z32" s="317">
        <v>9.4363139164683196E-3</v>
      </c>
      <c r="AA32" s="55"/>
      <c r="AB32" s="63"/>
      <c r="AC32" s="42"/>
      <c r="AD32" s="42"/>
      <c r="AE32" s="131"/>
      <c r="AF32" s="131"/>
      <c r="AG32" s="131"/>
      <c r="AH32" s="131"/>
    </row>
    <row r="33" spans="2:34" s="10" customFormat="1" ht="18.75">
      <c r="B33" s="36" t="s">
        <v>94</v>
      </c>
      <c r="D33" s="63">
        <v>3503030</v>
      </c>
      <c r="E33" s="63"/>
      <c r="F33" s="63">
        <v>23822960230</v>
      </c>
      <c r="G33" s="63"/>
      <c r="H33" s="63">
        <v>19221672082.68</v>
      </c>
      <c r="I33" s="63"/>
      <c r="J33" s="63">
        <v>0</v>
      </c>
      <c r="K33" s="63"/>
      <c r="L33" s="63">
        <v>0</v>
      </c>
      <c r="M33" s="63"/>
      <c r="N33" s="327">
        <v>0</v>
      </c>
      <c r="O33" s="327"/>
      <c r="P33" s="327">
        <v>0</v>
      </c>
      <c r="Q33" s="43"/>
      <c r="R33" s="63">
        <v>3503030</v>
      </c>
      <c r="S33" s="63"/>
      <c r="T33" s="156">
        <v>5070</v>
      </c>
      <c r="U33" s="63"/>
      <c r="V33" s="327">
        <v>23822960230</v>
      </c>
      <c r="W33" s="63"/>
      <c r="X33" s="63">
        <v>17654687945.505001</v>
      </c>
      <c r="Y33" s="371"/>
      <c r="Z33" s="317">
        <v>8.4862113071081866E-3</v>
      </c>
      <c r="AA33" s="55"/>
      <c r="AB33" s="63"/>
      <c r="AC33" s="42"/>
      <c r="AD33" s="42"/>
      <c r="AE33" s="131"/>
      <c r="AF33" s="131"/>
      <c r="AG33" s="131"/>
      <c r="AH33" s="131"/>
    </row>
    <row r="34" spans="2:34" s="10" customFormat="1" ht="18.75">
      <c r="B34" s="36" t="s">
        <v>165</v>
      </c>
      <c r="D34" s="63">
        <v>2800000</v>
      </c>
      <c r="E34" s="63"/>
      <c r="F34" s="63">
        <v>23809847708</v>
      </c>
      <c r="G34" s="63"/>
      <c r="H34" s="63">
        <v>15753704400</v>
      </c>
      <c r="I34" s="63"/>
      <c r="J34" s="63">
        <v>0</v>
      </c>
      <c r="K34" s="63"/>
      <c r="L34" s="63">
        <v>0</v>
      </c>
      <c r="M34" s="63"/>
      <c r="N34" s="327">
        <v>0</v>
      </c>
      <c r="O34" s="327"/>
      <c r="P34" s="327">
        <v>0</v>
      </c>
      <c r="Q34" s="43"/>
      <c r="R34" s="63">
        <v>2800000</v>
      </c>
      <c r="S34" s="63"/>
      <c r="T34" s="156">
        <v>5860</v>
      </c>
      <c r="U34" s="63"/>
      <c r="V34" s="327">
        <v>23809847708</v>
      </c>
      <c r="W34" s="63"/>
      <c r="X34" s="63">
        <v>16310372400</v>
      </c>
      <c r="Y34" s="371"/>
      <c r="Z34" s="317">
        <v>7.8400290682717061E-3</v>
      </c>
      <c r="AA34" s="55"/>
      <c r="AB34" s="63"/>
      <c r="AC34" s="42"/>
      <c r="AD34" s="42"/>
      <c r="AE34" s="131"/>
      <c r="AF34" s="131"/>
      <c r="AG34" s="131"/>
      <c r="AH34" s="131"/>
    </row>
    <row r="35" spans="2:34" s="10" customFormat="1" ht="18.75">
      <c r="B35" s="20" t="s">
        <v>138</v>
      </c>
      <c r="C35" s="20"/>
      <c r="D35" s="64">
        <v>4000000</v>
      </c>
      <c r="E35" s="71"/>
      <c r="F35" s="59">
        <v>18286759430</v>
      </c>
      <c r="G35" s="71"/>
      <c r="H35" s="59">
        <v>13185079200</v>
      </c>
      <c r="I35" s="95"/>
      <c r="J35" s="59">
        <v>0</v>
      </c>
      <c r="K35" s="59"/>
      <c r="L35" s="59">
        <v>0</v>
      </c>
      <c r="M35" s="96"/>
      <c r="N35" s="327">
        <v>0</v>
      </c>
      <c r="O35" s="327"/>
      <c r="P35" s="327">
        <v>0</v>
      </c>
      <c r="Q35" s="96"/>
      <c r="R35" s="63">
        <v>4000000</v>
      </c>
      <c r="S35" s="63"/>
      <c r="T35" s="156">
        <v>3440</v>
      </c>
      <c r="U35" s="63"/>
      <c r="V35" s="327">
        <v>18286759430</v>
      </c>
      <c r="W35" s="63"/>
      <c r="X35" s="63">
        <v>13678128000</v>
      </c>
      <c r="Y35" s="38"/>
      <c r="Z35" s="317">
        <v>6.5747684044014307E-3</v>
      </c>
      <c r="AA35" s="55"/>
      <c r="AB35" s="63"/>
      <c r="AC35" s="42"/>
      <c r="AD35" s="42"/>
      <c r="AE35" s="131"/>
      <c r="AF35" s="131"/>
      <c r="AG35" s="131"/>
      <c r="AH35" s="131"/>
    </row>
    <row r="36" spans="2:34" s="10" customFormat="1" ht="18.75">
      <c r="B36" s="36" t="s">
        <v>161</v>
      </c>
      <c r="D36" s="63">
        <v>150000</v>
      </c>
      <c r="E36" s="63"/>
      <c r="F36" s="63">
        <v>11479563930</v>
      </c>
      <c r="G36" s="63"/>
      <c r="H36" s="63">
        <v>11265071625</v>
      </c>
      <c r="I36" s="63"/>
      <c r="J36" s="63">
        <v>0</v>
      </c>
      <c r="K36" s="63"/>
      <c r="L36" s="63">
        <v>0</v>
      </c>
      <c r="M36" s="63"/>
      <c r="N36" s="327">
        <v>0</v>
      </c>
      <c r="O36" s="327"/>
      <c r="P36" s="327">
        <v>0</v>
      </c>
      <c r="Q36" s="43"/>
      <c r="R36" s="63">
        <v>150000</v>
      </c>
      <c r="S36" s="63"/>
      <c r="T36" s="156">
        <v>82850</v>
      </c>
      <c r="U36" s="63"/>
      <c r="V36" s="327">
        <v>11479563930</v>
      </c>
      <c r="W36" s="63"/>
      <c r="X36" s="63">
        <v>12353556375</v>
      </c>
      <c r="Y36" s="371"/>
      <c r="Z36" s="317">
        <v>5.9380766239606675E-3</v>
      </c>
      <c r="AA36" s="55"/>
      <c r="AB36" s="63"/>
      <c r="AC36" s="255"/>
      <c r="AD36" s="42"/>
      <c r="AE36" s="131"/>
      <c r="AF36" s="131"/>
      <c r="AG36" s="131"/>
      <c r="AH36" s="131"/>
    </row>
    <row r="37" spans="2:34" s="10" customFormat="1" ht="18.75">
      <c r="B37" s="36" t="s">
        <v>111</v>
      </c>
      <c r="D37" s="63">
        <v>484000</v>
      </c>
      <c r="E37" s="63"/>
      <c r="F37" s="63">
        <v>11067572433</v>
      </c>
      <c r="G37" s="63"/>
      <c r="H37" s="63">
        <v>10392196320</v>
      </c>
      <c r="I37" s="63"/>
      <c r="J37" s="63">
        <v>0</v>
      </c>
      <c r="K37" s="63"/>
      <c r="L37" s="63">
        <v>0</v>
      </c>
      <c r="M37" s="63"/>
      <c r="N37" s="327">
        <v>0</v>
      </c>
      <c r="O37" s="327"/>
      <c r="P37" s="327">
        <v>0</v>
      </c>
      <c r="Q37" s="43"/>
      <c r="R37" s="63">
        <v>484000</v>
      </c>
      <c r="S37" s="63"/>
      <c r="T37" s="156">
        <v>24930</v>
      </c>
      <c r="U37" s="63"/>
      <c r="V37" s="327">
        <v>11067572433</v>
      </c>
      <c r="W37" s="63"/>
      <c r="X37" s="63">
        <v>11994326586</v>
      </c>
      <c r="Y37" s="371"/>
      <c r="Z37" s="317">
        <v>5.7654029462003049E-3</v>
      </c>
      <c r="AA37" s="55"/>
      <c r="AB37" s="63"/>
      <c r="AC37" s="42"/>
      <c r="AD37" s="42"/>
      <c r="AE37" s="131"/>
      <c r="AF37" s="131"/>
      <c r="AG37" s="131"/>
      <c r="AH37" s="131"/>
    </row>
    <row r="38" spans="2:34" s="10" customFormat="1" ht="18.75">
      <c r="B38" s="36" t="s">
        <v>169</v>
      </c>
      <c r="D38" s="63">
        <v>1960000</v>
      </c>
      <c r="E38" s="63"/>
      <c r="F38" s="63">
        <v>10450085717</v>
      </c>
      <c r="G38" s="63"/>
      <c r="H38" s="63">
        <v>11125009980</v>
      </c>
      <c r="I38" s="63"/>
      <c r="J38" s="63">
        <v>0</v>
      </c>
      <c r="K38" s="63"/>
      <c r="L38" s="63">
        <v>0</v>
      </c>
      <c r="M38" s="63"/>
      <c r="N38" s="327">
        <v>0</v>
      </c>
      <c r="O38" s="327"/>
      <c r="P38" s="327">
        <v>0</v>
      </c>
      <c r="Q38" s="43"/>
      <c r="R38" s="63">
        <v>1960000</v>
      </c>
      <c r="S38" s="63"/>
      <c r="T38" s="156">
        <v>6020</v>
      </c>
      <c r="U38" s="63"/>
      <c r="V38" s="327">
        <v>10450085717</v>
      </c>
      <c r="W38" s="63"/>
      <c r="X38" s="63">
        <v>11728994760</v>
      </c>
      <c r="Y38" s="371"/>
      <c r="Z38" s="317">
        <v>5.6378639067742268E-3</v>
      </c>
      <c r="AA38" s="55"/>
      <c r="AB38" s="63"/>
      <c r="AC38" s="42"/>
      <c r="AD38" s="42"/>
      <c r="AE38" s="131"/>
      <c r="AF38" s="131"/>
      <c r="AG38" s="131"/>
      <c r="AH38" s="131"/>
    </row>
    <row r="39" spans="2:34" s="10" customFormat="1" ht="18.75">
      <c r="B39" s="36" t="s">
        <v>195</v>
      </c>
      <c r="D39" s="63">
        <v>1018594</v>
      </c>
      <c r="E39" s="63"/>
      <c r="F39" s="63">
        <v>11194605836</v>
      </c>
      <c r="G39" s="63"/>
      <c r="H39" s="63">
        <v>10570848337.908001</v>
      </c>
      <c r="I39" s="63"/>
      <c r="J39" s="63">
        <v>0</v>
      </c>
      <c r="K39" s="63"/>
      <c r="L39" s="63">
        <v>0</v>
      </c>
      <c r="M39" s="63"/>
      <c r="N39" s="327">
        <v>0</v>
      </c>
      <c r="O39" s="327"/>
      <c r="P39" s="327">
        <v>0</v>
      </c>
      <c r="Q39" s="43"/>
      <c r="R39" s="63">
        <v>1018594</v>
      </c>
      <c r="S39" s="63"/>
      <c r="T39" s="156">
        <v>11240</v>
      </c>
      <c r="U39" s="63"/>
      <c r="V39" s="327">
        <v>11194605836</v>
      </c>
      <c r="W39" s="63"/>
      <c r="X39" s="63">
        <v>11380875030.468</v>
      </c>
      <c r="Y39" s="371"/>
      <c r="Z39" s="317">
        <v>5.4705305846503398E-3</v>
      </c>
      <c r="AA39" s="55"/>
      <c r="AB39" s="63"/>
      <c r="AC39" s="42"/>
      <c r="AD39" s="42"/>
      <c r="AE39" s="131"/>
      <c r="AF39" s="131"/>
      <c r="AG39" s="131"/>
      <c r="AH39" s="131"/>
    </row>
    <row r="40" spans="2:34" s="10" customFormat="1" ht="18.75">
      <c r="B40" s="36" t="s">
        <v>177</v>
      </c>
      <c r="D40" s="63">
        <v>1209000</v>
      </c>
      <c r="E40" s="63"/>
      <c r="F40" s="63">
        <v>10452601556</v>
      </c>
      <c r="G40" s="63"/>
      <c r="H40" s="63">
        <v>10047101922</v>
      </c>
      <c r="I40" s="63"/>
      <c r="J40" s="63">
        <v>0</v>
      </c>
      <c r="K40" s="63"/>
      <c r="L40" s="63">
        <v>0</v>
      </c>
      <c r="M40" s="63"/>
      <c r="N40" s="327">
        <v>0</v>
      </c>
      <c r="O40" s="327"/>
      <c r="P40" s="327">
        <v>0</v>
      </c>
      <c r="Q40" s="43"/>
      <c r="R40" s="63">
        <v>1209000</v>
      </c>
      <c r="S40" s="63"/>
      <c r="T40" s="156">
        <v>9040</v>
      </c>
      <c r="U40" s="63"/>
      <c r="V40" s="327">
        <v>10452601556</v>
      </c>
      <c r="W40" s="63"/>
      <c r="X40" s="63">
        <v>10864330308</v>
      </c>
      <c r="Y40" s="371"/>
      <c r="Z40" s="317">
        <v>5.222239157582036E-3</v>
      </c>
      <c r="AA40" s="55"/>
      <c r="AB40" s="63"/>
      <c r="AC40" s="42"/>
      <c r="AD40" s="42"/>
      <c r="AE40" s="131"/>
      <c r="AF40" s="131"/>
      <c r="AG40" s="131"/>
      <c r="AH40" s="131"/>
    </row>
    <row r="41" spans="2:34" s="10" customFormat="1" ht="18.75">
      <c r="B41" s="36" t="s">
        <v>95</v>
      </c>
      <c r="D41" s="63">
        <v>2533000</v>
      </c>
      <c r="E41" s="63"/>
      <c r="F41" s="63">
        <v>11194317365</v>
      </c>
      <c r="G41" s="63"/>
      <c r="H41" s="63">
        <v>10668463690.049999</v>
      </c>
      <c r="I41" s="63"/>
      <c r="J41" s="63">
        <v>0</v>
      </c>
      <c r="K41" s="63"/>
      <c r="L41" s="63">
        <v>0</v>
      </c>
      <c r="M41" s="63"/>
      <c r="N41" s="327">
        <v>0</v>
      </c>
      <c r="O41" s="327"/>
      <c r="P41" s="327">
        <v>0</v>
      </c>
      <c r="Q41" s="43"/>
      <c r="R41" s="63">
        <v>2533000</v>
      </c>
      <c r="S41" s="63"/>
      <c r="T41" s="156">
        <v>4150</v>
      </c>
      <c r="U41" s="63"/>
      <c r="V41" s="327">
        <v>11194317365</v>
      </c>
      <c r="W41" s="63"/>
      <c r="X41" s="63">
        <v>10449403897.5</v>
      </c>
      <c r="Y41" s="62"/>
      <c r="Z41" s="317">
        <v>5.0227933669075306E-3</v>
      </c>
      <c r="AA41" s="55"/>
      <c r="AB41" s="63"/>
      <c r="AC41" s="333"/>
      <c r="AD41" s="42"/>
      <c r="AE41" s="131"/>
      <c r="AF41" s="131"/>
      <c r="AG41" s="131"/>
      <c r="AH41" s="131"/>
    </row>
    <row r="42" spans="2:34" s="10" customFormat="1" ht="18.75">
      <c r="B42" s="36" t="s">
        <v>198</v>
      </c>
      <c r="D42" s="63">
        <v>0</v>
      </c>
      <c r="E42" s="63"/>
      <c r="F42" s="63">
        <v>0</v>
      </c>
      <c r="G42" s="63"/>
      <c r="H42" s="63">
        <v>0</v>
      </c>
      <c r="I42" s="63"/>
      <c r="J42" s="63">
        <v>755470</v>
      </c>
      <c r="K42" s="63"/>
      <c r="L42" s="63">
        <v>10337373829</v>
      </c>
      <c r="M42" s="63"/>
      <c r="N42" s="327">
        <v>0</v>
      </c>
      <c r="O42" s="327"/>
      <c r="P42" s="327">
        <v>0</v>
      </c>
      <c r="Q42" s="43"/>
      <c r="R42" s="63">
        <v>755470</v>
      </c>
      <c r="S42" s="63"/>
      <c r="T42" s="156">
        <v>13900</v>
      </c>
      <c r="U42" s="63"/>
      <c r="V42" s="327">
        <v>10337373829</v>
      </c>
      <c r="W42" s="63"/>
      <c r="X42" s="63">
        <v>10438551853.65</v>
      </c>
      <c r="Y42" s="371"/>
      <c r="Z42" s="317">
        <v>5.0175770335738933E-3</v>
      </c>
      <c r="AA42" s="55"/>
      <c r="AB42" s="63"/>
      <c r="AC42" s="42"/>
      <c r="AD42" s="42"/>
      <c r="AE42" s="131"/>
      <c r="AF42" s="131"/>
      <c r="AG42" s="131"/>
      <c r="AH42" s="131"/>
    </row>
    <row r="43" spans="2:34" s="10" customFormat="1" ht="18.75">
      <c r="B43" s="36" t="s">
        <v>190</v>
      </c>
      <c r="D43" s="63">
        <v>5876000</v>
      </c>
      <c r="E43" s="63"/>
      <c r="F43" s="63">
        <v>10990028708</v>
      </c>
      <c r="G43" s="63"/>
      <c r="H43" s="63">
        <v>9760374163.7999992</v>
      </c>
      <c r="I43" s="63"/>
      <c r="J43" s="63">
        <v>0</v>
      </c>
      <c r="K43" s="63"/>
      <c r="L43" s="63">
        <v>0</v>
      </c>
      <c r="M43" s="63"/>
      <c r="N43" s="327">
        <v>0</v>
      </c>
      <c r="O43" s="327"/>
      <c r="P43" s="327">
        <v>0</v>
      </c>
      <c r="Q43" s="43"/>
      <c r="R43" s="63">
        <v>5876000</v>
      </c>
      <c r="S43" s="63"/>
      <c r="T43" s="156">
        <v>1782</v>
      </c>
      <c r="U43" s="63"/>
      <c r="V43" s="327">
        <v>10990028708</v>
      </c>
      <c r="W43" s="63"/>
      <c r="X43" s="63">
        <v>10408729359.6</v>
      </c>
      <c r="Y43" s="371"/>
      <c r="Z43" s="317">
        <v>5.003242031618919E-3</v>
      </c>
      <c r="AA43" s="55"/>
      <c r="AB43" s="63"/>
      <c r="AC43" s="42"/>
      <c r="AD43" s="42"/>
      <c r="AE43" s="131"/>
      <c r="AF43" s="131"/>
      <c r="AG43" s="131"/>
      <c r="AH43" s="131"/>
    </row>
    <row r="44" spans="2:34" s="10" customFormat="1" ht="18.75">
      <c r="B44" s="36" t="s">
        <v>88</v>
      </c>
      <c r="D44" s="63">
        <v>1796000</v>
      </c>
      <c r="E44" s="63"/>
      <c r="F44" s="63">
        <v>11010155509</v>
      </c>
      <c r="G44" s="63"/>
      <c r="H44" s="63">
        <v>10408379454</v>
      </c>
      <c r="I44" s="63"/>
      <c r="J44" s="63">
        <v>0</v>
      </c>
      <c r="K44" s="63"/>
      <c r="L44" s="63">
        <v>0</v>
      </c>
      <c r="M44" s="63"/>
      <c r="N44" s="327">
        <v>0</v>
      </c>
      <c r="O44" s="327"/>
      <c r="P44" s="327">
        <v>0</v>
      </c>
      <c r="Q44" s="43"/>
      <c r="R44" s="63">
        <v>1796000</v>
      </c>
      <c r="S44" s="63"/>
      <c r="T44" s="156">
        <v>5740</v>
      </c>
      <c r="U44" s="63"/>
      <c r="V44" s="327">
        <v>11010155509</v>
      </c>
      <c r="W44" s="63"/>
      <c r="X44" s="63">
        <v>10247701212</v>
      </c>
      <c r="Y44" s="371"/>
      <c r="Z44" s="317">
        <v>4.9258394238161718E-3</v>
      </c>
      <c r="AA44" s="55"/>
      <c r="AB44" s="63"/>
      <c r="AC44" s="42"/>
      <c r="AD44" s="42"/>
      <c r="AE44" s="131"/>
      <c r="AF44" s="131"/>
      <c r="AG44" s="131"/>
      <c r="AH44" s="131"/>
    </row>
    <row r="45" spans="2:34" s="10" customFormat="1" ht="18.75">
      <c r="B45" s="36" t="s">
        <v>90</v>
      </c>
      <c r="C45" s="20"/>
      <c r="D45" s="63">
        <v>2315000</v>
      </c>
      <c r="E45" s="63"/>
      <c r="F45" s="63">
        <v>11056843750</v>
      </c>
      <c r="G45" s="63"/>
      <c r="H45" s="63">
        <v>10148405557.5</v>
      </c>
      <c r="I45" s="63"/>
      <c r="J45" s="63">
        <v>0</v>
      </c>
      <c r="K45" s="63"/>
      <c r="L45" s="63">
        <v>0</v>
      </c>
      <c r="M45" s="63"/>
      <c r="N45" s="327">
        <v>0</v>
      </c>
      <c r="O45" s="327"/>
      <c r="P45" s="327">
        <v>0</v>
      </c>
      <c r="Q45" s="43"/>
      <c r="R45" s="63">
        <v>2315000</v>
      </c>
      <c r="S45" s="63"/>
      <c r="T45" s="156">
        <v>4427</v>
      </c>
      <c r="U45" s="63"/>
      <c r="V45" s="327">
        <v>11056843750</v>
      </c>
      <c r="W45" s="63"/>
      <c r="X45" s="63">
        <v>10187526395.25</v>
      </c>
      <c r="Y45" s="38"/>
      <c r="Z45" s="317">
        <v>4.8969147431940467E-3</v>
      </c>
      <c r="AA45" s="55"/>
      <c r="AB45" s="63"/>
      <c r="AC45" s="339"/>
      <c r="AD45" s="42"/>
      <c r="AE45" s="131"/>
      <c r="AF45" s="131"/>
      <c r="AG45" s="131"/>
      <c r="AH45" s="131"/>
    </row>
    <row r="46" spans="2:34" s="10" customFormat="1" ht="18.75">
      <c r="B46" s="36" t="s">
        <v>163</v>
      </c>
      <c r="D46" s="63">
        <v>6600000</v>
      </c>
      <c r="E46" s="63"/>
      <c r="F46" s="63">
        <v>10001672946</v>
      </c>
      <c r="G46" s="63"/>
      <c r="H46" s="63">
        <v>9932945220</v>
      </c>
      <c r="I46" s="63"/>
      <c r="J46" s="63">
        <v>0</v>
      </c>
      <c r="K46" s="63"/>
      <c r="L46" s="63">
        <v>0</v>
      </c>
      <c r="M46" s="63"/>
      <c r="N46" s="327">
        <v>0</v>
      </c>
      <c r="O46" s="327"/>
      <c r="P46" s="327">
        <v>0</v>
      </c>
      <c r="Q46" s="43"/>
      <c r="R46" s="63">
        <v>6600000</v>
      </c>
      <c r="S46" s="63"/>
      <c r="T46" s="156">
        <v>1514</v>
      </c>
      <c r="U46" s="63"/>
      <c r="V46" s="327">
        <v>10001672946</v>
      </c>
      <c r="W46" s="63"/>
      <c r="X46" s="63">
        <v>9932945197</v>
      </c>
      <c r="Y46" s="371"/>
      <c r="Z46" s="317">
        <v>4.7745432886639565E-3</v>
      </c>
      <c r="AA46" s="55"/>
      <c r="AB46" s="63"/>
      <c r="AC46" s="339"/>
      <c r="AD46" s="42"/>
      <c r="AE46" s="131"/>
      <c r="AF46" s="131"/>
      <c r="AG46" s="131"/>
      <c r="AH46" s="131"/>
    </row>
    <row r="47" spans="2:34" s="10" customFormat="1" ht="18.75">
      <c r="B47" s="36" t="s">
        <v>154</v>
      </c>
      <c r="D47" s="63">
        <v>343280</v>
      </c>
      <c r="E47" s="63"/>
      <c r="F47" s="63">
        <v>10991908110</v>
      </c>
      <c r="G47" s="63"/>
      <c r="H47" s="63">
        <v>10162052273.52</v>
      </c>
      <c r="I47" s="63"/>
      <c r="J47" s="63">
        <v>0</v>
      </c>
      <c r="K47" s="63"/>
      <c r="L47" s="63">
        <v>0</v>
      </c>
      <c r="M47" s="63"/>
      <c r="N47" s="327">
        <v>0</v>
      </c>
      <c r="O47" s="327"/>
      <c r="P47" s="327">
        <v>0</v>
      </c>
      <c r="Q47" s="43"/>
      <c r="R47" s="63">
        <v>343280</v>
      </c>
      <c r="S47" s="63"/>
      <c r="T47" s="156">
        <v>28980</v>
      </c>
      <c r="U47" s="63"/>
      <c r="V47" s="327">
        <v>10991908110</v>
      </c>
      <c r="W47" s="63"/>
      <c r="X47" s="63">
        <v>9889062286.3199997</v>
      </c>
      <c r="Y47" s="38"/>
      <c r="Z47" s="317">
        <v>4.7534497607607199E-3</v>
      </c>
      <c r="AA47" s="55"/>
      <c r="AB47" s="63"/>
      <c r="AC47" s="339"/>
      <c r="AD47" s="42"/>
      <c r="AE47" s="131"/>
      <c r="AF47" s="131"/>
      <c r="AG47" s="131"/>
      <c r="AH47" s="131"/>
    </row>
    <row r="48" spans="2:34" s="10" customFormat="1" ht="18.75">
      <c r="B48" s="36" t="s">
        <v>101</v>
      </c>
      <c r="D48" s="63">
        <v>418900</v>
      </c>
      <c r="E48" s="63"/>
      <c r="F48" s="63">
        <v>10959840546</v>
      </c>
      <c r="G48" s="63"/>
      <c r="H48" s="63">
        <v>10368547870.5</v>
      </c>
      <c r="I48" s="63"/>
      <c r="J48" s="63">
        <v>0</v>
      </c>
      <c r="K48" s="63"/>
      <c r="L48" s="63">
        <v>0</v>
      </c>
      <c r="M48" s="63"/>
      <c r="N48" s="327">
        <v>0</v>
      </c>
      <c r="O48" s="327"/>
      <c r="P48" s="327">
        <v>0</v>
      </c>
      <c r="Q48" s="43"/>
      <c r="R48" s="63">
        <v>418900</v>
      </c>
      <c r="S48" s="63"/>
      <c r="T48" s="156">
        <v>23680</v>
      </c>
      <c r="U48" s="63"/>
      <c r="V48" s="327">
        <v>10959840546</v>
      </c>
      <c r="W48" s="63"/>
      <c r="X48" s="63">
        <v>9860530665.6000004</v>
      </c>
      <c r="Y48" s="371"/>
      <c r="Z48" s="317">
        <v>4.7397352525739116E-3</v>
      </c>
      <c r="AA48" s="55"/>
      <c r="AB48" s="63"/>
      <c r="AC48" s="339"/>
      <c r="AD48" s="42"/>
      <c r="AE48" s="131"/>
      <c r="AF48" s="131"/>
      <c r="AG48" s="131"/>
      <c r="AH48" s="131"/>
    </row>
    <row r="49" spans="2:34" s="10" customFormat="1" ht="18.75">
      <c r="B49" s="36" t="s">
        <v>196</v>
      </c>
      <c r="D49" s="63">
        <v>1449000</v>
      </c>
      <c r="E49" s="63"/>
      <c r="F49" s="63">
        <v>9994449701</v>
      </c>
      <c r="G49" s="63"/>
      <c r="H49" s="63">
        <v>8887135036.5</v>
      </c>
      <c r="I49" s="63"/>
      <c r="J49" s="63">
        <v>0</v>
      </c>
      <c r="K49" s="63"/>
      <c r="L49" s="63">
        <v>0</v>
      </c>
      <c r="M49" s="63"/>
      <c r="N49" s="327">
        <v>0</v>
      </c>
      <c r="O49" s="327"/>
      <c r="P49" s="327">
        <v>0</v>
      </c>
      <c r="Q49" s="43"/>
      <c r="R49" s="63">
        <v>1449000</v>
      </c>
      <c r="S49" s="63"/>
      <c r="T49" s="156">
        <v>6810</v>
      </c>
      <c r="U49" s="63"/>
      <c r="V49" s="327">
        <v>9994449701</v>
      </c>
      <c r="W49" s="63"/>
      <c r="X49" s="63">
        <v>9808977244.5</v>
      </c>
      <c r="Y49" s="371"/>
      <c r="Z49" s="317">
        <v>4.7149546828799387E-3</v>
      </c>
      <c r="AA49" s="55"/>
      <c r="AB49" s="63"/>
      <c r="AC49" s="339"/>
      <c r="AD49" s="42"/>
      <c r="AE49" s="131"/>
      <c r="AF49" s="131"/>
      <c r="AG49" s="131"/>
      <c r="AH49" s="131"/>
    </row>
    <row r="50" spans="2:34" s="10" customFormat="1" ht="18.75">
      <c r="B50" s="36" t="s">
        <v>187</v>
      </c>
      <c r="D50" s="63">
        <v>1176750</v>
      </c>
      <c r="E50" s="63"/>
      <c r="F50" s="63">
        <v>10265979044</v>
      </c>
      <c r="G50" s="63"/>
      <c r="H50" s="63">
        <v>9989650802.25</v>
      </c>
      <c r="I50" s="63"/>
      <c r="J50" s="63">
        <v>0</v>
      </c>
      <c r="K50" s="63"/>
      <c r="L50" s="63">
        <v>0</v>
      </c>
      <c r="M50" s="63"/>
      <c r="N50" s="327">
        <v>0</v>
      </c>
      <c r="O50" s="327"/>
      <c r="P50" s="327">
        <v>0</v>
      </c>
      <c r="Q50" s="43"/>
      <c r="R50" s="63">
        <v>1176750</v>
      </c>
      <c r="S50" s="63"/>
      <c r="T50" s="156">
        <v>8360</v>
      </c>
      <c r="U50" s="63"/>
      <c r="V50" s="327">
        <v>10265979044</v>
      </c>
      <c r="W50" s="63"/>
      <c r="X50" s="63">
        <v>9779096101.5</v>
      </c>
      <c r="Y50" s="371"/>
      <c r="Z50" s="317">
        <v>4.7005914896941607E-3</v>
      </c>
      <c r="AA50" s="55"/>
      <c r="AB50" s="63"/>
      <c r="AC50" s="339"/>
      <c r="AD50" s="42"/>
      <c r="AE50" s="131"/>
      <c r="AF50" s="131"/>
      <c r="AG50" s="131"/>
      <c r="AH50" s="131"/>
    </row>
    <row r="51" spans="2:34" s="10" customFormat="1" ht="18.75">
      <c r="B51" s="36" t="s">
        <v>186</v>
      </c>
      <c r="D51" s="63">
        <v>3968000</v>
      </c>
      <c r="E51" s="63"/>
      <c r="F51" s="63">
        <v>11082617308</v>
      </c>
      <c r="G51" s="63"/>
      <c r="H51" s="63">
        <v>9730811116.7999992</v>
      </c>
      <c r="I51" s="63"/>
      <c r="J51" s="63">
        <v>0</v>
      </c>
      <c r="K51" s="63"/>
      <c r="L51" s="63">
        <v>0</v>
      </c>
      <c r="M51" s="63"/>
      <c r="N51" s="327">
        <v>0</v>
      </c>
      <c r="O51" s="327"/>
      <c r="P51" s="327">
        <v>0</v>
      </c>
      <c r="Q51" s="43"/>
      <c r="R51" s="63">
        <v>3968000</v>
      </c>
      <c r="S51" s="63"/>
      <c r="T51" s="156">
        <v>2422</v>
      </c>
      <c r="U51" s="63"/>
      <c r="V51" s="327">
        <v>11082617308</v>
      </c>
      <c r="W51" s="63"/>
      <c r="X51" s="63">
        <v>9553313548.7999992</v>
      </c>
      <c r="Y51" s="371"/>
      <c r="Z51" s="317">
        <v>4.5920628961792385E-3</v>
      </c>
      <c r="AA51" s="55"/>
      <c r="AB51" s="63"/>
      <c r="AC51" s="339"/>
      <c r="AD51" s="42"/>
      <c r="AE51" s="131"/>
      <c r="AF51" s="131"/>
      <c r="AG51" s="131"/>
      <c r="AH51" s="131"/>
    </row>
    <row r="52" spans="2:34" s="10" customFormat="1" ht="18.75">
      <c r="B52" s="36" t="s">
        <v>170</v>
      </c>
      <c r="D52" s="63">
        <v>1752000</v>
      </c>
      <c r="E52" s="63"/>
      <c r="F52" s="63">
        <v>7432808197</v>
      </c>
      <c r="G52" s="63"/>
      <c r="H52" s="63">
        <v>7915461102</v>
      </c>
      <c r="I52" s="63"/>
      <c r="J52" s="63">
        <v>0</v>
      </c>
      <c r="K52" s="63"/>
      <c r="L52" s="63">
        <v>0</v>
      </c>
      <c r="M52" s="63"/>
      <c r="N52" s="327">
        <v>0</v>
      </c>
      <c r="O52" s="327"/>
      <c r="P52" s="327">
        <v>0</v>
      </c>
      <c r="Q52" s="43"/>
      <c r="R52" s="63">
        <v>1752000</v>
      </c>
      <c r="S52" s="63"/>
      <c r="T52" s="156">
        <v>5360</v>
      </c>
      <c r="U52" s="63"/>
      <c r="V52" s="327">
        <v>7432808197</v>
      </c>
      <c r="W52" s="63"/>
      <c r="X52" s="63">
        <v>9334845216</v>
      </c>
      <c r="Y52" s="371"/>
      <c r="Z52" s="317">
        <v>4.4870500836177761E-3</v>
      </c>
      <c r="AA52" s="55"/>
      <c r="AB52" s="63"/>
      <c r="AC52" s="339"/>
      <c r="AD52" s="42"/>
      <c r="AE52" s="131"/>
      <c r="AF52" s="131"/>
      <c r="AG52" s="131"/>
      <c r="AH52" s="131"/>
    </row>
    <row r="53" spans="2:34" s="10" customFormat="1" ht="18.75">
      <c r="B53" s="36" t="s">
        <v>191</v>
      </c>
      <c r="D53" s="63">
        <v>2100000</v>
      </c>
      <c r="E53" s="63"/>
      <c r="F53" s="63">
        <v>7881796400</v>
      </c>
      <c r="G53" s="63"/>
      <c r="H53" s="63">
        <v>8842671180</v>
      </c>
      <c r="I53" s="63"/>
      <c r="J53" s="63">
        <v>0</v>
      </c>
      <c r="K53" s="63"/>
      <c r="L53" s="63">
        <v>0</v>
      </c>
      <c r="M53" s="63"/>
      <c r="N53" s="327">
        <v>0</v>
      </c>
      <c r="O53" s="327"/>
      <c r="P53" s="327">
        <v>0</v>
      </c>
      <c r="Q53" s="43"/>
      <c r="R53" s="63">
        <v>2100000</v>
      </c>
      <c r="S53" s="63"/>
      <c r="T53" s="156">
        <v>4341</v>
      </c>
      <c r="U53" s="63"/>
      <c r="V53" s="327">
        <v>7881796400</v>
      </c>
      <c r="W53" s="63"/>
      <c r="X53" s="63">
        <v>9061859205</v>
      </c>
      <c r="Y53" s="371"/>
      <c r="Z53" s="317">
        <v>4.3558318496630727E-3</v>
      </c>
      <c r="AA53" s="55"/>
      <c r="AB53" s="63"/>
      <c r="AC53" s="339"/>
      <c r="AD53" s="42"/>
      <c r="AE53" s="131"/>
      <c r="AF53" s="131"/>
      <c r="AG53" s="131"/>
      <c r="AH53" s="131"/>
    </row>
    <row r="54" spans="2:34" s="10" customFormat="1" ht="18.75">
      <c r="B54" s="36" t="s">
        <v>181</v>
      </c>
      <c r="D54" s="63">
        <v>267500</v>
      </c>
      <c r="E54" s="63"/>
      <c r="F54" s="63">
        <v>7432941297</v>
      </c>
      <c r="G54" s="63"/>
      <c r="H54" s="63">
        <v>8548954256.25</v>
      </c>
      <c r="I54" s="63"/>
      <c r="J54" s="63">
        <v>0</v>
      </c>
      <c r="K54" s="63"/>
      <c r="L54" s="63">
        <v>0</v>
      </c>
      <c r="M54" s="63"/>
      <c r="N54" s="327">
        <v>0</v>
      </c>
      <c r="O54" s="327"/>
      <c r="P54" s="327">
        <v>0</v>
      </c>
      <c r="Q54" s="43"/>
      <c r="R54" s="63">
        <v>267500</v>
      </c>
      <c r="S54" s="63"/>
      <c r="T54" s="156">
        <v>31790</v>
      </c>
      <c r="U54" s="63"/>
      <c r="V54" s="327">
        <v>7432941297</v>
      </c>
      <c r="W54" s="63"/>
      <c r="X54" s="63">
        <v>8453227241.25</v>
      </c>
      <c r="Y54" s="371"/>
      <c r="Z54" s="317">
        <v>4.0632761574534151E-3</v>
      </c>
      <c r="AA54" s="55"/>
      <c r="AB54" s="63"/>
      <c r="AC54" s="339"/>
      <c r="AD54" s="42"/>
      <c r="AE54" s="131"/>
      <c r="AF54" s="131"/>
      <c r="AG54" s="131"/>
      <c r="AH54" s="131"/>
    </row>
    <row r="55" spans="2:34" s="10" customFormat="1" ht="18.75">
      <c r="B55" s="36" t="s">
        <v>158</v>
      </c>
      <c r="D55" s="63">
        <v>1756682</v>
      </c>
      <c r="E55" s="63"/>
      <c r="F55" s="63">
        <v>7459838569</v>
      </c>
      <c r="G55" s="63"/>
      <c r="H55" s="63">
        <v>8720671332.0473995</v>
      </c>
      <c r="I55" s="63"/>
      <c r="J55" s="63">
        <v>0</v>
      </c>
      <c r="K55" s="63"/>
      <c r="L55" s="63">
        <v>0</v>
      </c>
      <c r="M55" s="63"/>
      <c r="N55" s="327">
        <v>0</v>
      </c>
      <c r="O55" s="327"/>
      <c r="P55" s="327">
        <v>0</v>
      </c>
      <c r="Q55" s="43"/>
      <c r="R55" s="63">
        <v>1756682</v>
      </c>
      <c r="S55" s="63"/>
      <c r="T55" s="156">
        <v>4810</v>
      </c>
      <c r="U55" s="63"/>
      <c r="V55" s="327">
        <v>7459838569</v>
      </c>
      <c r="W55" s="63"/>
      <c r="X55" s="63">
        <v>8399365059.5009995</v>
      </c>
      <c r="Y55" s="38"/>
      <c r="Z55" s="317">
        <v>4.0373858184570661E-3</v>
      </c>
      <c r="AA55" s="55"/>
      <c r="AB55" s="63"/>
      <c r="AC55" s="339"/>
      <c r="AD55" s="42"/>
      <c r="AE55" s="131"/>
      <c r="AF55" s="131"/>
      <c r="AG55" s="131"/>
      <c r="AH55" s="131"/>
    </row>
    <row r="56" spans="2:34" s="10" customFormat="1" ht="18.75">
      <c r="B56" s="36" t="s">
        <v>176</v>
      </c>
      <c r="D56" s="63">
        <v>219000</v>
      </c>
      <c r="E56" s="63"/>
      <c r="F56" s="63">
        <v>7439067007</v>
      </c>
      <c r="G56" s="63"/>
      <c r="H56" s="63">
        <v>6940178766</v>
      </c>
      <c r="I56" s="63"/>
      <c r="J56" s="63">
        <v>0</v>
      </c>
      <c r="K56" s="63"/>
      <c r="L56" s="63">
        <v>0</v>
      </c>
      <c r="M56" s="63"/>
      <c r="N56" s="327">
        <v>0</v>
      </c>
      <c r="O56" s="327"/>
      <c r="P56" s="327">
        <v>0</v>
      </c>
      <c r="Q56" s="43"/>
      <c r="R56" s="63">
        <v>219000</v>
      </c>
      <c r="S56" s="63"/>
      <c r="T56" s="156">
        <v>36140</v>
      </c>
      <c r="U56" s="63"/>
      <c r="V56" s="327">
        <v>7439067007</v>
      </c>
      <c r="W56" s="63"/>
      <c r="X56" s="63">
        <v>7867567773</v>
      </c>
      <c r="Y56" s="371"/>
      <c r="Z56" s="317">
        <v>3.781762827004348E-3</v>
      </c>
      <c r="AA56" s="55"/>
      <c r="AB56" s="63"/>
      <c r="AC56" s="339"/>
      <c r="AD56" s="42"/>
      <c r="AE56" s="131"/>
      <c r="AF56" s="131"/>
      <c r="AG56" s="131"/>
      <c r="AH56" s="131"/>
    </row>
    <row r="57" spans="2:34" s="10" customFormat="1" ht="18.75">
      <c r="B57" s="36" t="s">
        <v>143</v>
      </c>
      <c r="D57" s="63">
        <v>2359000</v>
      </c>
      <c r="E57" s="63"/>
      <c r="F57" s="63">
        <v>7435752956</v>
      </c>
      <c r="G57" s="63"/>
      <c r="H57" s="63">
        <v>6992682498.8999996</v>
      </c>
      <c r="I57" s="63"/>
      <c r="J57" s="63">
        <v>2359000</v>
      </c>
      <c r="K57" s="63"/>
      <c r="L57" s="63">
        <v>7435568000</v>
      </c>
      <c r="M57" s="63"/>
      <c r="N57" s="327">
        <v>2359000</v>
      </c>
      <c r="O57" s="327"/>
      <c r="P57" s="327">
        <v>7435752956</v>
      </c>
      <c r="Q57" s="43"/>
      <c r="R57" s="63">
        <v>2359000</v>
      </c>
      <c r="S57" s="63"/>
      <c r="T57" s="156">
        <v>3293</v>
      </c>
      <c r="U57" s="63"/>
      <c r="V57" s="327">
        <v>7435568000</v>
      </c>
      <c r="W57" s="63"/>
      <c r="X57" s="63">
        <v>7721966287.3500004</v>
      </c>
      <c r="Y57" s="38"/>
      <c r="Z57" s="317">
        <v>3.7117754685379316E-3</v>
      </c>
      <c r="AA57" s="55"/>
      <c r="AB57" s="63"/>
      <c r="AC57" s="339"/>
      <c r="AD57" s="42"/>
      <c r="AE57" s="131"/>
      <c r="AF57" s="131"/>
      <c r="AG57" s="131"/>
      <c r="AH57" s="131"/>
    </row>
    <row r="58" spans="2:34" s="10" customFormat="1" ht="18.75">
      <c r="B58" s="36" t="s">
        <v>172</v>
      </c>
      <c r="D58" s="63">
        <v>4020000</v>
      </c>
      <c r="E58" s="63"/>
      <c r="F58" s="63">
        <v>7462014902</v>
      </c>
      <c r="G58" s="63"/>
      <c r="H58" s="63">
        <v>5994121500</v>
      </c>
      <c r="I58" s="63"/>
      <c r="J58" s="63">
        <v>0</v>
      </c>
      <c r="K58" s="63"/>
      <c r="L58" s="63">
        <v>0</v>
      </c>
      <c r="M58" s="63"/>
      <c r="N58" s="327">
        <v>0</v>
      </c>
      <c r="O58" s="327"/>
      <c r="P58" s="327">
        <v>0</v>
      </c>
      <c r="Q58" s="43"/>
      <c r="R58" s="63">
        <v>4020000</v>
      </c>
      <c r="S58" s="63"/>
      <c r="T58" s="156">
        <v>1925</v>
      </c>
      <c r="U58" s="63"/>
      <c r="V58" s="327">
        <v>7462014902</v>
      </c>
      <c r="W58" s="63"/>
      <c r="X58" s="63">
        <v>7692455925</v>
      </c>
      <c r="Y58" s="371"/>
      <c r="Z58" s="317">
        <v>3.6975905012689297E-3</v>
      </c>
      <c r="AA58" s="55"/>
      <c r="AB58" s="63"/>
      <c r="AC58" s="339"/>
      <c r="AD58" s="42"/>
      <c r="AE58" s="131"/>
      <c r="AF58" s="131"/>
      <c r="AG58" s="131"/>
      <c r="AH58" s="131"/>
    </row>
    <row r="59" spans="2:34" s="10" customFormat="1" ht="18.75">
      <c r="B59" s="36" t="s">
        <v>140</v>
      </c>
      <c r="D59" s="63">
        <v>2760000</v>
      </c>
      <c r="E59" s="63"/>
      <c r="F59" s="63">
        <v>7467991478</v>
      </c>
      <c r="G59" s="63"/>
      <c r="H59" s="63">
        <v>7421378490</v>
      </c>
      <c r="I59" s="63"/>
      <c r="J59" s="63">
        <v>0</v>
      </c>
      <c r="K59" s="63"/>
      <c r="L59" s="63">
        <v>0</v>
      </c>
      <c r="M59" s="63"/>
      <c r="N59" s="327">
        <v>0</v>
      </c>
      <c r="O59" s="327"/>
      <c r="P59" s="327">
        <v>0</v>
      </c>
      <c r="Q59" s="43"/>
      <c r="R59" s="63">
        <v>2760000</v>
      </c>
      <c r="S59" s="63"/>
      <c r="T59" s="156">
        <v>2788</v>
      </c>
      <c r="U59" s="63"/>
      <c r="V59" s="327">
        <v>7467991478</v>
      </c>
      <c r="W59" s="63"/>
      <c r="X59" s="63">
        <v>7649095464</v>
      </c>
      <c r="Y59" s="38"/>
      <c r="Z59" s="317">
        <v>3.6767481031730002E-3</v>
      </c>
      <c r="AA59" s="55"/>
      <c r="AB59" s="63"/>
      <c r="AC59" s="339"/>
      <c r="AD59" s="42"/>
      <c r="AE59" s="131"/>
      <c r="AF59" s="131"/>
      <c r="AG59" s="131"/>
      <c r="AH59" s="131"/>
    </row>
    <row r="60" spans="2:34" s="10" customFormat="1" ht="18.75">
      <c r="B60" s="36" t="s">
        <v>148</v>
      </c>
      <c r="D60" s="63">
        <v>1866538</v>
      </c>
      <c r="E60" s="63"/>
      <c r="F60" s="63">
        <v>6212467405</v>
      </c>
      <c r="G60" s="63"/>
      <c r="H60" s="63">
        <v>6113648765.8754997</v>
      </c>
      <c r="I60" s="63"/>
      <c r="J60" s="63">
        <v>0</v>
      </c>
      <c r="K60" s="63"/>
      <c r="L60" s="63">
        <v>0</v>
      </c>
      <c r="M60" s="63"/>
      <c r="N60" s="327">
        <v>0</v>
      </c>
      <c r="O60" s="327"/>
      <c r="P60" s="327">
        <v>0</v>
      </c>
      <c r="Q60" s="43"/>
      <c r="R60" s="63">
        <v>1866538</v>
      </c>
      <c r="S60" s="63"/>
      <c r="T60" s="156">
        <v>4093</v>
      </c>
      <c r="U60" s="63"/>
      <c r="V60" s="327">
        <v>6212467405</v>
      </c>
      <c r="W60" s="63"/>
      <c r="X60" s="63">
        <v>7594283580.7976999</v>
      </c>
      <c r="Y60" s="38"/>
      <c r="Z60" s="317">
        <v>3.6504012640540635E-3</v>
      </c>
      <c r="AA60" s="55"/>
      <c r="AB60" s="63"/>
      <c r="AC60" s="339"/>
      <c r="AD60" s="42"/>
      <c r="AE60" s="131"/>
      <c r="AF60" s="131"/>
      <c r="AG60" s="131"/>
      <c r="AH60" s="131"/>
    </row>
    <row r="61" spans="2:34" s="10" customFormat="1" ht="18.75">
      <c r="B61" s="36" t="s">
        <v>160</v>
      </c>
      <c r="C61" s="20"/>
      <c r="D61" s="63">
        <v>875000</v>
      </c>
      <c r="E61" s="63"/>
      <c r="F61" s="63">
        <v>7458028389</v>
      </c>
      <c r="G61" s="63"/>
      <c r="H61" s="63">
        <v>7349757187.5</v>
      </c>
      <c r="I61" s="63"/>
      <c r="J61" s="63">
        <v>0</v>
      </c>
      <c r="K61" s="63"/>
      <c r="L61" s="63">
        <v>0</v>
      </c>
      <c r="M61" s="63"/>
      <c r="N61" s="327">
        <v>0</v>
      </c>
      <c r="O61" s="327"/>
      <c r="P61" s="327">
        <v>0</v>
      </c>
      <c r="Q61" s="43"/>
      <c r="R61" s="63">
        <v>875000</v>
      </c>
      <c r="S61" s="63"/>
      <c r="T61" s="156">
        <v>8440</v>
      </c>
      <c r="U61" s="63"/>
      <c r="V61" s="327">
        <v>7458028389</v>
      </c>
      <c r="W61" s="63"/>
      <c r="X61" s="63">
        <v>7341059250</v>
      </c>
      <c r="Y61" s="38"/>
      <c r="Z61" s="317">
        <v>3.5286820251820179E-3</v>
      </c>
      <c r="AA61" s="55"/>
      <c r="AB61" s="63"/>
      <c r="AC61" s="339"/>
      <c r="AD61" s="42"/>
      <c r="AE61" s="131"/>
      <c r="AF61" s="131"/>
      <c r="AG61" s="131"/>
      <c r="AH61" s="131"/>
    </row>
    <row r="62" spans="2:34" s="10" customFormat="1" ht="18.75">
      <c r="B62" s="36" t="s">
        <v>179</v>
      </c>
      <c r="D62" s="63">
        <v>332000</v>
      </c>
      <c r="E62" s="63"/>
      <c r="F62" s="63">
        <v>7431822562</v>
      </c>
      <c r="G62" s="63"/>
      <c r="H62" s="63">
        <v>6966819306</v>
      </c>
      <c r="I62" s="63"/>
      <c r="J62" s="63">
        <v>0</v>
      </c>
      <c r="K62" s="63"/>
      <c r="L62" s="63">
        <v>0</v>
      </c>
      <c r="M62" s="63"/>
      <c r="N62" s="327">
        <v>0</v>
      </c>
      <c r="O62" s="327"/>
      <c r="P62" s="327">
        <v>0</v>
      </c>
      <c r="Q62" s="43"/>
      <c r="R62" s="63">
        <v>332000</v>
      </c>
      <c r="S62" s="63"/>
      <c r="T62" s="156">
        <v>22100</v>
      </c>
      <c r="U62" s="63"/>
      <c r="V62" s="327">
        <v>7431822562</v>
      </c>
      <c r="W62" s="63"/>
      <c r="X62" s="63">
        <v>7293543660</v>
      </c>
      <c r="Y62" s="371"/>
      <c r="Z62" s="317">
        <v>3.505842350056263E-3</v>
      </c>
      <c r="AA62" s="55"/>
      <c r="AB62" s="63"/>
      <c r="AC62" s="339"/>
      <c r="AD62" s="42"/>
      <c r="AE62" s="131"/>
      <c r="AF62" s="131"/>
      <c r="AG62" s="131"/>
      <c r="AH62" s="131"/>
    </row>
    <row r="63" spans="2:34" s="10" customFormat="1" ht="18.75">
      <c r="B63" s="36" t="s">
        <v>193</v>
      </c>
      <c r="D63" s="63">
        <v>197000</v>
      </c>
      <c r="E63" s="63"/>
      <c r="F63" s="63">
        <v>7446816999</v>
      </c>
      <c r="G63" s="63"/>
      <c r="H63" s="63">
        <v>8446055170.5</v>
      </c>
      <c r="I63" s="63"/>
      <c r="J63" s="63">
        <v>0</v>
      </c>
      <c r="K63" s="63"/>
      <c r="L63" s="63">
        <v>0</v>
      </c>
      <c r="M63" s="63"/>
      <c r="N63" s="327">
        <v>0</v>
      </c>
      <c r="O63" s="327"/>
      <c r="P63" s="327">
        <v>0</v>
      </c>
      <c r="Q63" s="43"/>
      <c r="R63" s="63">
        <v>197000</v>
      </c>
      <c r="S63" s="63"/>
      <c r="T63" s="156">
        <v>37230</v>
      </c>
      <c r="U63" s="63"/>
      <c r="V63" s="327">
        <v>7446816999</v>
      </c>
      <c r="W63" s="63"/>
      <c r="X63" s="63">
        <v>7290670855.5</v>
      </c>
      <c r="Y63" s="371"/>
      <c r="Z63" s="317">
        <v>3.5044614575643501E-3</v>
      </c>
      <c r="AA63" s="55"/>
      <c r="AB63" s="63"/>
      <c r="AC63" s="339"/>
      <c r="AD63" s="42"/>
      <c r="AE63" s="131"/>
      <c r="AF63" s="131"/>
      <c r="AG63" s="131"/>
      <c r="AH63" s="131"/>
    </row>
    <row r="64" spans="2:34" s="10" customFormat="1" ht="18.75">
      <c r="B64" s="36" t="s">
        <v>192</v>
      </c>
      <c r="D64" s="63">
        <v>1260000</v>
      </c>
      <c r="E64" s="63"/>
      <c r="F64" s="63">
        <v>7463146324</v>
      </c>
      <c r="G64" s="63"/>
      <c r="H64" s="63">
        <v>7277042430</v>
      </c>
      <c r="I64" s="63"/>
      <c r="J64" s="63">
        <v>0</v>
      </c>
      <c r="K64" s="63"/>
      <c r="L64" s="63">
        <v>0</v>
      </c>
      <c r="M64" s="63"/>
      <c r="N64" s="327">
        <v>0</v>
      </c>
      <c r="O64" s="327"/>
      <c r="P64" s="327">
        <v>0</v>
      </c>
      <c r="Q64" s="43"/>
      <c r="R64" s="63">
        <v>1260000</v>
      </c>
      <c r="S64" s="63"/>
      <c r="T64" s="156">
        <v>5820</v>
      </c>
      <c r="U64" s="63"/>
      <c r="V64" s="327">
        <v>7463146324</v>
      </c>
      <c r="W64" s="63"/>
      <c r="X64" s="63">
        <v>7289567460</v>
      </c>
      <c r="Y64" s="371"/>
      <c r="Z64" s="317">
        <v>3.5039310801712625E-3</v>
      </c>
      <c r="AA64" s="55"/>
      <c r="AB64" s="63"/>
      <c r="AC64" s="339"/>
      <c r="AD64" s="42"/>
      <c r="AE64" s="131"/>
      <c r="AF64" s="131"/>
      <c r="AG64" s="131"/>
      <c r="AH64" s="131"/>
    </row>
    <row r="65" spans="2:34" s="10" customFormat="1" ht="18.75">
      <c r="B65" s="36" t="s">
        <v>189</v>
      </c>
      <c r="D65" s="63">
        <v>530000</v>
      </c>
      <c r="E65" s="63"/>
      <c r="F65" s="63">
        <v>7437828199</v>
      </c>
      <c r="G65" s="63"/>
      <c r="H65" s="63">
        <v>7270481700</v>
      </c>
      <c r="I65" s="63"/>
      <c r="J65" s="63">
        <v>0</v>
      </c>
      <c r="K65" s="63"/>
      <c r="L65" s="63">
        <v>0</v>
      </c>
      <c r="M65" s="63"/>
      <c r="N65" s="327">
        <v>0</v>
      </c>
      <c r="O65" s="327"/>
      <c r="P65" s="327">
        <v>0</v>
      </c>
      <c r="Q65" s="43"/>
      <c r="R65" s="63">
        <v>530000</v>
      </c>
      <c r="S65" s="63"/>
      <c r="T65" s="156">
        <v>13740</v>
      </c>
      <c r="U65" s="63"/>
      <c r="V65" s="327">
        <v>7437828199</v>
      </c>
      <c r="W65" s="63"/>
      <c r="X65" s="63">
        <v>7238870910</v>
      </c>
      <c r="Y65" s="371"/>
      <c r="Z65" s="317">
        <v>3.4795623891375072E-3</v>
      </c>
      <c r="AA65" s="55"/>
      <c r="AB65" s="63"/>
      <c r="AC65" s="339"/>
      <c r="AD65" s="42"/>
      <c r="AE65" s="131"/>
      <c r="AF65" s="131"/>
      <c r="AG65" s="131"/>
      <c r="AH65" s="131"/>
    </row>
    <row r="66" spans="2:34" s="10" customFormat="1" ht="18.75">
      <c r="B66" s="36" t="s">
        <v>155</v>
      </c>
      <c r="D66" s="63">
        <v>52300</v>
      </c>
      <c r="E66" s="63"/>
      <c r="F66" s="63">
        <v>7438148081</v>
      </c>
      <c r="G66" s="63"/>
      <c r="H66" s="63">
        <v>6916591947.6000004</v>
      </c>
      <c r="I66" s="63"/>
      <c r="J66" s="63">
        <v>0</v>
      </c>
      <c r="K66" s="63"/>
      <c r="L66" s="63">
        <v>0</v>
      </c>
      <c r="M66" s="63"/>
      <c r="N66" s="327">
        <v>0</v>
      </c>
      <c r="O66" s="327"/>
      <c r="P66" s="327">
        <v>0</v>
      </c>
      <c r="Q66" s="43"/>
      <c r="R66" s="63">
        <v>52300</v>
      </c>
      <c r="S66" s="63"/>
      <c r="T66" s="156">
        <v>138950</v>
      </c>
      <c r="U66" s="63"/>
      <c r="V66" s="327">
        <v>7438148081</v>
      </c>
      <c r="W66" s="63"/>
      <c r="X66" s="63">
        <v>7223845844.25</v>
      </c>
      <c r="Y66" s="38"/>
      <c r="Z66" s="317">
        <v>3.4723401780595619E-3</v>
      </c>
      <c r="AA66" s="55"/>
      <c r="AB66" s="63"/>
      <c r="AC66" s="339"/>
      <c r="AD66" s="42"/>
      <c r="AE66" s="131"/>
      <c r="AF66" s="131"/>
      <c r="AG66" s="131"/>
      <c r="AH66" s="131"/>
    </row>
    <row r="67" spans="2:34" s="10" customFormat="1" ht="18.75">
      <c r="B67" s="36" t="s">
        <v>142</v>
      </c>
      <c r="C67" s="20"/>
      <c r="D67" s="63">
        <v>1900000</v>
      </c>
      <c r="E67" s="63"/>
      <c r="F67" s="63">
        <v>7445533543</v>
      </c>
      <c r="G67" s="63"/>
      <c r="H67" s="63">
        <v>7456567860</v>
      </c>
      <c r="I67" s="63"/>
      <c r="J67" s="63">
        <v>0</v>
      </c>
      <c r="K67" s="63"/>
      <c r="L67" s="63">
        <v>0</v>
      </c>
      <c r="M67" s="63"/>
      <c r="N67" s="327">
        <v>0</v>
      </c>
      <c r="O67" s="327"/>
      <c r="P67" s="327">
        <v>0</v>
      </c>
      <c r="Q67" s="43"/>
      <c r="R67" s="63">
        <v>1900000</v>
      </c>
      <c r="S67" s="63"/>
      <c r="T67" s="156">
        <v>3753</v>
      </c>
      <c r="U67" s="63"/>
      <c r="V67" s="327">
        <v>7445533543</v>
      </c>
      <c r="W67" s="63"/>
      <c r="X67" s="63">
        <v>7088272335</v>
      </c>
      <c r="Y67" s="38"/>
      <c r="Z67" s="317">
        <v>3.4071730422431164E-3</v>
      </c>
      <c r="AA67" s="55"/>
      <c r="AB67" s="63"/>
      <c r="AC67" s="339"/>
      <c r="AD67" s="42"/>
      <c r="AE67" s="131"/>
      <c r="AF67" s="131"/>
      <c r="AG67" s="131"/>
      <c r="AH67" s="131"/>
    </row>
    <row r="68" spans="2:34" s="10" customFormat="1" ht="18.75">
      <c r="B68" s="36" t="s">
        <v>167</v>
      </c>
      <c r="D68" s="63">
        <v>418800</v>
      </c>
      <c r="E68" s="63"/>
      <c r="F68" s="63">
        <v>7436212332</v>
      </c>
      <c r="G68" s="63"/>
      <c r="H68" s="63">
        <v>7139684601</v>
      </c>
      <c r="I68" s="63"/>
      <c r="J68" s="63">
        <v>0</v>
      </c>
      <c r="K68" s="63"/>
      <c r="L68" s="63">
        <v>0</v>
      </c>
      <c r="M68" s="63"/>
      <c r="N68" s="327">
        <v>0</v>
      </c>
      <c r="O68" s="327"/>
      <c r="P68" s="327">
        <v>0</v>
      </c>
      <c r="Q68" s="43"/>
      <c r="R68" s="63">
        <v>418800</v>
      </c>
      <c r="S68" s="63"/>
      <c r="T68" s="156">
        <v>17000</v>
      </c>
      <c r="U68" s="63"/>
      <c r="V68" s="327">
        <v>7436212332</v>
      </c>
      <c r="W68" s="63"/>
      <c r="X68" s="63">
        <v>7077238380</v>
      </c>
      <c r="Y68" s="371"/>
      <c r="Z68" s="317">
        <v>3.4018692683122401E-3</v>
      </c>
      <c r="AA68" s="55"/>
      <c r="AB68" s="63"/>
      <c r="AC68" s="339"/>
      <c r="AD68" s="42"/>
      <c r="AE68" s="131"/>
      <c r="AF68" s="131"/>
      <c r="AG68" s="131"/>
      <c r="AH68" s="131"/>
    </row>
    <row r="69" spans="2:34" s="10" customFormat="1" ht="18.75">
      <c r="B69" s="36" t="s">
        <v>164</v>
      </c>
      <c r="D69" s="63">
        <v>141368</v>
      </c>
      <c r="E69" s="63"/>
      <c r="F69" s="63">
        <v>7433580545</v>
      </c>
      <c r="G69" s="63"/>
      <c r="H69" s="63">
        <v>7342528455.8999996</v>
      </c>
      <c r="I69" s="63"/>
      <c r="J69" s="63">
        <v>0</v>
      </c>
      <c r="K69" s="63"/>
      <c r="L69" s="63">
        <v>0</v>
      </c>
      <c r="M69" s="63"/>
      <c r="N69" s="327">
        <v>0</v>
      </c>
      <c r="O69" s="327"/>
      <c r="P69" s="327">
        <v>0</v>
      </c>
      <c r="Q69" s="43"/>
      <c r="R69" s="63">
        <v>141368</v>
      </c>
      <c r="S69" s="63"/>
      <c r="T69" s="156">
        <v>50200</v>
      </c>
      <c r="U69" s="63"/>
      <c r="V69" s="327">
        <v>7433580545</v>
      </c>
      <c r="W69" s="63"/>
      <c r="X69" s="63">
        <v>7054448392.0799999</v>
      </c>
      <c r="Y69" s="371"/>
      <c r="Z69" s="317">
        <v>3.3909146338393717E-3</v>
      </c>
      <c r="AA69" s="55"/>
      <c r="AB69" s="63"/>
      <c r="AC69" s="339"/>
      <c r="AD69" s="42"/>
      <c r="AE69" s="131"/>
      <c r="AF69" s="131"/>
      <c r="AG69" s="131"/>
      <c r="AH69" s="131"/>
    </row>
    <row r="70" spans="2:34" s="10" customFormat="1" ht="18.75">
      <c r="B70" s="36" t="s">
        <v>147</v>
      </c>
      <c r="C70" s="20"/>
      <c r="D70" s="63">
        <v>1247504</v>
      </c>
      <c r="E70" s="63"/>
      <c r="F70" s="63">
        <v>7480949921</v>
      </c>
      <c r="G70" s="63"/>
      <c r="H70" s="63">
        <v>6795645804.5760002</v>
      </c>
      <c r="I70" s="63"/>
      <c r="J70" s="63">
        <v>0</v>
      </c>
      <c r="K70" s="63"/>
      <c r="L70" s="63">
        <v>0</v>
      </c>
      <c r="M70" s="63"/>
      <c r="N70" s="327">
        <v>0</v>
      </c>
      <c r="O70" s="327"/>
      <c r="P70" s="327">
        <v>0</v>
      </c>
      <c r="Q70" s="43"/>
      <c r="R70" s="63">
        <v>1247504</v>
      </c>
      <c r="S70" s="63"/>
      <c r="T70" s="156">
        <v>5630</v>
      </c>
      <c r="U70" s="63"/>
      <c r="V70" s="327">
        <v>7480949921</v>
      </c>
      <c r="W70" s="63"/>
      <c r="X70" s="63">
        <v>6981658007.2559996</v>
      </c>
      <c r="Y70" s="38"/>
      <c r="Z70" s="317">
        <v>3.355925933464214E-3</v>
      </c>
      <c r="AA70" s="55"/>
      <c r="AB70" s="63"/>
      <c r="AC70" s="339"/>
      <c r="AD70" s="42"/>
      <c r="AE70" s="131"/>
      <c r="AF70" s="131"/>
      <c r="AG70" s="131"/>
      <c r="AH70" s="131"/>
    </row>
    <row r="71" spans="2:34" s="10" customFormat="1" ht="18.75">
      <c r="B71" s="36" t="s">
        <v>168</v>
      </c>
      <c r="D71" s="63">
        <v>286000</v>
      </c>
      <c r="E71" s="63"/>
      <c r="F71" s="63">
        <v>7902333747</v>
      </c>
      <c r="G71" s="63"/>
      <c r="H71" s="63">
        <v>7414499664</v>
      </c>
      <c r="I71" s="63"/>
      <c r="J71" s="63">
        <v>0</v>
      </c>
      <c r="K71" s="63"/>
      <c r="L71" s="63">
        <v>0</v>
      </c>
      <c r="M71" s="63"/>
      <c r="N71" s="327">
        <v>0</v>
      </c>
      <c r="O71" s="327"/>
      <c r="P71" s="327">
        <v>0</v>
      </c>
      <c r="Q71" s="43"/>
      <c r="R71" s="63">
        <v>286000</v>
      </c>
      <c r="S71" s="63"/>
      <c r="T71" s="156">
        <v>24540</v>
      </c>
      <c r="U71" s="63"/>
      <c r="V71" s="327">
        <v>7902333747</v>
      </c>
      <c r="W71" s="63"/>
      <c r="X71" s="63">
        <v>6976680282</v>
      </c>
      <c r="Y71" s="371"/>
      <c r="Z71" s="317">
        <v>3.3535332529205796E-3</v>
      </c>
      <c r="AA71" s="55"/>
      <c r="AB71" s="63"/>
      <c r="AC71" s="339"/>
      <c r="AD71" s="42"/>
      <c r="AE71" s="131"/>
      <c r="AF71" s="131"/>
      <c r="AG71" s="131"/>
      <c r="AH71" s="131"/>
    </row>
    <row r="72" spans="2:34" s="10" customFormat="1" ht="18.75">
      <c r="B72" s="36" t="s">
        <v>139</v>
      </c>
      <c r="C72" s="20"/>
      <c r="D72" s="63">
        <v>2767000</v>
      </c>
      <c r="E72" s="63"/>
      <c r="F72" s="63">
        <v>7458722415</v>
      </c>
      <c r="G72" s="63"/>
      <c r="H72" s="63">
        <v>7013867692.5</v>
      </c>
      <c r="I72" s="63"/>
      <c r="J72" s="63">
        <v>0</v>
      </c>
      <c r="K72" s="63"/>
      <c r="L72" s="63">
        <v>0</v>
      </c>
      <c r="M72" s="63"/>
      <c r="N72" s="327">
        <v>0</v>
      </c>
      <c r="O72" s="327"/>
      <c r="P72" s="327">
        <v>0</v>
      </c>
      <c r="Q72" s="43"/>
      <c r="R72" s="63">
        <v>2767000</v>
      </c>
      <c r="S72" s="63"/>
      <c r="T72" s="156">
        <v>2533</v>
      </c>
      <c r="U72" s="63"/>
      <c r="V72" s="327">
        <v>7458722415</v>
      </c>
      <c r="W72" s="63"/>
      <c r="X72" s="63">
        <v>6967108574.5500002</v>
      </c>
      <c r="Y72" s="38"/>
      <c r="Z72" s="317">
        <v>3.3489323484899125E-3</v>
      </c>
      <c r="AA72" s="55"/>
      <c r="AB72" s="63"/>
      <c r="AC72" s="339"/>
      <c r="AD72" s="42"/>
      <c r="AE72" s="131"/>
      <c r="AF72" s="131"/>
      <c r="AG72" s="131"/>
      <c r="AH72" s="131"/>
    </row>
    <row r="73" spans="2:34" s="10" customFormat="1" ht="18.75">
      <c r="B73" s="36" t="s">
        <v>89</v>
      </c>
      <c r="D73" s="63">
        <v>1000000</v>
      </c>
      <c r="E73" s="63"/>
      <c r="F73" s="63">
        <v>7440898670</v>
      </c>
      <c r="G73" s="63"/>
      <c r="H73" s="63">
        <v>6948409500</v>
      </c>
      <c r="I73" s="63"/>
      <c r="J73" s="63">
        <v>0</v>
      </c>
      <c r="K73" s="63"/>
      <c r="L73" s="63">
        <v>0</v>
      </c>
      <c r="M73" s="63"/>
      <c r="N73" s="327">
        <v>0</v>
      </c>
      <c r="O73" s="327"/>
      <c r="P73" s="327">
        <v>0</v>
      </c>
      <c r="Q73" s="43"/>
      <c r="R73" s="63">
        <v>1000000</v>
      </c>
      <c r="S73" s="63"/>
      <c r="T73" s="156">
        <v>6940</v>
      </c>
      <c r="U73" s="63"/>
      <c r="V73" s="327">
        <v>7440898670</v>
      </c>
      <c r="W73" s="63"/>
      <c r="X73" s="63">
        <v>6898707000</v>
      </c>
      <c r="Y73" s="371"/>
      <c r="Z73" s="317">
        <v>3.3160532504757216E-3</v>
      </c>
      <c r="AA73" s="55"/>
      <c r="AB73" s="63"/>
      <c r="AC73" s="339"/>
      <c r="AD73" s="42"/>
      <c r="AE73" s="131"/>
      <c r="AF73" s="131"/>
      <c r="AG73" s="131"/>
      <c r="AH73" s="131"/>
    </row>
    <row r="74" spans="2:34" s="10" customFormat="1" ht="18.75">
      <c r="B74" s="36" t="s">
        <v>185</v>
      </c>
      <c r="D74" s="63">
        <v>2115000</v>
      </c>
      <c r="E74" s="63"/>
      <c r="F74" s="63">
        <v>7434506282</v>
      </c>
      <c r="G74" s="63"/>
      <c r="H74" s="63">
        <v>6870694671</v>
      </c>
      <c r="I74" s="63"/>
      <c r="J74" s="63">
        <v>0</v>
      </c>
      <c r="K74" s="63"/>
      <c r="L74" s="63">
        <v>0</v>
      </c>
      <c r="M74" s="63"/>
      <c r="N74" s="327">
        <v>0</v>
      </c>
      <c r="O74" s="327"/>
      <c r="P74" s="327">
        <v>0</v>
      </c>
      <c r="Q74" s="43"/>
      <c r="R74" s="63">
        <v>2115000</v>
      </c>
      <c r="S74" s="63"/>
      <c r="T74" s="156">
        <v>3252</v>
      </c>
      <c r="U74" s="63"/>
      <c r="V74" s="327">
        <v>7434506282</v>
      </c>
      <c r="W74" s="63"/>
      <c r="X74" s="63">
        <v>6837056019</v>
      </c>
      <c r="Y74" s="371"/>
      <c r="Z74" s="317">
        <v>3.28641901090879E-3</v>
      </c>
      <c r="AA74" s="55"/>
      <c r="AB74" s="63"/>
      <c r="AC74" s="339"/>
      <c r="AD74" s="42"/>
      <c r="AE74" s="131"/>
      <c r="AF74" s="131"/>
      <c r="AG74" s="131"/>
      <c r="AH74" s="131"/>
    </row>
    <row r="75" spans="2:34" s="10" customFormat="1" ht="18.75">
      <c r="B75" s="36" t="s">
        <v>146</v>
      </c>
      <c r="C75" s="20"/>
      <c r="D75" s="63">
        <v>1618000</v>
      </c>
      <c r="E75" s="63"/>
      <c r="F75" s="63">
        <v>7457233239</v>
      </c>
      <c r="G75" s="63"/>
      <c r="H75" s="63">
        <v>6271045937.1000004</v>
      </c>
      <c r="I75" s="63"/>
      <c r="J75" s="63">
        <v>0</v>
      </c>
      <c r="K75" s="63"/>
      <c r="L75" s="63">
        <v>0</v>
      </c>
      <c r="M75" s="63"/>
      <c r="N75" s="327">
        <v>0</v>
      </c>
      <c r="O75" s="327"/>
      <c r="P75" s="327">
        <v>0</v>
      </c>
      <c r="Q75" s="43"/>
      <c r="R75" s="63">
        <v>1618000</v>
      </c>
      <c r="S75" s="63"/>
      <c r="T75" s="156">
        <v>4248</v>
      </c>
      <c r="U75" s="63"/>
      <c r="V75" s="327">
        <v>7457233239</v>
      </c>
      <c r="W75" s="63"/>
      <c r="X75" s="63">
        <v>6832368079.1999998</v>
      </c>
      <c r="Y75" s="38"/>
      <c r="Z75" s="317">
        <v>3.2841656237143748E-3</v>
      </c>
      <c r="AA75" s="55"/>
      <c r="AB75" s="63"/>
      <c r="AC75" s="339"/>
      <c r="AD75" s="42"/>
      <c r="AE75" s="131"/>
      <c r="AF75" s="131"/>
      <c r="AG75" s="131"/>
      <c r="AH75" s="131"/>
    </row>
    <row r="76" spans="2:34" s="10" customFormat="1" ht="18.75">
      <c r="B76" s="36" t="s">
        <v>149</v>
      </c>
      <c r="C76" s="20"/>
      <c r="D76" s="63">
        <v>5951000</v>
      </c>
      <c r="E76" s="63"/>
      <c r="F76" s="63">
        <v>7434558327</v>
      </c>
      <c r="G76" s="63"/>
      <c r="H76" s="63">
        <v>6589968986.6999998</v>
      </c>
      <c r="I76" s="63"/>
      <c r="J76" s="63">
        <v>0</v>
      </c>
      <c r="K76" s="63"/>
      <c r="L76" s="63">
        <v>0</v>
      </c>
      <c r="M76" s="63"/>
      <c r="N76" s="63">
        <v>0</v>
      </c>
      <c r="O76" s="63"/>
      <c r="P76" s="327">
        <v>0</v>
      </c>
      <c r="Q76" s="43"/>
      <c r="R76" s="63">
        <v>5951000</v>
      </c>
      <c r="S76" s="63"/>
      <c r="T76" s="156">
        <v>1152</v>
      </c>
      <c r="U76" s="63"/>
      <c r="V76" s="327">
        <v>7434558327</v>
      </c>
      <c r="W76" s="63"/>
      <c r="X76" s="63">
        <v>6814761465.6000004</v>
      </c>
      <c r="Y76" s="38"/>
      <c r="Z76" s="317">
        <v>3.2757025206635931E-3</v>
      </c>
      <c r="AA76" s="55"/>
      <c r="AB76" s="63"/>
      <c r="AC76" s="339"/>
      <c r="AD76" s="42"/>
      <c r="AE76" s="131"/>
      <c r="AF76" s="131"/>
      <c r="AG76" s="131"/>
      <c r="AH76" s="131"/>
    </row>
    <row r="77" spans="2:34" s="10" customFormat="1" ht="18.75">
      <c r="B77" s="36" t="s">
        <v>166</v>
      </c>
      <c r="D77" s="63">
        <v>331000</v>
      </c>
      <c r="E77" s="63"/>
      <c r="F77" s="63">
        <v>7461898761</v>
      </c>
      <c r="G77" s="63"/>
      <c r="H77" s="63">
        <v>7057705297.5</v>
      </c>
      <c r="I77" s="63"/>
      <c r="J77" s="63">
        <v>0</v>
      </c>
      <c r="K77" s="63"/>
      <c r="L77" s="63">
        <v>0</v>
      </c>
      <c r="M77" s="63"/>
      <c r="N77" s="327">
        <v>0</v>
      </c>
      <c r="O77" s="327"/>
      <c r="P77" s="327">
        <v>0</v>
      </c>
      <c r="Q77" s="43"/>
      <c r="R77" s="63">
        <v>331000</v>
      </c>
      <c r="S77" s="63"/>
      <c r="T77" s="156">
        <v>20600</v>
      </c>
      <c r="U77" s="63"/>
      <c r="V77" s="327">
        <v>7461898761</v>
      </c>
      <c r="W77" s="63"/>
      <c r="X77" s="63">
        <v>6778029330</v>
      </c>
      <c r="Y77" s="371"/>
      <c r="Z77" s="317">
        <v>3.258046209465959E-3</v>
      </c>
      <c r="AA77" s="55"/>
      <c r="AB77" s="63"/>
      <c r="AC77" s="339"/>
      <c r="AD77" s="42"/>
      <c r="AE77" s="131"/>
      <c r="AF77" s="131"/>
      <c r="AG77" s="131"/>
      <c r="AH77" s="131"/>
    </row>
    <row r="78" spans="2:34" s="10" customFormat="1" ht="18.75">
      <c r="B78" s="36" t="s">
        <v>86</v>
      </c>
      <c r="D78" s="63">
        <v>159406</v>
      </c>
      <c r="E78" s="63"/>
      <c r="F78" s="63">
        <v>7459193708</v>
      </c>
      <c r="G78" s="63"/>
      <c r="H78" s="63">
        <v>7019668769.4899998</v>
      </c>
      <c r="I78" s="63"/>
      <c r="J78" s="63">
        <v>0</v>
      </c>
      <c r="K78" s="63"/>
      <c r="L78" s="63">
        <v>0</v>
      </c>
      <c r="M78" s="63"/>
      <c r="N78" s="327">
        <v>0</v>
      </c>
      <c r="O78" s="327"/>
      <c r="P78" s="327">
        <v>0</v>
      </c>
      <c r="Q78" s="43"/>
      <c r="R78" s="63">
        <v>159406</v>
      </c>
      <c r="S78" s="63"/>
      <c r="T78" s="156">
        <v>42060</v>
      </c>
      <c r="U78" s="63"/>
      <c r="V78" s="327">
        <v>7459193708</v>
      </c>
      <c r="W78" s="63"/>
      <c r="X78" s="63">
        <v>6664723892.658</v>
      </c>
      <c r="Y78" s="38"/>
      <c r="Z78" s="317">
        <v>3.203582834837277E-3</v>
      </c>
      <c r="AA78" s="55"/>
      <c r="AB78" s="63"/>
      <c r="AC78" s="339"/>
      <c r="AD78" s="42"/>
      <c r="AE78" s="131"/>
      <c r="AF78" s="131"/>
      <c r="AG78" s="131"/>
      <c r="AH78" s="131"/>
    </row>
    <row r="79" spans="2:34" s="10" customFormat="1" ht="18.75">
      <c r="B79" s="36" t="s">
        <v>180</v>
      </c>
      <c r="D79" s="63">
        <v>281880</v>
      </c>
      <c r="E79" s="63"/>
      <c r="F79" s="63">
        <v>7459864303</v>
      </c>
      <c r="G79" s="63"/>
      <c r="H79" s="63">
        <v>6441862693.8599997</v>
      </c>
      <c r="I79" s="63"/>
      <c r="J79" s="63">
        <v>0</v>
      </c>
      <c r="K79" s="63"/>
      <c r="L79" s="63">
        <v>0</v>
      </c>
      <c r="M79" s="63"/>
      <c r="N79" s="327">
        <v>0</v>
      </c>
      <c r="O79" s="327"/>
      <c r="P79" s="327">
        <v>0</v>
      </c>
      <c r="Q79" s="43"/>
      <c r="R79" s="63">
        <v>281880</v>
      </c>
      <c r="S79" s="63"/>
      <c r="T79" s="156">
        <v>23750</v>
      </c>
      <c r="U79" s="63"/>
      <c r="V79" s="327">
        <v>7459864303</v>
      </c>
      <c r="W79" s="63"/>
      <c r="X79" s="63">
        <v>6654816832.5</v>
      </c>
      <c r="Y79" s="371"/>
      <c r="Z79" s="317">
        <v>3.1988207339045086E-3</v>
      </c>
      <c r="AA79" s="55"/>
      <c r="AB79" s="63"/>
      <c r="AC79" s="339"/>
      <c r="AD79" s="42"/>
      <c r="AE79" s="131"/>
      <c r="AF79" s="131"/>
      <c r="AG79" s="131"/>
      <c r="AH79" s="131"/>
    </row>
    <row r="80" spans="2:34" s="10" customFormat="1" ht="18.75">
      <c r="B80" s="36" t="s">
        <v>137</v>
      </c>
      <c r="D80" s="63">
        <v>134139</v>
      </c>
      <c r="E80" s="63"/>
      <c r="F80" s="63">
        <v>7459821480</v>
      </c>
      <c r="G80" s="63"/>
      <c r="H80" s="63">
        <v>7073733309.9975004</v>
      </c>
      <c r="I80" s="63"/>
      <c r="J80" s="63">
        <v>0</v>
      </c>
      <c r="K80" s="63"/>
      <c r="L80" s="63">
        <v>0</v>
      </c>
      <c r="M80" s="63"/>
      <c r="N80" s="327">
        <v>0</v>
      </c>
      <c r="O80" s="327"/>
      <c r="P80" s="327">
        <v>0</v>
      </c>
      <c r="Q80" s="43"/>
      <c r="R80" s="63">
        <v>134139</v>
      </c>
      <c r="S80" s="63"/>
      <c r="T80" s="156">
        <v>49550</v>
      </c>
      <c r="U80" s="63"/>
      <c r="V80" s="327">
        <v>7459821480</v>
      </c>
      <c r="W80" s="63"/>
      <c r="X80" s="63">
        <v>6607040254.6724997</v>
      </c>
      <c r="Y80" s="38"/>
      <c r="Z80" s="317">
        <v>3.1758556078016766E-3</v>
      </c>
      <c r="AA80" s="55"/>
      <c r="AB80" s="63"/>
      <c r="AC80" s="339"/>
      <c r="AD80" s="42"/>
      <c r="AE80" s="131"/>
      <c r="AF80" s="131"/>
      <c r="AG80" s="131"/>
      <c r="AH80" s="131"/>
    </row>
    <row r="81" spans="2:34" s="10" customFormat="1" ht="18.75">
      <c r="B81" s="36" t="s">
        <v>174</v>
      </c>
      <c r="D81" s="63">
        <v>1410000</v>
      </c>
      <c r="E81" s="63"/>
      <c r="F81" s="63">
        <v>7459613059</v>
      </c>
      <c r="G81" s="63"/>
      <c r="H81" s="63">
        <v>6279215040</v>
      </c>
      <c r="I81" s="63"/>
      <c r="J81" s="63">
        <v>0</v>
      </c>
      <c r="K81" s="63"/>
      <c r="L81" s="63">
        <v>0</v>
      </c>
      <c r="M81" s="63"/>
      <c r="N81" s="327">
        <v>0</v>
      </c>
      <c r="O81" s="327"/>
      <c r="P81" s="327">
        <v>0</v>
      </c>
      <c r="Q81" s="43"/>
      <c r="R81" s="63">
        <v>1410000</v>
      </c>
      <c r="S81" s="63"/>
      <c r="T81" s="156">
        <v>4689</v>
      </c>
      <c r="U81" s="63"/>
      <c r="V81" s="327">
        <v>7459613059</v>
      </c>
      <c r="W81" s="63"/>
      <c r="X81" s="63">
        <v>6572151634.5</v>
      </c>
      <c r="Y81" s="371"/>
      <c r="Z81" s="317">
        <v>3.1590854329953499E-3</v>
      </c>
      <c r="AA81" s="55"/>
      <c r="AB81" s="63"/>
      <c r="AC81" s="339"/>
      <c r="AD81" s="42"/>
      <c r="AE81" s="131"/>
      <c r="AF81" s="131"/>
      <c r="AG81" s="131"/>
      <c r="AH81" s="131"/>
    </row>
    <row r="82" spans="2:34" s="10" customFormat="1" ht="18.75">
      <c r="B82" s="36" t="s">
        <v>112</v>
      </c>
      <c r="D82" s="63">
        <v>355732</v>
      </c>
      <c r="E82" s="63"/>
      <c r="F82" s="63">
        <v>7459768299</v>
      </c>
      <c r="G82" s="63"/>
      <c r="H82" s="63">
        <v>6817704807.8879995</v>
      </c>
      <c r="I82" s="63"/>
      <c r="J82" s="63">
        <v>0</v>
      </c>
      <c r="K82" s="63"/>
      <c r="L82" s="63">
        <v>0</v>
      </c>
      <c r="M82" s="63"/>
      <c r="N82" s="327">
        <v>0</v>
      </c>
      <c r="O82" s="327"/>
      <c r="P82" s="327">
        <v>0</v>
      </c>
      <c r="Q82" s="43"/>
      <c r="R82" s="63">
        <v>355732</v>
      </c>
      <c r="S82" s="63"/>
      <c r="T82" s="156">
        <v>18540</v>
      </c>
      <c r="U82" s="63"/>
      <c r="V82" s="327">
        <v>7459768299</v>
      </c>
      <c r="W82" s="63"/>
      <c r="X82" s="63">
        <v>6556029415.8839998</v>
      </c>
      <c r="Y82" s="371"/>
      <c r="Z82" s="317">
        <v>3.1513358452180365E-3</v>
      </c>
      <c r="AA82" s="55"/>
      <c r="AB82" s="63"/>
      <c r="AC82" s="339"/>
      <c r="AD82" s="42"/>
      <c r="AE82" s="131"/>
      <c r="AF82" s="131"/>
      <c r="AG82" s="131"/>
      <c r="AH82" s="131"/>
    </row>
    <row r="83" spans="2:34" s="10" customFormat="1" ht="18.75">
      <c r="B83" s="36" t="s">
        <v>80</v>
      </c>
      <c r="D83" s="63">
        <v>2150000</v>
      </c>
      <c r="E83" s="63"/>
      <c r="F83" s="63">
        <v>7445265579</v>
      </c>
      <c r="G83" s="63"/>
      <c r="H83" s="63">
        <v>6952335997.5</v>
      </c>
      <c r="I83" s="63"/>
      <c r="J83" s="63">
        <v>0</v>
      </c>
      <c r="K83" s="63"/>
      <c r="L83" s="63">
        <v>0</v>
      </c>
      <c r="M83" s="63"/>
      <c r="N83" s="327">
        <v>0</v>
      </c>
      <c r="O83" s="327"/>
      <c r="P83" s="327">
        <v>0</v>
      </c>
      <c r="Q83" s="43"/>
      <c r="R83" s="63">
        <v>2150000</v>
      </c>
      <c r="S83" s="63"/>
      <c r="T83" s="156">
        <v>3046</v>
      </c>
      <c r="U83" s="63"/>
      <c r="V83" s="327">
        <v>7445265579</v>
      </c>
      <c r="W83" s="63"/>
      <c r="X83" s="63">
        <v>6509934045</v>
      </c>
      <c r="Y83" s="371"/>
      <c r="Z83" s="317">
        <v>3.129178837469806E-3</v>
      </c>
      <c r="AA83" s="55"/>
      <c r="AB83" s="63"/>
      <c r="AC83" s="339"/>
      <c r="AD83" s="42"/>
      <c r="AE83" s="131"/>
      <c r="AF83" s="131"/>
      <c r="AG83" s="131"/>
      <c r="AH83" s="131"/>
    </row>
    <row r="84" spans="2:34" s="10" customFormat="1" ht="18.75">
      <c r="B84" s="9" t="s">
        <v>93</v>
      </c>
      <c r="C84" s="310"/>
      <c r="D84" s="64">
        <v>84800</v>
      </c>
      <c r="E84" s="64"/>
      <c r="F84" s="64">
        <v>7427022071</v>
      </c>
      <c r="G84" s="64"/>
      <c r="H84" s="64">
        <v>6671984076</v>
      </c>
      <c r="I84" s="64"/>
      <c r="J84" s="64">
        <v>0</v>
      </c>
      <c r="K84" s="64"/>
      <c r="L84" s="64">
        <v>0</v>
      </c>
      <c r="M84" s="64"/>
      <c r="N84" s="327">
        <v>0</v>
      </c>
      <c r="O84" s="327"/>
      <c r="P84" s="327">
        <v>0</v>
      </c>
      <c r="Q84" s="59"/>
      <c r="R84" s="63">
        <v>84800</v>
      </c>
      <c r="S84" s="63"/>
      <c r="T84" s="156">
        <v>75400</v>
      </c>
      <c r="U84" s="63"/>
      <c r="V84" s="327">
        <v>7427022071</v>
      </c>
      <c r="W84" s="63"/>
      <c r="X84" s="63">
        <v>6355876176</v>
      </c>
      <c r="Y84" s="38"/>
      <c r="Z84" s="317">
        <v>3.0551266857754646E-3</v>
      </c>
      <c r="AA84" s="55"/>
      <c r="AB84" s="63"/>
      <c r="AC84" s="339"/>
      <c r="AD84" s="42"/>
      <c r="AE84" s="131"/>
      <c r="AF84" s="131"/>
      <c r="AG84" s="131"/>
      <c r="AH84" s="131"/>
    </row>
    <row r="85" spans="2:34" s="10" customFormat="1" ht="18.75">
      <c r="B85" s="36" t="s">
        <v>153</v>
      </c>
      <c r="C85" s="20"/>
      <c r="D85" s="63">
        <v>52600</v>
      </c>
      <c r="E85" s="63"/>
      <c r="F85" s="63">
        <v>7447970977</v>
      </c>
      <c r="G85" s="63"/>
      <c r="H85" s="63">
        <v>6674439379.5</v>
      </c>
      <c r="I85" s="63"/>
      <c r="J85" s="63">
        <v>0</v>
      </c>
      <c r="K85" s="63"/>
      <c r="L85" s="63">
        <v>0</v>
      </c>
      <c r="M85" s="63"/>
      <c r="N85" s="327">
        <v>0</v>
      </c>
      <c r="O85" s="327"/>
      <c r="P85" s="327">
        <v>0</v>
      </c>
      <c r="Q85" s="43"/>
      <c r="R85" s="63">
        <v>52600</v>
      </c>
      <c r="S85" s="63"/>
      <c r="T85" s="156">
        <v>121550</v>
      </c>
      <c r="U85" s="63"/>
      <c r="V85" s="327">
        <v>7447970977</v>
      </c>
      <c r="W85" s="63"/>
      <c r="X85" s="63">
        <v>6355488496.5</v>
      </c>
      <c r="Y85" s="38"/>
      <c r="Z85" s="317">
        <v>3.0549403369616772E-3</v>
      </c>
      <c r="AA85" s="55"/>
      <c r="AB85" s="63"/>
      <c r="AC85" s="339"/>
      <c r="AD85" s="42"/>
      <c r="AE85" s="131"/>
      <c r="AF85" s="131"/>
      <c r="AG85" s="131"/>
      <c r="AH85" s="131"/>
    </row>
    <row r="86" spans="2:34" s="10" customFormat="1" ht="18.75">
      <c r="B86" s="36" t="s">
        <v>184</v>
      </c>
      <c r="D86" s="63">
        <v>880000</v>
      </c>
      <c r="E86" s="63"/>
      <c r="F86" s="63">
        <v>7463884849</v>
      </c>
      <c r="G86" s="63"/>
      <c r="H86" s="63">
        <v>6429515400</v>
      </c>
      <c r="I86" s="63"/>
      <c r="J86" s="63">
        <v>0</v>
      </c>
      <c r="K86" s="63"/>
      <c r="L86" s="63">
        <v>0</v>
      </c>
      <c r="M86" s="63"/>
      <c r="N86" s="327">
        <v>0</v>
      </c>
      <c r="O86" s="327"/>
      <c r="P86" s="327">
        <v>0</v>
      </c>
      <c r="Q86" s="43"/>
      <c r="R86" s="63">
        <v>880000</v>
      </c>
      <c r="S86" s="63"/>
      <c r="T86" s="156">
        <v>7230</v>
      </c>
      <c r="U86" s="63"/>
      <c r="V86" s="327">
        <v>7463884849</v>
      </c>
      <c r="W86" s="63"/>
      <c r="X86" s="63">
        <v>6324543720</v>
      </c>
      <c r="Y86" s="371"/>
      <c r="Z86" s="317">
        <v>3.0400658790816614E-3</v>
      </c>
      <c r="AA86" s="55"/>
      <c r="AB86" s="63"/>
      <c r="AC86" s="339"/>
      <c r="AD86" s="42"/>
      <c r="AE86" s="131"/>
      <c r="AF86" s="131"/>
      <c r="AG86" s="131"/>
      <c r="AH86" s="131"/>
    </row>
    <row r="87" spans="2:34" s="10" customFormat="1" ht="18.75">
      <c r="B87" s="36" t="s">
        <v>98</v>
      </c>
      <c r="C87" s="20"/>
      <c r="D87" s="63">
        <v>646789</v>
      </c>
      <c r="E87" s="63"/>
      <c r="F87" s="63">
        <v>7435058486</v>
      </c>
      <c r="G87" s="63"/>
      <c r="H87" s="63">
        <v>6885893884.3695002</v>
      </c>
      <c r="I87" s="63"/>
      <c r="J87" s="63">
        <v>0</v>
      </c>
      <c r="K87" s="63"/>
      <c r="L87" s="63">
        <v>0</v>
      </c>
      <c r="M87" s="63"/>
      <c r="N87" s="327">
        <v>0</v>
      </c>
      <c r="O87" s="327"/>
      <c r="P87" s="327">
        <v>0</v>
      </c>
      <c r="Q87" s="43"/>
      <c r="R87" s="63">
        <v>646789</v>
      </c>
      <c r="S87" s="63"/>
      <c r="T87" s="156">
        <v>9790</v>
      </c>
      <c r="U87" s="63"/>
      <c r="V87" s="327">
        <v>7435058486</v>
      </c>
      <c r="W87" s="63"/>
      <c r="X87" s="63">
        <v>6294388527.3555002</v>
      </c>
      <c r="Y87" s="38"/>
      <c r="Z87" s="317">
        <v>3.0255709563972344E-3</v>
      </c>
      <c r="AA87" s="55"/>
      <c r="AB87" s="63"/>
      <c r="AC87" s="339"/>
      <c r="AD87" s="42"/>
      <c r="AE87" s="131"/>
      <c r="AF87" s="131"/>
      <c r="AG87" s="131"/>
      <c r="AH87" s="131"/>
    </row>
    <row r="88" spans="2:34" s="10" customFormat="1" ht="18.75">
      <c r="B88" s="36" t="s">
        <v>188</v>
      </c>
      <c r="D88" s="63">
        <v>1594000</v>
      </c>
      <c r="E88" s="63"/>
      <c r="F88" s="63">
        <v>7455772088</v>
      </c>
      <c r="G88" s="63"/>
      <c r="H88" s="63">
        <v>6290527329</v>
      </c>
      <c r="I88" s="63"/>
      <c r="J88" s="63">
        <v>0</v>
      </c>
      <c r="K88" s="63"/>
      <c r="L88" s="63">
        <v>0</v>
      </c>
      <c r="M88" s="63"/>
      <c r="N88" s="327">
        <v>0</v>
      </c>
      <c r="O88" s="327"/>
      <c r="P88" s="327">
        <v>0</v>
      </c>
      <c r="Q88" s="43"/>
      <c r="R88" s="63">
        <v>1594000</v>
      </c>
      <c r="S88" s="63"/>
      <c r="T88" s="156">
        <v>3929</v>
      </c>
      <c r="U88" s="63"/>
      <c r="V88" s="327">
        <v>7455772088</v>
      </c>
      <c r="W88" s="63"/>
      <c r="X88" s="63">
        <v>6225562185.3000002</v>
      </c>
      <c r="Y88" s="371"/>
      <c r="Z88" s="317">
        <v>2.9924876821994036E-3</v>
      </c>
      <c r="AA88" s="55"/>
      <c r="AB88" s="63"/>
      <c r="AC88" s="339"/>
      <c r="AD88" s="42"/>
      <c r="AE88" s="131"/>
      <c r="AF88" s="131"/>
      <c r="AG88" s="131"/>
      <c r="AH88" s="131"/>
    </row>
    <row r="89" spans="2:34" s="10" customFormat="1" ht="18.75">
      <c r="B89" s="36" t="s">
        <v>99</v>
      </c>
      <c r="C89" s="20"/>
      <c r="D89" s="63">
        <v>285000</v>
      </c>
      <c r="E89" s="63"/>
      <c r="F89" s="63">
        <v>7435733432</v>
      </c>
      <c r="G89" s="63"/>
      <c r="H89" s="63">
        <v>6555660345</v>
      </c>
      <c r="I89" s="63"/>
      <c r="J89" s="63">
        <v>0</v>
      </c>
      <c r="K89" s="63"/>
      <c r="L89" s="63">
        <v>0</v>
      </c>
      <c r="M89" s="63"/>
      <c r="N89" s="327">
        <v>0</v>
      </c>
      <c r="O89" s="327"/>
      <c r="P89" s="327">
        <v>0</v>
      </c>
      <c r="Q89" s="43"/>
      <c r="R89" s="63">
        <v>285000</v>
      </c>
      <c r="S89" s="63"/>
      <c r="T89" s="156">
        <v>21840</v>
      </c>
      <c r="U89" s="63"/>
      <c r="V89" s="327">
        <v>7435733432</v>
      </c>
      <c r="W89" s="63"/>
      <c r="X89" s="63">
        <v>6187364820</v>
      </c>
      <c r="Y89" s="38"/>
      <c r="Z89" s="317">
        <v>2.9741270680491471E-3</v>
      </c>
      <c r="AA89" s="55"/>
      <c r="AB89" s="63"/>
      <c r="AC89" s="339"/>
      <c r="AD89" s="42"/>
      <c r="AE89" s="131"/>
      <c r="AF89" s="131"/>
      <c r="AG89" s="131"/>
      <c r="AH89" s="131"/>
    </row>
    <row r="90" spans="2:34" s="10" customFormat="1" ht="18.75">
      <c r="B90" s="36" t="s">
        <v>109</v>
      </c>
      <c r="D90" s="63">
        <v>1303000</v>
      </c>
      <c r="E90" s="63"/>
      <c r="F90" s="63">
        <v>7436289171</v>
      </c>
      <c r="G90" s="63"/>
      <c r="H90" s="63">
        <v>6851857423.5</v>
      </c>
      <c r="I90" s="63"/>
      <c r="J90" s="63">
        <v>0</v>
      </c>
      <c r="K90" s="63"/>
      <c r="L90" s="63">
        <v>0</v>
      </c>
      <c r="M90" s="63"/>
      <c r="N90" s="327">
        <v>0</v>
      </c>
      <c r="O90" s="327"/>
      <c r="P90" s="327">
        <v>0</v>
      </c>
      <c r="Q90" s="43"/>
      <c r="R90" s="63">
        <v>1303000</v>
      </c>
      <c r="S90" s="63"/>
      <c r="T90" s="156">
        <v>4690</v>
      </c>
      <c r="U90" s="63"/>
      <c r="V90" s="327">
        <v>7436289171</v>
      </c>
      <c r="W90" s="63"/>
      <c r="X90" s="63">
        <v>6074709133.5</v>
      </c>
      <c r="Y90" s="371"/>
      <c r="Z90" s="317">
        <v>2.9199760140323728E-3</v>
      </c>
      <c r="AA90" s="55"/>
      <c r="AB90" s="63"/>
      <c r="AC90" s="339"/>
      <c r="AD90" s="42"/>
      <c r="AE90" s="131"/>
      <c r="AF90" s="131"/>
      <c r="AG90" s="131"/>
      <c r="AH90" s="131"/>
    </row>
    <row r="91" spans="2:34" s="10" customFormat="1" ht="18.75">
      <c r="B91" s="36" t="s">
        <v>91</v>
      </c>
      <c r="D91" s="63">
        <v>3028300</v>
      </c>
      <c r="E91" s="63"/>
      <c r="F91" s="63">
        <v>7416363247</v>
      </c>
      <c r="G91" s="63"/>
      <c r="H91" s="63">
        <v>6529300822.9350004</v>
      </c>
      <c r="I91" s="63"/>
      <c r="J91" s="63">
        <v>0</v>
      </c>
      <c r="K91" s="63"/>
      <c r="L91" s="63">
        <v>0</v>
      </c>
      <c r="M91" s="63"/>
      <c r="N91" s="327">
        <v>0</v>
      </c>
      <c r="O91" s="327"/>
      <c r="P91" s="327">
        <v>0</v>
      </c>
      <c r="Q91" s="43"/>
      <c r="R91" s="63">
        <v>3028300</v>
      </c>
      <c r="S91" s="63"/>
      <c r="T91" s="156">
        <v>2015</v>
      </c>
      <c r="U91" s="63"/>
      <c r="V91" s="327">
        <v>7416363247</v>
      </c>
      <c r="W91" s="63"/>
      <c r="X91" s="63">
        <v>6065717454.2250004</v>
      </c>
      <c r="Y91" s="371"/>
      <c r="Z91" s="317">
        <v>2.9156539160961801E-3</v>
      </c>
      <c r="AA91" s="55"/>
      <c r="AB91" s="63"/>
      <c r="AC91" s="339"/>
      <c r="AD91" s="42"/>
      <c r="AE91" s="131"/>
      <c r="AF91" s="131"/>
      <c r="AG91" s="131"/>
      <c r="AH91" s="131"/>
    </row>
    <row r="92" spans="2:34" s="10" customFormat="1" ht="18.75">
      <c r="B92" s="36" t="s">
        <v>151</v>
      </c>
      <c r="C92" s="20"/>
      <c r="D92" s="63">
        <v>2560000</v>
      </c>
      <c r="E92" s="63"/>
      <c r="F92" s="63">
        <v>7440011312</v>
      </c>
      <c r="G92" s="63"/>
      <c r="H92" s="63">
        <v>6611307264</v>
      </c>
      <c r="I92" s="63"/>
      <c r="J92" s="63">
        <v>0</v>
      </c>
      <c r="K92" s="63"/>
      <c r="L92" s="63">
        <v>0</v>
      </c>
      <c r="M92" s="63"/>
      <c r="N92" s="327">
        <v>0</v>
      </c>
      <c r="O92" s="327"/>
      <c r="P92" s="327">
        <v>0</v>
      </c>
      <c r="Q92" s="43"/>
      <c r="R92" s="63">
        <v>2560000</v>
      </c>
      <c r="S92" s="63"/>
      <c r="T92" s="156">
        <v>2379</v>
      </c>
      <c r="U92" s="63"/>
      <c r="V92" s="327">
        <v>7440011312</v>
      </c>
      <c r="W92" s="63"/>
      <c r="X92" s="63">
        <v>6054003072</v>
      </c>
      <c r="Y92" s="38"/>
      <c r="Z92" s="317">
        <v>2.9100230761062332E-3</v>
      </c>
      <c r="AA92" s="55"/>
      <c r="AB92" s="63"/>
      <c r="AC92" s="339"/>
      <c r="AD92" s="42"/>
      <c r="AE92" s="131"/>
      <c r="AF92" s="131"/>
      <c r="AG92" s="131"/>
      <c r="AH92" s="131"/>
    </row>
    <row r="93" spans="2:34" s="10" customFormat="1" ht="18.75">
      <c r="B93" s="36" t="s">
        <v>173</v>
      </c>
      <c r="D93" s="63">
        <v>1036000</v>
      </c>
      <c r="E93" s="63"/>
      <c r="F93" s="63">
        <v>7461370063</v>
      </c>
      <c r="G93" s="63"/>
      <c r="H93" s="63">
        <v>6065732862</v>
      </c>
      <c r="I93" s="63"/>
      <c r="J93" s="63">
        <v>0</v>
      </c>
      <c r="K93" s="63"/>
      <c r="L93" s="63">
        <v>0</v>
      </c>
      <c r="M93" s="63"/>
      <c r="N93" s="327">
        <v>0</v>
      </c>
      <c r="O93" s="327"/>
      <c r="P93" s="327">
        <v>0</v>
      </c>
      <c r="Q93" s="43"/>
      <c r="R93" s="63">
        <v>1036000</v>
      </c>
      <c r="S93" s="63"/>
      <c r="T93" s="156">
        <v>5720</v>
      </c>
      <c r="U93" s="63"/>
      <c r="V93" s="327">
        <v>7461370063</v>
      </c>
      <c r="W93" s="63"/>
      <c r="X93" s="63">
        <v>5890660776</v>
      </c>
      <c r="Y93" s="371"/>
      <c r="Z93" s="317">
        <v>2.8315081092304163E-3</v>
      </c>
      <c r="AA93" s="55"/>
      <c r="AB93" s="63"/>
      <c r="AC93" s="339"/>
      <c r="AD93" s="42"/>
      <c r="AE93" s="131"/>
      <c r="AF93" s="131"/>
      <c r="AG93" s="131"/>
      <c r="AH93" s="131"/>
    </row>
    <row r="94" spans="2:34" s="10" customFormat="1" ht="18.75">
      <c r="B94" s="36" t="s">
        <v>178</v>
      </c>
      <c r="D94" s="63">
        <v>46400</v>
      </c>
      <c r="E94" s="63"/>
      <c r="F94" s="63">
        <v>7418476299</v>
      </c>
      <c r="G94" s="63"/>
      <c r="H94" s="63">
        <v>5516882071.1999998</v>
      </c>
      <c r="I94" s="63"/>
      <c r="J94" s="63">
        <v>0</v>
      </c>
      <c r="K94" s="63"/>
      <c r="L94" s="63">
        <v>0</v>
      </c>
      <c r="M94" s="63"/>
      <c r="N94" s="327">
        <v>0</v>
      </c>
      <c r="O94" s="327"/>
      <c r="P94" s="327">
        <v>0</v>
      </c>
      <c r="Q94" s="43"/>
      <c r="R94" s="63">
        <v>46400</v>
      </c>
      <c r="S94" s="63"/>
      <c r="T94" s="156">
        <v>106040</v>
      </c>
      <c r="U94" s="63"/>
      <c r="V94" s="327">
        <v>7418476299</v>
      </c>
      <c r="W94" s="63"/>
      <c r="X94" s="63">
        <v>4890980476.8000002</v>
      </c>
      <c r="Y94" s="371"/>
      <c r="Z94" s="317">
        <v>2.3509842798231516E-3</v>
      </c>
      <c r="AA94" s="55"/>
      <c r="AB94" s="63"/>
      <c r="AC94" s="339"/>
      <c r="AD94" s="42"/>
      <c r="AE94" s="131"/>
      <c r="AF94" s="131"/>
      <c r="AG94" s="131"/>
      <c r="AH94" s="131"/>
    </row>
    <row r="95" spans="2:34" s="10" customFormat="1" ht="18.75">
      <c r="B95" s="36" t="s">
        <v>159</v>
      </c>
      <c r="C95" s="20"/>
      <c r="D95" s="63">
        <v>300464</v>
      </c>
      <c r="E95" s="63"/>
      <c r="F95" s="64">
        <v>2525412875</v>
      </c>
      <c r="G95" s="63"/>
      <c r="H95" s="64">
        <v>2529787746.0240002</v>
      </c>
      <c r="I95" s="63"/>
      <c r="J95" s="64">
        <v>0</v>
      </c>
      <c r="K95" s="63"/>
      <c r="L95" s="64">
        <v>0</v>
      </c>
      <c r="M95" s="63"/>
      <c r="N95" s="327">
        <v>0</v>
      </c>
      <c r="O95" s="327"/>
      <c r="P95" s="327">
        <v>0</v>
      </c>
      <c r="Q95" s="43"/>
      <c r="R95" s="63">
        <v>300464</v>
      </c>
      <c r="S95" s="63"/>
      <c r="T95" s="156">
        <v>7760</v>
      </c>
      <c r="U95" s="63"/>
      <c r="V95" s="327">
        <v>2525412875</v>
      </c>
      <c r="W95" s="63"/>
      <c r="X95" s="63">
        <v>2317727616.1919999</v>
      </c>
      <c r="Y95" s="38"/>
      <c r="Z95" s="317">
        <v>1.1140795217699239E-3</v>
      </c>
      <c r="AA95" s="55"/>
      <c r="AB95" s="63"/>
      <c r="AC95" s="339"/>
      <c r="AD95" s="42"/>
      <c r="AE95" s="131"/>
      <c r="AF95" s="131"/>
      <c r="AG95" s="131"/>
      <c r="AH95" s="131"/>
    </row>
    <row r="96" spans="2:34" s="10" customFormat="1" ht="18.75">
      <c r="B96" s="36" t="s">
        <v>183</v>
      </c>
      <c r="D96" s="63">
        <v>139685</v>
      </c>
      <c r="E96" s="63"/>
      <c r="F96" s="63">
        <v>2288275221</v>
      </c>
      <c r="G96" s="63"/>
      <c r="H96" s="63">
        <v>2157789205.8449998</v>
      </c>
      <c r="I96" s="63"/>
      <c r="J96" s="63">
        <v>0</v>
      </c>
      <c r="K96" s="63"/>
      <c r="L96" s="63">
        <v>0</v>
      </c>
      <c r="M96" s="63"/>
      <c r="N96" s="327">
        <v>0</v>
      </c>
      <c r="O96" s="327"/>
      <c r="P96" s="327">
        <v>0</v>
      </c>
      <c r="Q96" s="43"/>
      <c r="R96" s="63">
        <v>139685</v>
      </c>
      <c r="S96" s="63"/>
      <c r="T96" s="156">
        <v>14670</v>
      </c>
      <c r="U96" s="63"/>
      <c r="V96" s="327">
        <v>2288275221</v>
      </c>
      <c r="W96" s="63"/>
      <c r="X96" s="63">
        <v>2036986335.2474999</v>
      </c>
      <c r="Y96" s="371"/>
      <c r="Z96" s="317">
        <v>9.7913350402794317E-4</v>
      </c>
      <c r="AA96" s="55"/>
      <c r="AB96" s="63"/>
      <c r="AC96" s="339"/>
      <c r="AD96" s="42"/>
      <c r="AE96" s="131"/>
      <c r="AF96" s="131"/>
      <c r="AG96" s="131"/>
      <c r="AH96" s="131"/>
    </row>
    <row r="97" spans="2:34" s="10" customFormat="1" ht="18.75">
      <c r="B97" s="36" t="s">
        <v>144</v>
      </c>
      <c r="C97" s="20"/>
      <c r="D97" s="63">
        <v>5097000</v>
      </c>
      <c r="E97" s="63"/>
      <c r="F97" s="63">
        <v>11001595770</v>
      </c>
      <c r="G97" s="63"/>
      <c r="H97" s="63">
        <v>9864812038.9500008</v>
      </c>
      <c r="I97" s="63"/>
      <c r="J97" s="63">
        <v>0</v>
      </c>
      <c r="K97" s="63"/>
      <c r="L97" s="63">
        <v>0</v>
      </c>
      <c r="M97" s="63"/>
      <c r="N97" s="63">
        <v>5097000</v>
      </c>
      <c r="O97" s="63"/>
      <c r="P97" s="327">
        <v>11001595770</v>
      </c>
      <c r="Q97" s="43"/>
      <c r="R97" s="63">
        <v>0</v>
      </c>
      <c r="S97" s="63"/>
      <c r="T97" s="156">
        <v>0</v>
      </c>
      <c r="U97" s="63"/>
      <c r="V97" s="327">
        <v>0</v>
      </c>
      <c r="W97" s="63"/>
      <c r="X97" s="63">
        <v>0</v>
      </c>
      <c r="Y97" s="38"/>
      <c r="Z97" s="317">
        <v>0</v>
      </c>
      <c r="AA97" s="55"/>
      <c r="AB97" s="63"/>
      <c r="AC97" s="339"/>
      <c r="AD97" s="42"/>
      <c r="AE97" s="131"/>
      <c r="AF97" s="131"/>
      <c r="AG97" s="131"/>
      <c r="AH97" s="131"/>
    </row>
    <row r="98" spans="2:34" ht="18" thickBot="1">
      <c r="B98" s="348" t="s">
        <v>2</v>
      </c>
      <c r="D98"/>
      <c r="E98" s="71"/>
      <c r="F98" s="94">
        <f>SUM(F9:F97)</f>
        <v>1710895654323</v>
      </c>
      <c r="G98" s="71"/>
      <c r="H98" s="94">
        <f>SUM(H9:H97)</f>
        <v>1792301279384.7349</v>
      </c>
      <c r="I98" s="94">
        <f t="shared" ref="I98:Q98" si="0">SUM(I9:I45)</f>
        <v>0</v>
      </c>
      <c r="J98" s="94">
        <f>SUM(J9:J97)</f>
        <v>7444601</v>
      </c>
      <c r="K98" s="94">
        <f t="shared" si="0"/>
        <v>0</v>
      </c>
      <c r="L98" s="94">
        <f>SUM(L9:L97)</f>
        <v>44455661289</v>
      </c>
      <c r="M98" s="94">
        <f t="shared" si="0"/>
        <v>0</v>
      </c>
      <c r="N98" s="336">
        <f>SUM(N9:N97)</f>
        <v>37793633</v>
      </c>
      <c r="O98" s="94">
        <f t="shared" si="0"/>
        <v>0</v>
      </c>
      <c r="P98" s="94">
        <f>SUM(P9:P97)</f>
        <v>76588691110</v>
      </c>
      <c r="Q98" s="94">
        <f t="shared" si="0"/>
        <v>0</v>
      </c>
      <c r="R98" s="94">
        <f>SUM(R9:R97)</f>
        <v>406771677</v>
      </c>
      <c r="S98" s="71"/>
      <c r="T98" s="60"/>
      <c r="U98" s="71"/>
      <c r="V98" s="94">
        <f>SUM(V9:V97)</f>
        <v>1678762624502</v>
      </c>
      <c r="W98" s="71"/>
      <c r="X98" s="94">
        <f>SUM(X9:X97)</f>
        <v>1760951726964.1794</v>
      </c>
      <c r="Y98" s="62"/>
      <c r="Z98" s="321">
        <f>SUM(Z9:Z97)</f>
        <v>0.84644987794530113</v>
      </c>
      <c r="AE98" s="131"/>
      <c r="AH98" s="130"/>
    </row>
    <row r="99" spans="2:34" ht="16.5" thickTop="1"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215"/>
      <c r="O99" s="215"/>
      <c r="P99" s="215"/>
      <c r="Q99" s="10"/>
      <c r="R99" s="10"/>
      <c r="S99" s="10"/>
      <c r="U99" s="10"/>
      <c r="V99" s="75"/>
      <c r="W99" s="10"/>
      <c r="X99" s="75"/>
      <c r="Y99" s="10"/>
      <c r="Z99" s="10"/>
    </row>
    <row r="100" spans="2:34" ht="15.75" customHeight="1">
      <c r="X100" s="337"/>
    </row>
    <row r="101" spans="2:34" ht="15.75" customHeight="1">
      <c r="F101" s="15"/>
      <c r="G101" s="15"/>
      <c r="H101" s="15"/>
    </row>
    <row r="102" spans="2:34" ht="17.25" customHeight="1">
      <c r="R102" s="15"/>
      <c r="V102" s="119"/>
      <c r="X102" s="80"/>
    </row>
    <row r="103" spans="2:34" ht="15.75" customHeight="1">
      <c r="F103" s="15"/>
      <c r="H103" s="15"/>
      <c r="J103" s="9"/>
      <c r="T103" s="157"/>
      <c r="X103" s="119"/>
    </row>
    <row r="104" spans="2:34" ht="15.75" customHeight="1">
      <c r="F104" s="15"/>
      <c r="H104" s="15"/>
      <c r="V104" s="52"/>
      <c r="X104" s="119"/>
    </row>
    <row r="105" spans="2:34" ht="15.75" customHeight="1">
      <c r="F105" s="15"/>
      <c r="H105" s="15"/>
      <c r="T105" s="158"/>
      <c r="V105" s="119"/>
      <c r="X105" s="119"/>
    </row>
    <row r="106" spans="2:34" ht="15.75" customHeight="1">
      <c r="F106" s="15"/>
      <c r="H106" s="15"/>
      <c r="R106" s="15"/>
      <c r="S106" s="15"/>
      <c r="T106" s="157"/>
      <c r="U106" s="15"/>
      <c r="V106" s="119"/>
      <c r="W106" s="15"/>
      <c r="X106" s="119"/>
    </row>
    <row r="107" spans="2:34" ht="15.75" customHeight="1">
      <c r="F107" s="15"/>
      <c r="H107" s="15"/>
      <c r="R107" s="15"/>
      <c r="S107" s="15"/>
      <c r="T107" s="157"/>
      <c r="U107" s="15"/>
      <c r="V107" s="119"/>
      <c r="W107" s="15"/>
      <c r="X107" s="119"/>
    </row>
    <row r="108" spans="2:34" ht="15.75" customHeight="1">
      <c r="F108" s="15"/>
      <c r="H108" s="15"/>
      <c r="R108" s="15"/>
      <c r="S108" s="15"/>
      <c r="T108" s="157"/>
      <c r="U108" s="15"/>
      <c r="V108" s="119"/>
      <c r="W108" s="15"/>
      <c r="X108" s="119"/>
    </row>
    <row r="109" spans="2:34">
      <c r="F109" s="15"/>
      <c r="H109" s="15"/>
      <c r="R109" s="15"/>
      <c r="S109" s="15"/>
      <c r="T109" s="157"/>
      <c r="U109" s="15"/>
      <c r="V109" s="119"/>
      <c r="W109" s="15"/>
      <c r="X109" s="119"/>
    </row>
    <row r="110" spans="2:34" ht="17.25">
      <c r="B110" s="35"/>
      <c r="C110" s="35"/>
      <c r="F110" s="15"/>
      <c r="H110" s="15"/>
      <c r="R110" s="15"/>
      <c r="S110" s="15"/>
      <c r="T110" s="157"/>
      <c r="U110" s="15"/>
      <c r="V110" s="119"/>
      <c r="W110" s="15"/>
      <c r="X110" s="119"/>
    </row>
    <row r="113" spans="4:18" ht="17.25">
      <c r="D113" s="35"/>
      <c r="E113" s="35"/>
      <c r="F113" s="35"/>
      <c r="G113" s="35"/>
      <c r="H113" s="35"/>
      <c r="I113" s="35"/>
      <c r="J113" s="35"/>
      <c r="K113" s="35"/>
      <c r="L113" s="63"/>
      <c r="M113" s="63"/>
      <c r="N113" s="156"/>
      <c r="O113" s="63"/>
      <c r="P113" s="63"/>
      <c r="Q113" s="63"/>
      <c r="R113" s="63"/>
    </row>
    <row r="114" spans="4:18">
      <c r="L114" s="63"/>
      <c r="M114" s="63"/>
      <c r="N114" s="156"/>
      <c r="O114" s="63"/>
      <c r="P114" s="63"/>
      <c r="Q114" s="63"/>
      <c r="R114" s="63"/>
    </row>
    <row r="115" spans="4:18">
      <c r="L115" s="63"/>
      <c r="M115" s="63"/>
      <c r="N115" s="156"/>
      <c r="O115" s="63"/>
      <c r="P115" s="63"/>
      <c r="Q115" s="63"/>
      <c r="R115" s="63"/>
    </row>
    <row r="116" spans="4:18">
      <c r="L116" s="63"/>
      <c r="M116" s="63"/>
      <c r="N116" s="156"/>
      <c r="O116" s="63"/>
      <c r="P116" s="63"/>
      <c r="Q116" s="63"/>
      <c r="R116" s="63"/>
    </row>
    <row r="117" spans="4:18">
      <c r="L117" s="63"/>
      <c r="M117" s="63"/>
      <c r="N117" s="156"/>
      <c r="O117" s="63"/>
      <c r="P117" s="63"/>
      <c r="Q117" s="63"/>
      <c r="R117" s="63"/>
    </row>
    <row r="118" spans="4:18">
      <c r="L118" s="63"/>
      <c r="M118" s="63"/>
      <c r="N118" s="156"/>
      <c r="O118" s="63"/>
      <c r="P118" s="63"/>
      <c r="Q118" s="63"/>
      <c r="R118" s="63"/>
    </row>
    <row r="119" spans="4:18">
      <c r="L119" s="63"/>
      <c r="M119" s="63"/>
      <c r="N119" s="156"/>
      <c r="O119" s="63"/>
      <c r="P119" s="63"/>
      <c r="Q119" s="63"/>
      <c r="R119" s="63"/>
    </row>
    <row r="120" spans="4:18">
      <c r="L120" s="63"/>
      <c r="M120" s="63"/>
      <c r="N120" s="156"/>
      <c r="O120" s="63"/>
      <c r="P120" s="63"/>
      <c r="Q120" s="63"/>
      <c r="R120" s="63"/>
    </row>
    <row r="121" spans="4:18">
      <c r="L121" s="63"/>
      <c r="M121" s="63"/>
      <c r="N121" s="156"/>
      <c r="O121" s="63"/>
      <c r="P121" s="63"/>
      <c r="Q121" s="63"/>
      <c r="R121" s="63"/>
    </row>
    <row r="122" spans="4:18">
      <c r="L122" s="63"/>
      <c r="M122" s="63"/>
      <c r="N122" s="156"/>
      <c r="O122" s="63"/>
      <c r="P122" s="63"/>
      <c r="Q122" s="63"/>
      <c r="R122" s="63"/>
    </row>
    <row r="123" spans="4:18">
      <c r="L123" s="63"/>
      <c r="M123" s="63"/>
      <c r="N123" s="156"/>
      <c r="O123" s="63"/>
      <c r="P123" s="63"/>
      <c r="Q123" s="63"/>
      <c r="R123" s="63"/>
    </row>
    <row r="124" spans="4:18">
      <c r="L124" s="63"/>
      <c r="M124" s="63"/>
      <c r="N124" s="156"/>
      <c r="O124" s="63"/>
      <c r="P124" s="63"/>
      <c r="Q124" s="63"/>
      <c r="R124" s="63"/>
    </row>
    <row r="125" spans="4:18">
      <c r="L125" s="63"/>
      <c r="M125" s="63"/>
      <c r="N125" s="156"/>
      <c r="O125" s="63"/>
      <c r="P125" s="63"/>
      <c r="Q125" s="63"/>
      <c r="R125" s="63"/>
    </row>
    <row r="126" spans="4:18">
      <c r="L126" s="63"/>
      <c r="M126" s="63"/>
      <c r="N126" s="156"/>
      <c r="O126" s="63"/>
      <c r="P126" s="63"/>
      <c r="Q126" s="63"/>
      <c r="R126" s="63"/>
    </row>
    <row r="127" spans="4:18">
      <c r="L127" s="63"/>
      <c r="M127" s="63"/>
      <c r="N127" s="156"/>
      <c r="O127" s="63"/>
      <c r="P127" s="63"/>
      <c r="Q127" s="63"/>
      <c r="R127" s="63"/>
    </row>
    <row r="128" spans="4:18">
      <c r="L128" s="63"/>
      <c r="M128" s="63"/>
      <c r="N128" s="156"/>
      <c r="O128" s="63"/>
      <c r="P128" s="63"/>
      <c r="Q128" s="63"/>
      <c r="R128" s="63"/>
    </row>
    <row r="129" spans="12:18">
      <c r="L129" s="63"/>
      <c r="M129" s="63"/>
      <c r="N129" s="156"/>
      <c r="O129" s="63"/>
      <c r="P129" s="63"/>
      <c r="Q129" s="63"/>
      <c r="R129" s="63"/>
    </row>
    <row r="130" spans="12:18">
      <c r="L130" s="63"/>
      <c r="M130" s="63"/>
      <c r="N130" s="156"/>
      <c r="O130" s="63"/>
      <c r="P130" s="63"/>
      <c r="Q130" s="63"/>
      <c r="R130" s="63"/>
    </row>
    <row r="131" spans="12:18">
      <c r="L131" s="63"/>
      <c r="M131" s="63"/>
      <c r="N131" s="156"/>
      <c r="O131" s="63"/>
      <c r="P131" s="63"/>
      <c r="Q131" s="63"/>
      <c r="R131" s="63"/>
    </row>
    <row r="132" spans="12:18">
      <c r="L132" s="63"/>
      <c r="M132" s="63"/>
      <c r="N132" s="156"/>
      <c r="O132" s="63"/>
      <c r="P132" s="63"/>
      <c r="Q132" s="63"/>
      <c r="R132" s="63"/>
    </row>
    <row r="133" spans="12:18">
      <c r="L133" s="63"/>
      <c r="M133" s="63"/>
      <c r="N133" s="156"/>
      <c r="O133" s="63"/>
      <c r="P133" s="63"/>
      <c r="Q133" s="63"/>
      <c r="R133" s="63"/>
    </row>
    <row r="134" spans="12:18">
      <c r="L134" s="63"/>
      <c r="M134" s="63"/>
      <c r="N134" s="156"/>
      <c r="O134" s="63"/>
      <c r="P134" s="63"/>
      <c r="Q134" s="63"/>
      <c r="R134" s="63"/>
    </row>
    <row r="135" spans="12:18">
      <c r="L135" s="63"/>
      <c r="M135" s="63"/>
      <c r="N135" s="156"/>
      <c r="O135" s="63"/>
      <c r="P135" s="63"/>
      <c r="Q135" s="63"/>
      <c r="R135" s="63"/>
    </row>
    <row r="136" spans="12:18">
      <c r="L136" s="63"/>
      <c r="M136" s="63"/>
      <c r="N136" s="156"/>
      <c r="O136" s="63"/>
      <c r="P136" s="63"/>
      <c r="Q136" s="63"/>
      <c r="R136" s="63"/>
    </row>
    <row r="137" spans="12:18">
      <c r="L137" s="63"/>
      <c r="M137" s="63"/>
      <c r="N137" s="156"/>
      <c r="O137" s="63"/>
      <c r="P137" s="63"/>
      <c r="Q137" s="63"/>
      <c r="R137" s="63"/>
    </row>
    <row r="138" spans="12:18">
      <c r="L138" s="63"/>
      <c r="M138" s="63"/>
      <c r="N138" s="156"/>
      <c r="O138" s="63"/>
      <c r="P138" s="63"/>
      <c r="Q138" s="63"/>
      <c r="R138" s="63"/>
    </row>
    <row r="139" spans="12:18">
      <c r="L139" s="63"/>
      <c r="M139" s="63"/>
      <c r="N139" s="156"/>
      <c r="O139" s="63"/>
      <c r="P139" s="63"/>
      <c r="Q139" s="63"/>
      <c r="R139" s="63"/>
    </row>
    <row r="140" spans="12:18">
      <c r="L140" s="63"/>
      <c r="M140" s="63"/>
      <c r="N140" s="156"/>
      <c r="O140" s="63"/>
      <c r="P140" s="63"/>
      <c r="Q140" s="63"/>
      <c r="R140" s="63"/>
    </row>
    <row r="141" spans="12:18">
      <c r="L141" s="63"/>
      <c r="M141" s="63"/>
      <c r="N141" s="156"/>
      <c r="O141" s="63"/>
      <c r="P141" s="63"/>
      <c r="Q141" s="63"/>
      <c r="R141" s="63"/>
    </row>
    <row r="142" spans="12:18">
      <c r="L142" s="63"/>
      <c r="M142" s="63"/>
      <c r="N142" s="156"/>
      <c r="O142" s="63"/>
      <c r="P142" s="63"/>
      <c r="Q142" s="63"/>
      <c r="R142" s="63"/>
    </row>
    <row r="143" spans="12:18">
      <c r="L143" s="63"/>
      <c r="M143" s="63"/>
      <c r="N143" s="156"/>
      <c r="O143" s="63"/>
      <c r="P143" s="63"/>
      <c r="Q143" s="63"/>
      <c r="R143" s="63"/>
    </row>
    <row r="144" spans="12:18">
      <c r="L144" s="63"/>
      <c r="M144" s="63"/>
      <c r="N144" s="156"/>
      <c r="O144" s="63"/>
      <c r="P144" s="63"/>
      <c r="Q144" s="63"/>
      <c r="R144" s="63"/>
    </row>
    <row r="145" spans="12:18">
      <c r="L145" s="63"/>
      <c r="M145" s="63"/>
      <c r="N145" s="156"/>
      <c r="O145" s="63"/>
      <c r="P145" s="63"/>
      <c r="Q145" s="63"/>
      <c r="R145" s="63"/>
    </row>
    <row r="146" spans="12:18">
      <c r="L146" s="63"/>
      <c r="M146" s="63"/>
      <c r="N146" s="156"/>
      <c r="O146" s="63"/>
      <c r="P146" s="63"/>
      <c r="Q146" s="63"/>
      <c r="R146" s="63"/>
    </row>
    <row r="147" spans="12:18">
      <c r="L147" s="63"/>
      <c r="M147" s="63"/>
      <c r="N147" s="156"/>
      <c r="O147" s="63"/>
      <c r="P147" s="63"/>
      <c r="Q147" s="63"/>
      <c r="R147" s="63"/>
    </row>
    <row r="148" spans="12:18">
      <c r="L148" s="63"/>
      <c r="M148" s="63"/>
      <c r="N148" s="156"/>
      <c r="O148" s="63"/>
      <c r="P148" s="63"/>
      <c r="Q148" s="63"/>
      <c r="R148" s="63"/>
    </row>
    <row r="149" spans="12:18">
      <c r="L149" s="63"/>
      <c r="M149" s="63"/>
      <c r="N149" s="156"/>
      <c r="O149" s="63"/>
      <c r="P149" s="63"/>
      <c r="Q149" s="63"/>
      <c r="R149" s="63"/>
    </row>
    <row r="150" spans="12:18">
      <c r="L150" s="63"/>
      <c r="M150" s="63"/>
      <c r="N150" s="156"/>
      <c r="O150" s="63"/>
      <c r="P150" s="63"/>
      <c r="Q150" s="63"/>
      <c r="R150" s="63"/>
    </row>
    <row r="151" spans="12:18">
      <c r="L151" s="63"/>
      <c r="M151" s="63"/>
      <c r="N151" s="156"/>
      <c r="O151" s="63"/>
      <c r="P151" s="63"/>
      <c r="Q151" s="63"/>
      <c r="R151" s="63"/>
    </row>
    <row r="152" spans="12:18">
      <c r="L152" s="63"/>
      <c r="M152" s="63"/>
      <c r="N152" s="156"/>
      <c r="O152" s="63"/>
      <c r="P152" s="63"/>
      <c r="Q152" s="63"/>
      <c r="R152" s="63"/>
    </row>
    <row r="153" spans="12:18">
      <c r="L153" s="63"/>
      <c r="M153" s="63"/>
      <c r="N153" s="156"/>
      <c r="O153" s="63"/>
      <c r="P153" s="63"/>
      <c r="Q153" s="63"/>
      <c r="R153" s="63"/>
    </row>
    <row r="154" spans="12:18">
      <c r="L154" s="63"/>
      <c r="M154" s="63"/>
      <c r="N154" s="156"/>
      <c r="O154" s="63"/>
      <c r="P154" s="63"/>
      <c r="Q154" s="63"/>
      <c r="R154" s="63"/>
    </row>
    <row r="155" spans="12:18">
      <c r="L155" s="63"/>
      <c r="M155" s="63"/>
      <c r="N155" s="156"/>
      <c r="O155" s="63"/>
      <c r="P155" s="63"/>
      <c r="Q155" s="63"/>
      <c r="R155" s="63"/>
    </row>
    <row r="156" spans="12:18">
      <c r="L156" s="63"/>
      <c r="M156" s="63"/>
      <c r="N156" s="156"/>
      <c r="O156" s="63"/>
      <c r="P156" s="63"/>
      <c r="Q156" s="63"/>
      <c r="R156" s="63"/>
    </row>
    <row r="157" spans="12:18">
      <c r="L157" s="63"/>
      <c r="M157" s="63"/>
      <c r="N157" s="156"/>
      <c r="O157" s="63"/>
      <c r="P157" s="63"/>
      <c r="Q157" s="63"/>
      <c r="R157" s="63"/>
    </row>
    <row r="158" spans="12:18">
      <c r="L158" s="63"/>
      <c r="M158" s="63"/>
      <c r="N158" s="156"/>
      <c r="O158" s="63"/>
      <c r="P158" s="63"/>
      <c r="Q158" s="63"/>
      <c r="R158" s="63"/>
    </row>
  </sheetData>
  <sortState xmlns:xlrd2="http://schemas.microsoft.com/office/spreadsheetml/2017/richdata2" ref="B9:Z97">
    <sortCondition descending="1" ref="X9:X97"/>
  </sortState>
  <mergeCells count="23">
    <mergeCell ref="Z7:Z8"/>
    <mergeCell ref="J7:L7"/>
    <mergeCell ref="N7:P7"/>
    <mergeCell ref="R7:R8"/>
    <mergeCell ref="S7:S8"/>
    <mergeCell ref="T7:T8"/>
    <mergeCell ref="V7:V8"/>
    <mergeCell ref="H7:H8"/>
    <mergeCell ref="B1:Z1"/>
    <mergeCell ref="B2:Z2"/>
    <mergeCell ref="B3:Z3"/>
    <mergeCell ref="B4:Z4"/>
    <mergeCell ref="B5:Z5"/>
    <mergeCell ref="D6:H6"/>
    <mergeCell ref="J6:P6"/>
    <mergeCell ref="R6:Z6"/>
    <mergeCell ref="B7:B8"/>
    <mergeCell ref="D7:D8"/>
    <mergeCell ref="E7:E8"/>
    <mergeCell ref="F7:F8"/>
    <mergeCell ref="G7:G8"/>
    <mergeCell ref="W7:W8"/>
    <mergeCell ref="X7:X8"/>
  </mergeCells>
  <printOptions horizontalCentered="1"/>
  <pageMargins left="0" right="0" top="0" bottom="0" header="0" footer="0"/>
  <pageSetup paperSize="9" scale="8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27"/>
  <sheetViews>
    <sheetView rightToLeft="1" zoomScale="120" zoomScaleNormal="120" zoomScaleSheetLayoutView="120" workbookViewId="0">
      <selection activeCell="G17" sqref="G17"/>
    </sheetView>
  </sheetViews>
  <sheetFormatPr defaultColWidth="9.140625" defaultRowHeight="15.75"/>
  <cols>
    <col min="1" max="1" width="33.7109375" style="77" customWidth="1"/>
    <col min="2" max="2" width="0.42578125" style="191" customWidth="1"/>
    <col min="3" max="3" width="18.42578125" style="193" bestFit="1" customWidth="1"/>
    <col min="4" max="4" width="0.42578125" style="191" customWidth="1"/>
    <col min="5" max="5" width="15.28515625" style="207" bestFit="1" customWidth="1"/>
    <col min="6" max="6" width="0.42578125" style="207" customWidth="1"/>
    <col min="7" max="7" width="8.7109375" style="211" customWidth="1"/>
    <col min="8" max="8" width="0.42578125" style="207" customWidth="1"/>
    <col min="9" max="9" width="17.42578125" style="207" bestFit="1" customWidth="1"/>
    <col min="10" max="10" width="0.42578125" style="208" customWidth="1"/>
    <col min="11" max="11" width="17" style="211" bestFit="1" customWidth="1"/>
    <col min="12" max="12" width="15.28515625" style="208" bestFit="1" customWidth="1"/>
    <col min="13" max="13" width="13.42578125" style="191" bestFit="1" customWidth="1"/>
    <col min="14" max="14" width="14.140625" style="191" bestFit="1" customWidth="1"/>
    <col min="15" max="15" width="9.140625" style="191"/>
    <col min="16" max="16" width="12.42578125" style="191" bestFit="1" customWidth="1"/>
    <col min="17" max="17" width="9.140625" style="191"/>
    <col min="18" max="18" width="12.42578125" style="191" bestFit="1" customWidth="1"/>
    <col min="19" max="16384" width="9.140625" style="191"/>
  </cols>
  <sheetData>
    <row r="1" spans="1:18" ht="21">
      <c r="A1" s="481" t="str">
        <f>سهام!B1</f>
        <v xml:space="preserve">صندوق سهامی کارگزاری پارسیان 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</row>
    <row r="2" spans="1:18" ht="21">
      <c r="A2" s="481" t="s">
        <v>67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</row>
    <row r="3" spans="1:18" ht="21">
      <c r="A3" s="481" t="str">
        <f>سهام!B3</f>
        <v>برای ماه منتهی به 1402/08/27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</row>
    <row r="4" spans="1:18" ht="25.5">
      <c r="A4" s="192" t="s">
        <v>76</v>
      </c>
      <c r="B4" s="13"/>
      <c r="C4" s="172"/>
      <c r="D4" s="13"/>
      <c r="E4" s="200"/>
      <c r="F4" s="200"/>
      <c r="G4" s="201"/>
      <c r="H4" s="200"/>
      <c r="I4" s="200"/>
      <c r="J4" s="202"/>
      <c r="K4" s="201"/>
    </row>
    <row r="5" spans="1:18">
      <c r="A5" s="468" t="s">
        <v>23</v>
      </c>
      <c r="B5" s="468"/>
      <c r="C5" s="468"/>
      <c r="D5" s="190"/>
      <c r="E5" s="482" t="str">
        <f>'درآمد ن ا ت قیمت اوراق '!C7</f>
        <v>طی ماه</v>
      </c>
      <c r="F5" s="482"/>
      <c r="G5" s="482"/>
      <c r="H5" s="205"/>
      <c r="I5" s="483" t="str">
        <f>'درآمد ن ا ت قیمت اوراق '!K7</f>
        <v>از ابتدای سال مالی تا پایان ماه</v>
      </c>
      <c r="J5" s="483"/>
      <c r="K5" s="483"/>
    </row>
    <row r="6" spans="1:18" ht="47.25">
      <c r="A6" s="128" t="s">
        <v>19</v>
      </c>
      <c r="B6" s="190"/>
      <c r="C6" s="173" t="s">
        <v>12</v>
      </c>
      <c r="D6" s="31"/>
      <c r="E6" s="206" t="s">
        <v>20</v>
      </c>
      <c r="G6" s="206" t="s">
        <v>21</v>
      </c>
      <c r="H6" s="203"/>
      <c r="I6" s="206" t="s">
        <v>20</v>
      </c>
      <c r="K6" s="206" t="s">
        <v>21</v>
      </c>
    </row>
    <row r="7" spans="1:18">
      <c r="A7" s="129"/>
      <c r="B7" s="190"/>
      <c r="C7" s="174"/>
      <c r="D7" s="189"/>
      <c r="E7" s="209" t="s">
        <v>70</v>
      </c>
      <c r="F7" s="325"/>
      <c r="G7" s="209"/>
      <c r="H7" s="325"/>
      <c r="I7" s="209" t="s">
        <v>70</v>
      </c>
      <c r="J7" s="204"/>
      <c r="K7" s="209"/>
      <c r="P7" s="350"/>
      <c r="Q7" s="328"/>
    </row>
    <row r="8" spans="1:18" s="328" customFormat="1" ht="15.75" customHeight="1">
      <c r="A8" s="58" t="s">
        <v>212</v>
      </c>
      <c r="B8" s="239"/>
      <c r="C8" s="250" t="s">
        <v>213</v>
      </c>
      <c r="D8" s="239"/>
      <c r="E8" s="161">
        <v>295890408</v>
      </c>
      <c r="F8" s="239"/>
      <c r="G8" s="251" t="s">
        <v>81</v>
      </c>
      <c r="H8" s="239"/>
      <c r="I8" s="238">
        <v>291046282</v>
      </c>
      <c r="J8" s="210"/>
      <c r="K8" s="188" t="s">
        <v>81</v>
      </c>
      <c r="L8" s="208"/>
      <c r="M8" s="208"/>
      <c r="N8" s="208"/>
      <c r="P8" s="350"/>
      <c r="Q8" s="191"/>
      <c r="R8" s="350"/>
    </row>
    <row r="9" spans="1:18" ht="15.75" customHeight="1">
      <c r="A9" s="58" t="s">
        <v>205</v>
      </c>
      <c r="B9" s="239"/>
      <c r="C9" s="251" t="s">
        <v>209</v>
      </c>
      <c r="D9" s="239"/>
      <c r="E9" s="161">
        <v>6779775</v>
      </c>
      <c r="F9" s="239"/>
      <c r="G9" s="251" t="s">
        <v>81</v>
      </c>
      <c r="H9" s="239"/>
      <c r="I9" s="238">
        <v>236762178</v>
      </c>
      <c r="J9" s="210"/>
      <c r="K9" s="188" t="s">
        <v>81</v>
      </c>
      <c r="M9" s="208"/>
      <c r="N9" s="208"/>
      <c r="Q9" s="350"/>
      <c r="R9" s="350"/>
    </row>
    <row r="10" spans="1:18" ht="15.75" customHeight="1">
      <c r="A10" s="58" t="s">
        <v>210</v>
      </c>
      <c r="B10" s="239"/>
      <c r="C10" s="260" t="s">
        <v>211</v>
      </c>
      <c r="D10" s="239"/>
      <c r="E10" s="238">
        <v>193978517</v>
      </c>
      <c r="F10" s="238"/>
      <c r="G10" s="238" t="s">
        <v>81</v>
      </c>
      <c r="H10" s="238"/>
      <c r="I10" s="238">
        <v>193978517</v>
      </c>
      <c r="J10" s="210"/>
      <c r="K10" s="251" t="s">
        <v>81</v>
      </c>
      <c r="M10" s="208"/>
      <c r="N10" s="208"/>
      <c r="P10" s="350"/>
      <c r="R10" s="350"/>
    </row>
    <row r="11" spans="1:18" ht="15.75" customHeight="1">
      <c r="A11" s="58" t="s">
        <v>212</v>
      </c>
      <c r="B11" s="239"/>
      <c r="C11" s="249" t="s">
        <v>215</v>
      </c>
      <c r="D11" s="239"/>
      <c r="E11" s="161">
        <v>430000</v>
      </c>
      <c r="F11" s="239"/>
      <c r="G11" s="251" t="s">
        <v>81</v>
      </c>
      <c r="H11" s="239"/>
      <c r="I11" s="238">
        <v>430000</v>
      </c>
      <c r="J11" s="210"/>
      <c r="K11" s="188" t="s">
        <v>81</v>
      </c>
      <c r="M11" s="208"/>
      <c r="N11" s="208"/>
      <c r="P11" s="350"/>
      <c r="Q11" s="350"/>
      <c r="R11" s="350"/>
    </row>
    <row r="12" spans="1:18" ht="16.5" thickBot="1">
      <c r="D12" s="248"/>
      <c r="E12" s="212">
        <f>SUM(E8:E11)</f>
        <v>497078700</v>
      </c>
      <c r="I12" s="212">
        <f>SUM(I8:I11)</f>
        <v>722216977</v>
      </c>
    </row>
    <row r="13" spans="1:18" ht="16.5" thickTop="1">
      <c r="D13" s="248"/>
      <c r="M13" s="208"/>
    </row>
    <row r="14" spans="1:18">
      <c r="D14" s="248"/>
      <c r="I14" s="241"/>
    </row>
    <row r="15" spans="1:18">
      <c r="E15" s="241"/>
      <c r="H15" s="237"/>
      <c r="I15" s="241"/>
    </row>
    <row r="16" spans="1:18">
      <c r="E16" s="241"/>
      <c r="H16" s="237"/>
      <c r="I16" s="103"/>
    </row>
    <row r="17" spans="4:9">
      <c r="E17" s="241"/>
      <c r="H17" s="237"/>
      <c r="I17" s="39"/>
    </row>
    <row r="18" spans="4:9">
      <c r="D18" s="311"/>
      <c r="E18" s="241"/>
      <c r="H18" s="237"/>
      <c r="I18" s="39"/>
    </row>
    <row r="19" spans="4:9">
      <c r="H19" s="237"/>
      <c r="I19" s="183"/>
    </row>
    <row r="20" spans="4:9">
      <c r="H20" s="237"/>
    </row>
    <row r="21" spans="4:9">
      <c r="E21" s="241"/>
      <c r="H21" s="237"/>
      <c r="I21" s="39"/>
    </row>
    <row r="22" spans="4:9">
      <c r="E22" s="241"/>
      <c r="H22" s="237"/>
      <c r="I22" s="39"/>
    </row>
    <row r="23" spans="4:9">
      <c r="H23" s="237"/>
      <c r="I23" s="39"/>
    </row>
    <row r="24" spans="4:9">
      <c r="G24" s="236"/>
      <c r="H24" s="237"/>
      <c r="I24" s="39"/>
    </row>
    <row r="25" spans="4:9">
      <c r="G25" s="236"/>
      <c r="H25" s="237"/>
      <c r="I25" s="191"/>
    </row>
    <row r="26" spans="4:9">
      <c r="I26" s="237"/>
    </row>
    <row r="27" spans="4:9">
      <c r="I27" s="237"/>
    </row>
  </sheetData>
  <sortState xmlns:xlrd2="http://schemas.microsoft.com/office/spreadsheetml/2017/richdata2" ref="A8:I11">
    <sortCondition descending="1" ref="I8:I11"/>
  </sortState>
  <mergeCells count="6">
    <mergeCell ref="A5:C5"/>
    <mergeCell ref="A1:K1"/>
    <mergeCell ref="A2:K2"/>
    <mergeCell ref="A3:K3"/>
    <mergeCell ref="E5:G5"/>
    <mergeCell ref="I5:K5"/>
  </mergeCells>
  <printOptions horizontalCentered="1"/>
  <pageMargins left="0" right="0" top="0" bottom="0.25" header="0" footer="0"/>
  <pageSetup paperSize="9" scale="8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19"/>
  <sheetViews>
    <sheetView rightToLeft="1" topLeftCell="B1" zoomScale="154" zoomScaleNormal="154" zoomScaleSheetLayoutView="120" workbookViewId="0">
      <selection activeCell="I5" sqref="I5"/>
    </sheetView>
  </sheetViews>
  <sheetFormatPr defaultColWidth="9.140625" defaultRowHeight="15"/>
  <cols>
    <col min="1" max="1" width="0.42578125" style="35" customWidth="1"/>
    <col min="2" max="2" width="29.85546875" style="35" customWidth="1"/>
    <col min="3" max="3" width="0.42578125" style="23" customWidth="1"/>
    <col min="4" max="4" width="12.7109375" style="35" bestFit="1" customWidth="1"/>
    <col min="5" max="5" width="0.42578125" style="35" customWidth="1"/>
    <col min="6" max="6" width="15.140625" style="35" customWidth="1"/>
    <col min="7" max="12" width="9.140625" style="35"/>
    <col min="13" max="13" width="10" style="35" customWidth="1"/>
    <col min="14" max="14" width="12" style="35" customWidth="1"/>
    <col min="15" max="15" width="9.140625" style="35"/>
    <col min="16" max="16" width="9.85546875" style="35" customWidth="1"/>
    <col min="17" max="17" width="9.140625" style="35"/>
    <col min="18" max="18" width="7.42578125" style="35" customWidth="1"/>
    <col min="19" max="23" width="9.140625" style="35"/>
    <col min="24" max="24" width="8.42578125" style="35" customWidth="1"/>
    <col min="25" max="16384" width="9.140625" style="35"/>
  </cols>
  <sheetData>
    <row r="1" spans="1:16" ht="21">
      <c r="A1" s="35" t="s">
        <v>72</v>
      </c>
      <c r="B1" s="409" t="str">
        <f>سهام!B1</f>
        <v xml:space="preserve">صندوق سهامی کارگزاری پارسیان </v>
      </c>
      <c r="C1" s="409"/>
      <c r="D1" s="409"/>
      <c r="E1" s="409"/>
      <c r="F1" s="409"/>
    </row>
    <row r="2" spans="1:16" ht="21">
      <c r="B2" s="409" t="s">
        <v>67</v>
      </c>
      <c r="C2" s="409"/>
      <c r="D2" s="409"/>
      <c r="E2" s="409"/>
      <c r="F2" s="409"/>
    </row>
    <row r="3" spans="1:16" ht="21">
      <c r="B3" s="409" t="str">
        <f>سهام!B3</f>
        <v>برای ماه منتهی به 1402/08/27</v>
      </c>
      <c r="C3" s="409"/>
      <c r="D3" s="409"/>
      <c r="E3" s="409"/>
      <c r="F3" s="409"/>
    </row>
    <row r="4" spans="1:16" ht="21">
      <c r="B4" s="84"/>
      <c r="C4" s="84"/>
      <c r="D4" s="84"/>
      <c r="E4" s="84"/>
      <c r="F4" s="84"/>
    </row>
    <row r="5" spans="1:16" ht="25.5">
      <c r="B5" s="410" t="s">
        <v>79</v>
      </c>
      <c r="C5" s="410"/>
      <c r="D5" s="410"/>
      <c r="E5" s="410"/>
      <c r="F5" s="410"/>
    </row>
    <row r="6" spans="1:16" ht="15.75">
      <c r="B6" s="33"/>
      <c r="C6" s="30"/>
      <c r="D6" s="92"/>
      <c r="E6" s="91"/>
      <c r="F6" s="92"/>
    </row>
    <row r="7" spans="1:16" ht="16.5" customHeight="1">
      <c r="B7" s="473" t="s">
        <v>34</v>
      </c>
      <c r="C7" s="484"/>
      <c r="D7" s="486" t="str">
        <f>'درآمد سود سهام'!I5</f>
        <v>طی ماه</v>
      </c>
      <c r="E7" s="261"/>
      <c r="F7" s="488" t="str">
        <f>'درآمد سود سهام'!O5</f>
        <v>از ابتدای سال مالی تا پایان ماه</v>
      </c>
    </row>
    <row r="8" spans="1:16" ht="21.75" customHeight="1">
      <c r="B8" s="474"/>
      <c r="C8" s="485"/>
      <c r="D8" s="487"/>
      <c r="E8" s="261"/>
      <c r="F8" s="489" t="s">
        <v>73</v>
      </c>
    </row>
    <row r="9" spans="1:16" s="23" customFormat="1" ht="17.25">
      <c r="B9" s="18" t="s">
        <v>84</v>
      </c>
      <c r="C9" s="29"/>
      <c r="D9" s="323">
        <v>9192613</v>
      </c>
      <c r="E9" s="323"/>
      <c r="F9" s="323">
        <v>215154650</v>
      </c>
    </row>
    <row r="10" spans="1:16" s="23" customFormat="1" ht="16.5" thickBot="1">
      <c r="B10" s="18" t="s">
        <v>2</v>
      </c>
      <c r="C10" s="29"/>
      <c r="D10" s="370">
        <f>SUM(D9:D9)</f>
        <v>9192613</v>
      </c>
      <c r="E10" s="159"/>
      <c r="F10" s="32">
        <f>SUM(F9:F9)</f>
        <v>215154650</v>
      </c>
      <c r="M10" s="162"/>
    </row>
    <row r="11" spans="1:16" s="23" customFormat="1" ht="15.75" thickTop="1">
      <c r="B11" s="108"/>
      <c r="C11" s="108"/>
      <c r="D11" s="108"/>
      <c r="E11" s="108"/>
      <c r="F11" s="108"/>
    </row>
    <row r="12" spans="1:16" s="23" customFormat="1">
      <c r="B12" s="108"/>
      <c r="C12" s="108"/>
      <c r="D12" s="108"/>
      <c r="E12" s="108"/>
      <c r="F12" s="108"/>
    </row>
    <row r="13" spans="1:16" s="23" customFormat="1">
      <c r="B13" s="76"/>
      <c r="C13" s="76"/>
      <c r="D13" s="76"/>
      <c r="E13" s="76"/>
      <c r="F13" s="399"/>
    </row>
    <row r="14" spans="1:16" s="23" customFormat="1" ht="17.25">
      <c r="B14" s="76"/>
      <c r="C14" s="76"/>
      <c r="D14" s="76"/>
      <c r="E14" s="76"/>
      <c r="F14" s="399"/>
      <c r="I14" s="10"/>
      <c r="M14" s="70"/>
      <c r="N14" s="70"/>
      <c r="P14" s="70"/>
    </row>
    <row r="15" spans="1:16" s="23" customFormat="1">
      <c r="F15" s="162"/>
    </row>
    <row r="16" spans="1:16" s="23" customFormat="1">
      <c r="L16" s="39"/>
    </row>
    <row r="18" spans="12:19">
      <c r="S18" s="35" t="s">
        <v>110</v>
      </c>
    </row>
    <row r="19" spans="12:19">
      <c r="L19" s="39"/>
    </row>
  </sheetData>
  <sortState xmlns:xlrd2="http://schemas.microsoft.com/office/spreadsheetml/2017/richdata2" ref="B9:F9">
    <sortCondition descending="1" ref="F9"/>
  </sortState>
  <mergeCells count="8">
    <mergeCell ref="B1:F1"/>
    <mergeCell ref="B2:F2"/>
    <mergeCell ref="B5:F5"/>
    <mergeCell ref="B7:B8"/>
    <mergeCell ref="C7:C8"/>
    <mergeCell ref="D7:D8"/>
    <mergeCell ref="F7:F8"/>
    <mergeCell ref="B3:F3"/>
  </mergeCells>
  <printOptions horizontalCentered="1"/>
  <pageMargins left="0" right="0" top="0" bottom="0" header="0" footer="0"/>
  <pageSetup paperSize="9" scale="14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39"/>
  <sheetViews>
    <sheetView rightToLeft="1" zoomScaleNormal="100" zoomScaleSheetLayoutView="100" workbookViewId="0">
      <selection activeCell="M32" sqref="M32"/>
    </sheetView>
  </sheetViews>
  <sheetFormatPr defaultRowHeight="15"/>
  <cols>
    <col min="1" max="1" width="9" style="35"/>
    <col min="2" max="2" width="41.5703125" style="14" customWidth="1"/>
    <col min="3" max="3" width="0.42578125" style="14" customWidth="1"/>
    <col min="4" max="4" width="7.7109375" customWidth="1"/>
    <col min="5" max="5" width="0.42578125" customWidth="1"/>
    <col min="6" max="6" width="19.7109375" bestFit="1" customWidth="1"/>
    <col min="7" max="7" width="0.42578125" customWidth="1"/>
    <col min="8" max="8" width="10.85546875" customWidth="1"/>
    <col min="9" max="9" width="0.42578125" customWidth="1"/>
    <col min="10" max="10" width="11" customWidth="1"/>
    <col min="13" max="13" width="10" customWidth="1"/>
    <col min="14" max="14" width="16.42578125" bestFit="1" customWidth="1"/>
    <col min="16" max="16" width="21" style="46" customWidth="1"/>
    <col min="17" max="17" width="9" style="46"/>
    <col min="18" max="18" width="7.42578125" style="46" customWidth="1"/>
    <col min="19" max="19" width="9" style="46"/>
    <col min="20" max="20" width="17.5703125" style="46" bestFit="1" customWidth="1"/>
    <col min="21" max="21" width="9" style="46"/>
    <col min="22" max="22" width="16.42578125" style="46" bestFit="1" customWidth="1"/>
    <col min="23" max="23" width="17.28515625" style="46" bestFit="1" customWidth="1"/>
    <col min="24" max="24" width="8.42578125" style="46" customWidth="1"/>
    <col min="25" max="25" width="9" style="46"/>
  </cols>
  <sheetData>
    <row r="1" spans="2:25" ht="21">
      <c r="B1" s="481" t="str">
        <f>سهام!B1</f>
        <v xml:space="preserve">صندوق سهامی کارگزاری پارسیان </v>
      </c>
      <c r="C1" s="481"/>
      <c r="D1" s="481"/>
      <c r="E1" s="481"/>
      <c r="F1" s="481"/>
      <c r="G1" s="481"/>
      <c r="H1" s="481"/>
      <c r="I1" s="481"/>
      <c r="J1" s="481"/>
    </row>
    <row r="2" spans="2:25" ht="21">
      <c r="B2" s="481" t="s">
        <v>67</v>
      </c>
      <c r="C2" s="481"/>
      <c r="D2" s="481"/>
      <c r="E2" s="481"/>
      <c r="F2" s="481"/>
      <c r="G2" s="481"/>
      <c r="H2" s="481"/>
      <c r="I2" s="481"/>
      <c r="J2" s="481"/>
    </row>
    <row r="3" spans="2:25" ht="21">
      <c r="B3" s="481" t="str">
        <f>سهام!B3</f>
        <v>برای ماه منتهی به 1402/08/27</v>
      </c>
      <c r="C3" s="481"/>
      <c r="D3" s="481"/>
      <c r="E3" s="481"/>
      <c r="F3" s="481"/>
      <c r="G3" s="481"/>
      <c r="H3" s="481"/>
      <c r="I3" s="481"/>
      <c r="J3" s="481"/>
    </row>
    <row r="4" spans="2:25" s="35" customFormat="1" ht="21">
      <c r="B4" s="118"/>
      <c r="C4" s="118"/>
      <c r="D4" s="118"/>
      <c r="E4" s="118"/>
      <c r="F4" s="118"/>
      <c r="G4" s="118"/>
      <c r="H4" s="118"/>
      <c r="I4" s="118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2:25" ht="25.5">
      <c r="B5" s="136" t="s">
        <v>33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2:25" ht="31.5">
      <c r="B6" s="308" t="s">
        <v>43</v>
      </c>
      <c r="C6" s="12"/>
      <c r="D6" s="308" t="s">
        <v>44</v>
      </c>
      <c r="E6" s="134"/>
      <c r="F6" s="309" t="s">
        <v>6</v>
      </c>
      <c r="G6" s="134"/>
      <c r="H6" s="309" t="s">
        <v>22</v>
      </c>
      <c r="I6" s="135"/>
      <c r="J6" s="299" t="s">
        <v>71</v>
      </c>
    </row>
    <row r="7" spans="2:25" ht="25.5">
      <c r="B7" s="273" t="s">
        <v>102</v>
      </c>
      <c r="C7" s="273"/>
      <c r="D7" s="274" t="s">
        <v>63</v>
      </c>
      <c r="E7" s="272"/>
      <c r="F7" s="275">
        <v>-200930721038</v>
      </c>
      <c r="G7" s="272"/>
      <c r="H7" s="276">
        <v>110.92502510345376</v>
      </c>
      <c r="I7" s="276"/>
      <c r="J7" s="276">
        <v>-9.6582877141831123</v>
      </c>
      <c r="K7" s="13"/>
      <c r="L7" s="13"/>
      <c r="M7" s="13"/>
      <c r="N7" s="39"/>
      <c r="P7" s="53"/>
    </row>
    <row r="8" spans="2:25" ht="25.5">
      <c r="B8" s="273" t="s">
        <v>103</v>
      </c>
      <c r="C8" s="273"/>
      <c r="D8" s="274" t="s">
        <v>64</v>
      </c>
      <c r="E8" s="272"/>
      <c r="F8" s="277">
        <v>18852330195</v>
      </c>
      <c r="G8" s="272"/>
      <c r="H8" s="276">
        <v>-10.407543402700913</v>
      </c>
      <c r="I8" s="276"/>
      <c r="J8" s="276">
        <v>0.90618909923513713</v>
      </c>
      <c r="K8" s="13"/>
      <c r="L8" s="13"/>
      <c r="M8" s="13"/>
      <c r="P8" s="53"/>
      <c r="T8" s="53"/>
      <c r="U8" s="53"/>
      <c r="V8" s="53"/>
    </row>
    <row r="9" spans="2:25" ht="25.5">
      <c r="B9" s="273" t="s">
        <v>104</v>
      </c>
      <c r="C9" s="273"/>
      <c r="D9" s="274" t="s">
        <v>65</v>
      </c>
      <c r="E9" s="272"/>
      <c r="F9" s="277">
        <v>722216977</v>
      </c>
      <c r="G9" s="272"/>
      <c r="H9" s="276">
        <v>-0.39870426926261177</v>
      </c>
      <c r="I9" s="276"/>
      <c r="J9" s="276">
        <v>3.4715345268752529E-2</v>
      </c>
      <c r="K9" s="13"/>
      <c r="L9" s="397"/>
      <c r="M9" s="13"/>
      <c r="N9" s="39"/>
      <c r="P9" s="307"/>
      <c r="T9" s="53"/>
    </row>
    <row r="10" spans="2:25" ht="25.5">
      <c r="B10" s="273" t="s">
        <v>34</v>
      </c>
      <c r="C10" s="273"/>
      <c r="D10" s="274" t="s">
        <v>66</v>
      </c>
      <c r="E10" s="272"/>
      <c r="F10" s="277">
        <v>215154650</v>
      </c>
      <c r="G10" s="272"/>
      <c r="H10" s="276">
        <v>-0.1187774314902362</v>
      </c>
      <c r="I10" s="276"/>
      <c r="J10" s="276">
        <v>1.0341999978944839E-2</v>
      </c>
      <c r="K10" s="13"/>
      <c r="L10" s="397"/>
      <c r="N10" s="39"/>
      <c r="P10" s="53"/>
      <c r="T10" s="53"/>
      <c r="V10" s="53"/>
      <c r="W10" s="166"/>
    </row>
    <row r="11" spans="2:25" ht="19.5" thickBot="1">
      <c r="B11" s="273" t="s">
        <v>2</v>
      </c>
      <c r="C11" s="278"/>
      <c r="D11" s="279"/>
      <c r="E11" s="279"/>
      <c r="F11" s="280">
        <f>SUM(F7:F10)</f>
        <v>-181141019216</v>
      </c>
      <c r="G11" s="281"/>
      <c r="H11" s="282">
        <f>SUM(H7:H10)</f>
        <v>100.00000000000001</v>
      </c>
      <c r="I11" s="283"/>
      <c r="J11" s="284">
        <f>SUM(J7:J10)</f>
        <v>-8.7070412697002784</v>
      </c>
      <c r="P11" s="53"/>
      <c r="T11" s="53"/>
      <c r="U11" s="53"/>
      <c r="V11" s="53"/>
    </row>
    <row r="12" spans="2:25" ht="15.75" thickTop="1">
      <c r="F12" s="39"/>
      <c r="P12" s="53"/>
      <c r="T12" s="53"/>
      <c r="U12" s="53"/>
      <c r="V12" s="53"/>
      <c r="W12" s="166"/>
    </row>
    <row r="13" spans="2:25">
      <c r="F13" s="39"/>
      <c r="M13" s="70"/>
      <c r="N13" s="70"/>
      <c r="P13" s="256"/>
      <c r="T13" s="53"/>
      <c r="U13" s="53"/>
      <c r="V13" s="53"/>
    </row>
    <row r="14" spans="2:25">
      <c r="F14" s="39"/>
      <c r="P14" s="53"/>
      <c r="T14" s="53"/>
    </row>
    <row r="15" spans="2:25">
      <c r="F15" s="39"/>
      <c r="P15" s="53"/>
    </row>
    <row r="16" spans="2:25">
      <c r="F16" s="39"/>
    </row>
    <row r="17" spans="6:14">
      <c r="F17" s="39"/>
      <c r="N17" s="39"/>
    </row>
    <row r="18" spans="6:14">
      <c r="F18" s="39"/>
    </row>
    <row r="19" spans="6:14">
      <c r="F19" s="39"/>
    </row>
    <row r="20" spans="6:14">
      <c r="F20" s="39"/>
    </row>
    <row r="21" spans="6:14">
      <c r="F21" s="39"/>
    </row>
    <row r="22" spans="6:14">
      <c r="F22" s="39"/>
      <c r="N22" s="39"/>
    </row>
    <row r="23" spans="6:14">
      <c r="F23" s="39"/>
    </row>
    <row r="25" spans="6:14">
      <c r="N25" s="39"/>
    </row>
    <row r="26" spans="6:14">
      <c r="F26" s="39"/>
    </row>
    <row r="28" spans="6:14">
      <c r="F28" s="39"/>
    </row>
    <row r="29" spans="6:14">
      <c r="F29" s="39"/>
    </row>
    <row r="30" spans="6:14">
      <c r="F30" s="39"/>
    </row>
    <row r="33" spans="6:15">
      <c r="F33" s="39"/>
    </row>
    <row r="35" spans="6:15">
      <c r="F35" s="39"/>
    </row>
    <row r="36" spans="6:15">
      <c r="F36" s="39"/>
    </row>
    <row r="37" spans="6:15">
      <c r="F37" s="39"/>
    </row>
    <row r="38" spans="6:15">
      <c r="O38">
        <v>2</v>
      </c>
    </row>
    <row r="39" spans="6:15">
      <c r="N39">
        <v>2</v>
      </c>
    </row>
  </sheetData>
  <mergeCells count="3">
    <mergeCell ref="B1:J1"/>
    <mergeCell ref="B2:J2"/>
    <mergeCell ref="B3:J3"/>
  </mergeCells>
  <pageMargins left="0.31496062992125984" right="0.31496062992125984" top="0.74803149606299213" bottom="0.74803149606299213" header="0.31496062992125984" footer="0.31496062992125984"/>
  <pageSetup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P31"/>
  <sheetViews>
    <sheetView rightToLeft="1" topLeftCell="G1" zoomScaleNormal="100" zoomScaleSheetLayoutView="100" workbookViewId="0">
      <selection activeCell="AH17" sqref="AH17"/>
    </sheetView>
  </sheetViews>
  <sheetFormatPr defaultColWidth="9.140625" defaultRowHeight="15.75"/>
  <cols>
    <col min="1" max="1" width="1.5703125" style="89" customWidth="1"/>
    <col min="2" max="2" width="23" style="89" customWidth="1"/>
    <col min="3" max="3" width="0.5703125" style="89" customWidth="1"/>
    <col min="4" max="4" width="5.7109375" style="89" customWidth="1"/>
    <col min="5" max="5" width="0.5703125" style="89" customWidth="1"/>
    <col min="6" max="6" width="8" style="89" customWidth="1"/>
    <col min="7" max="7" width="0.5703125" style="89" customWidth="1"/>
    <col min="8" max="8" width="8.85546875" style="89" customWidth="1"/>
    <col min="9" max="9" width="0.5703125" style="89" customWidth="1"/>
    <col min="10" max="10" width="8.7109375" style="89" customWidth="1"/>
    <col min="11" max="11" width="0.42578125" style="89" customWidth="1"/>
    <col min="12" max="12" width="6.140625" style="89" customWidth="1"/>
    <col min="13" max="13" width="0.28515625" style="89" customWidth="1"/>
    <col min="14" max="14" width="6.7109375" style="89" customWidth="1"/>
    <col min="15" max="15" width="0.42578125" style="89" customWidth="1"/>
    <col min="16" max="16" width="10.7109375" style="89" bestFit="1" customWidth="1"/>
    <col min="17" max="17" width="0.28515625" style="89" customWidth="1"/>
    <col min="18" max="18" width="16" style="406" bestFit="1" customWidth="1"/>
    <col min="19" max="19" width="0.42578125" style="89" customWidth="1"/>
    <col min="20" max="20" width="16.42578125" style="89" bestFit="1" customWidth="1"/>
    <col min="21" max="21" width="0.42578125" style="89" customWidth="1"/>
    <col min="22" max="22" width="13" style="89" bestFit="1" customWidth="1"/>
    <col min="23" max="23" width="0.42578125" style="89" customWidth="1"/>
    <col min="24" max="24" width="14" style="89" bestFit="1" customWidth="1"/>
    <col min="25" max="25" width="0.42578125" style="89" customWidth="1"/>
    <col min="26" max="26" width="9.42578125" style="89" customWidth="1"/>
    <col min="27" max="27" width="0.42578125" style="89" customWidth="1"/>
    <col min="28" max="28" width="15.7109375" style="89" bestFit="1" customWidth="1"/>
    <col min="29" max="29" width="0.42578125" style="89" customWidth="1"/>
    <col min="30" max="30" width="9.5703125" style="89" bestFit="1" customWidth="1"/>
    <col min="31" max="31" width="0.42578125" style="89" customWidth="1"/>
    <col min="32" max="32" width="8.5703125" style="89" customWidth="1"/>
    <col min="33" max="33" width="0.5703125" style="89" customWidth="1"/>
    <col min="34" max="34" width="15.7109375" style="89" customWidth="1"/>
    <col min="35" max="35" width="0.42578125" style="89" customWidth="1"/>
    <col min="36" max="36" width="15.85546875" style="88" customWidth="1"/>
    <col min="37" max="37" width="0.42578125" style="89" customWidth="1"/>
    <col min="38" max="38" width="7.140625" style="89" customWidth="1"/>
    <col min="39" max="40" width="5.42578125" style="89" customWidth="1"/>
    <col min="41" max="41" width="10.140625" style="89" customWidth="1"/>
    <col min="42" max="42" width="9.140625" style="89" customWidth="1"/>
    <col min="43" max="16384" width="9.140625" style="89"/>
  </cols>
  <sheetData>
    <row r="1" spans="2:42" ht="21">
      <c r="B1" s="428" t="s">
        <v>133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428"/>
      <c r="AA1" s="428"/>
      <c r="AB1" s="428"/>
      <c r="AC1" s="428"/>
      <c r="AD1" s="428"/>
      <c r="AE1" s="428"/>
      <c r="AF1" s="428"/>
      <c r="AG1" s="428"/>
      <c r="AH1" s="428"/>
      <c r="AI1" s="428"/>
      <c r="AJ1" s="428"/>
      <c r="AK1" s="428"/>
      <c r="AL1" s="428"/>
    </row>
    <row r="2" spans="2:42" ht="21">
      <c r="B2" s="428" t="str">
        <f>سهام!B2</f>
        <v xml:space="preserve">صورت وضعیت پورتفوی 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  <c r="AC2" s="428"/>
      <c r="AD2" s="428"/>
      <c r="AE2" s="428"/>
      <c r="AF2" s="428"/>
      <c r="AG2" s="428"/>
      <c r="AH2" s="428"/>
      <c r="AI2" s="428"/>
      <c r="AJ2" s="428"/>
      <c r="AK2" s="428"/>
      <c r="AL2" s="428"/>
    </row>
    <row r="3" spans="2:42" s="88" customFormat="1" ht="21">
      <c r="B3" s="429" t="str">
        <f>سهام!B3</f>
        <v>برای ماه منتهی به 1402/08/27</v>
      </c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  <c r="AG3" s="429"/>
      <c r="AH3" s="429"/>
      <c r="AI3" s="429"/>
      <c r="AJ3" s="429"/>
      <c r="AK3" s="429"/>
      <c r="AL3" s="429"/>
    </row>
    <row r="4" spans="2:42" s="88" customFormat="1" ht="21"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  <c r="AF4" s="375"/>
      <c r="AG4" s="375"/>
      <c r="AH4" s="375"/>
      <c r="AI4" s="375"/>
      <c r="AJ4" s="375"/>
      <c r="AK4" s="375"/>
      <c r="AL4" s="375"/>
    </row>
    <row r="5" spans="2:42" ht="25.5">
      <c r="B5" s="430" t="s">
        <v>77</v>
      </c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0"/>
      <c r="U5" s="430"/>
      <c r="V5" s="430"/>
      <c r="W5" s="430"/>
      <c r="X5" s="430"/>
      <c r="Y5" s="430"/>
      <c r="Z5" s="430"/>
      <c r="AA5" s="430"/>
      <c r="AB5" s="430"/>
      <c r="AC5" s="430"/>
      <c r="AD5" s="430"/>
      <c r="AE5" s="430"/>
      <c r="AF5" s="430"/>
      <c r="AG5" s="430"/>
      <c r="AH5" s="430"/>
      <c r="AI5" s="430"/>
      <c r="AJ5" s="430"/>
      <c r="AK5" s="430"/>
      <c r="AL5" s="430"/>
    </row>
    <row r="6" spans="2:42" ht="18" customHeight="1">
      <c r="B6" s="431" t="s">
        <v>24</v>
      </c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372"/>
      <c r="N6" s="372"/>
      <c r="O6" s="372"/>
      <c r="P6" s="431" t="str">
        <f>سهام!D6</f>
        <v>1402/07/27</v>
      </c>
      <c r="Q6" s="431"/>
      <c r="R6" s="431"/>
      <c r="S6" s="431"/>
      <c r="T6" s="431"/>
      <c r="U6" s="144"/>
      <c r="V6" s="432" t="s">
        <v>10</v>
      </c>
      <c r="W6" s="432"/>
      <c r="X6" s="432"/>
      <c r="Y6" s="432"/>
      <c r="Z6" s="432"/>
      <c r="AA6" s="432"/>
      <c r="AB6" s="432"/>
      <c r="AC6" s="50"/>
      <c r="AD6" s="431" t="str">
        <f>سهام!R6</f>
        <v>1402/08/27</v>
      </c>
      <c r="AE6" s="431"/>
      <c r="AF6" s="431"/>
      <c r="AG6" s="431"/>
      <c r="AH6" s="431"/>
      <c r="AI6" s="431"/>
      <c r="AJ6" s="431"/>
      <c r="AK6" s="431"/>
      <c r="AL6" s="431"/>
    </row>
    <row r="7" spans="2:42" ht="26.25" customHeight="1">
      <c r="B7" s="416" t="s">
        <v>25</v>
      </c>
      <c r="C7" s="98"/>
      <c r="D7" s="426" t="s">
        <v>9</v>
      </c>
      <c r="E7" s="99"/>
      <c r="F7" s="426" t="s">
        <v>8</v>
      </c>
      <c r="G7" s="99"/>
      <c r="H7" s="416" t="s">
        <v>36</v>
      </c>
      <c r="I7" s="99"/>
      <c r="J7" s="424" t="s">
        <v>28</v>
      </c>
      <c r="K7" s="99"/>
      <c r="L7" s="424" t="s">
        <v>7</v>
      </c>
      <c r="M7" s="373"/>
      <c r="N7" s="433" t="s">
        <v>204</v>
      </c>
      <c r="O7" s="374"/>
      <c r="P7" s="435" t="s">
        <v>3</v>
      </c>
      <c r="Q7" s="434"/>
      <c r="R7" s="434" t="s">
        <v>0</v>
      </c>
      <c r="S7" s="434"/>
      <c r="T7" s="434" t="s">
        <v>26</v>
      </c>
      <c r="U7" s="140"/>
      <c r="V7" s="438" t="s">
        <v>4</v>
      </c>
      <c r="W7" s="438"/>
      <c r="X7" s="438"/>
      <c r="Y7" s="141"/>
      <c r="Z7" s="438" t="s">
        <v>5</v>
      </c>
      <c r="AA7" s="438"/>
      <c r="AB7" s="438"/>
      <c r="AC7" s="50"/>
      <c r="AD7" s="435" t="s">
        <v>3</v>
      </c>
      <c r="AE7" s="434"/>
      <c r="AF7" s="434" t="s">
        <v>37</v>
      </c>
      <c r="AG7" s="142"/>
      <c r="AH7" s="434" t="s">
        <v>0</v>
      </c>
      <c r="AI7" s="434"/>
      <c r="AJ7" s="434" t="s">
        <v>26</v>
      </c>
      <c r="AK7" s="100"/>
      <c r="AL7" s="416" t="s">
        <v>27</v>
      </c>
    </row>
    <row r="8" spans="2:42" s="12" customFormat="1" ht="18">
      <c r="B8" s="417"/>
      <c r="C8" s="98"/>
      <c r="D8" s="427"/>
      <c r="E8" s="99"/>
      <c r="F8" s="427"/>
      <c r="G8" s="99"/>
      <c r="H8" s="417"/>
      <c r="I8" s="99"/>
      <c r="J8" s="425"/>
      <c r="K8" s="99"/>
      <c r="L8" s="425"/>
      <c r="M8" s="373"/>
      <c r="N8" s="425"/>
      <c r="O8" s="374"/>
      <c r="P8" s="436"/>
      <c r="Q8" s="437"/>
      <c r="R8" s="431"/>
      <c r="S8" s="437"/>
      <c r="T8" s="431"/>
      <c r="U8" s="140"/>
      <c r="V8" s="48" t="s">
        <v>3</v>
      </c>
      <c r="W8" s="143"/>
      <c r="X8" s="48" t="s">
        <v>0</v>
      </c>
      <c r="Y8" s="143"/>
      <c r="Z8" s="48" t="s">
        <v>3</v>
      </c>
      <c r="AA8" s="143"/>
      <c r="AB8" s="48" t="s">
        <v>61</v>
      </c>
      <c r="AC8" s="47"/>
      <c r="AD8" s="436"/>
      <c r="AE8" s="434"/>
      <c r="AF8" s="431"/>
      <c r="AG8" s="142"/>
      <c r="AH8" s="431"/>
      <c r="AI8" s="434"/>
      <c r="AJ8" s="431"/>
      <c r="AK8" s="100"/>
      <c r="AL8" s="417"/>
    </row>
    <row r="9" spans="2:42" s="88" customFormat="1" ht="18.75">
      <c r="B9" s="58" t="s">
        <v>117</v>
      </c>
      <c r="C9" s="58"/>
      <c r="D9" s="97" t="s">
        <v>100</v>
      </c>
      <c r="E9" s="97"/>
      <c r="F9" s="97" t="s">
        <v>100</v>
      </c>
      <c r="G9" s="58"/>
      <c r="H9" s="58" t="s">
        <v>119</v>
      </c>
      <c r="I9" s="58"/>
      <c r="J9" s="58" t="s">
        <v>120</v>
      </c>
      <c r="K9" s="65"/>
      <c r="L9" s="243">
        <v>18.5</v>
      </c>
      <c r="M9" s="199"/>
      <c r="N9" s="243">
        <v>18.5</v>
      </c>
      <c r="O9" s="199"/>
      <c r="P9" s="265">
        <v>40000</v>
      </c>
      <c r="Q9" s="265"/>
      <c r="R9" s="265">
        <v>40004690000</v>
      </c>
      <c r="S9" s="265"/>
      <c r="T9" s="265">
        <v>39992750000</v>
      </c>
      <c r="U9" s="253"/>
      <c r="V9" s="63">
        <v>0</v>
      </c>
      <c r="W9" s="63"/>
      <c r="X9" s="63">
        <v>0</v>
      </c>
      <c r="Y9" s="63"/>
      <c r="Z9" s="63">
        <v>0</v>
      </c>
      <c r="AA9" s="63"/>
      <c r="AB9" s="63">
        <v>0</v>
      </c>
      <c r="AC9" s="63"/>
      <c r="AD9" s="63">
        <v>40000</v>
      </c>
      <c r="AE9" s="63"/>
      <c r="AF9" s="63">
        <v>1000000</v>
      </c>
      <c r="AG9" s="63"/>
      <c r="AH9" s="63">
        <v>40004690000</v>
      </c>
      <c r="AI9" s="63"/>
      <c r="AJ9" s="63">
        <v>39992750000</v>
      </c>
      <c r="AK9" s="63"/>
      <c r="AL9" s="326">
        <v>1.9223615183680494</v>
      </c>
      <c r="AM9" s="198"/>
      <c r="AN9" s="198"/>
      <c r="AO9" s="252"/>
      <c r="AP9" s="252"/>
    </row>
    <row r="10" spans="2:42" s="88" customFormat="1" ht="18.75">
      <c r="B10" s="58" t="s">
        <v>200</v>
      </c>
      <c r="C10" s="58"/>
      <c r="D10" s="97" t="s">
        <v>100</v>
      </c>
      <c r="E10" s="97"/>
      <c r="F10" s="97" t="s">
        <v>100</v>
      </c>
      <c r="G10" s="58"/>
      <c r="H10" s="58" t="s">
        <v>118</v>
      </c>
      <c r="I10" s="58"/>
      <c r="J10" s="58" t="s">
        <v>121</v>
      </c>
      <c r="K10" s="65"/>
      <c r="L10" s="243">
        <v>0</v>
      </c>
      <c r="M10" s="199"/>
      <c r="N10" s="243">
        <v>0</v>
      </c>
      <c r="O10" s="376"/>
      <c r="P10" s="265">
        <v>1700</v>
      </c>
      <c r="Q10" s="265"/>
      <c r="R10" s="265">
        <v>1152808908</v>
      </c>
      <c r="S10" s="265"/>
      <c r="T10" s="265">
        <v>1378994012</v>
      </c>
      <c r="U10" s="253"/>
      <c r="V10" s="63">
        <v>0</v>
      </c>
      <c r="W10" s="63"/>
      <c r="X10" s="63">
        <v>0</v>
      </c>
      <c r="Y10" s="63"/>
      <c r="Z10" s="63">
        <v>0</v>
      </c>
      <c r="AA10" s="63"/>
      <c r="AB10" s="63">
        <v>0</v>
      </c>
      <c r="AC10" s="63"/>
      <c r="AD10" s="63">
        <v>1700</v>
      </c>
      <c r="AE10" s="63"/>
      <c r="AF10" s="63">
        <v>827760</v>
      </c>
      <c r="AG10" s="63"/>
      <c r="AH10" s="63">
        <v>1152808908</v>
      </c>
      <c r="AI10" s="63"/>
      <c r="AJ10" s="63">
        <v>1406936946.45</v>
      </c>
      <c r="AK10" s="63"/>
      <c r="AL10" s="326">
        <v>6.7628293743884307E-2</v>
      </c>
      <c r="AM10" s="198"/>
      <c r="AN10" s="198"/>
      <c r="AO10" s="252"/>
      <c r="AP10" s="252"/>
    </row>
    <row r="11" spans="2:42" s="88" customFormat="1" ht="18.75">
      <c r="B11" s="58" t="s">
        <v>201</v>
      </c>
      <c r="C11" s="58"/>
      <c r="D11" s="97" t="s">
        <v>100</v>
      </c>
      <c r="E11" s="97"/>
      <c r="F11" s="97" t="s">
        <v>100</v>
      </c>
      <c r="G11" s="58"/>
      <c r="H11" s="58" t="s">
        <v>202</v>
      </c>
      <c r="I11" s="58"/>
      <c r="J11" s="58" t="s">
        <v>203</v>
      </c>
      <c r="K11" s="65"/>
      <c r="L11" s="243">
        <v>18</v>
      </c>
      <c r="M11" s="199"/>
      <c r="N11" s="243">
        <v>18</v>
      </c>
      <c r="O11" s="199"/>
      <c r="P11" s="265">
        <v>150000</v>
      </c>
      <c r="Q11" s="265"/>
      <c r="R11" s="265">
        <v>150017187500</v>
      </c>
      <c r="S11" s="265"/>
      <c r="T11" s="265">
        <v>149972812500</v>
      </c>
      <c r="U11" s="253"/>
      <c r="V11" s="63">
        <v>0</v>
      </c>
      <c r="W11" s="63"/>
      <c r="X11" s="63">
        <v>0</v>
      </c>
      <c r="Y11" s="63"/>
      <c r="Z11" s="63">
        <v>150000</v>
      </c>
      <c r="AA11" s="63"/>
      <c r="AB11" s="63">
        <v>150017187500</v>
      </c>
      <c r="AC11" s="63"/>
      <c r="AD11" s="63">
        <v>0</v>
      </c>
      <c r="AE11" s="63"/>
      <c r="AF11" s="63">
        <v>0</v>
      </c>
      <c r="AG11" s="63"/>
      <c r="AH11" s="63">
        <v>0</v>
      </c>
      <c r="AI11" s="63"/>
      <c r="AJ11" s="63">
        <v>0</v>
      </c>
      <c r="AK11" s="63"/>
      <c r="AL11" s="326">
        <v>0</v>
      </c>
      <c r="AM11" s="198"/>
      <c r="AN11" s="198"/>
      <c r="AO11" s="354"/>
      <c r="AP11" s="252"/>
    </row>
    <row r="12" spans="2:42" ht="21.75" thickBot="1">
      <c r="B12" s="56" t="s">
        <v>2</v>
      </c>
      <c r="D12" s="242"/>
      <c r="E12" s="242"/>
      <c r="F12" s="242"/>
      <c r="G12" s="101"/>
      <c r="H12" s="101"/>
      <c r="I12" s="101"/>
      <c r="J12" s="101"/>
      <c r="K12" s="101"/>
      <c r="L12" s="101"/>
      <c r="M12" s="102"/>
      <c r="N12" s="102"/>
      <c r="O12" s="102"/>
      <c r="P12" s="72">
        <f>SUM(P9:P11)</f>
        <v>191700</v>
      </c>
      <c r="Q12" s="74"/>
      <c r="R12" s="72">
        <f t="shared" ref="R12:AD12" si="0">SUM(R9:R11)</f>
        <v>191174686408</v>
      </c>
      <c r="S12" s="72">
        <f t="shared" si="0"/>
        <v>0</v>
      </c>
      <c r="T12" s="72">
        <f t="shared" si="0"/>
        <v>191344556512</v>
      </c>
      <c r="U12" s="72">
        <f t="shared" si="0"/>
        <v>0</v>
      </c>
      <c r="V12" s="72">
        <f t="shared" si="0"/>
        <v>0</v>
      </c>
      <c r="W12" s="72">
        <f t="shared" si="0"/>
        <v>0</v>
      </c>
      <c r="X12" s="72">
        <f t="shared" si="0"/>
        <v>0</v>
      </c>
      <c r="Y12" s="72">
        <f t="shared" si="0"/>
        <v>0</v>
      </c>
      <c r="Z12" s="72">
        <f t="shared" si="0"/>
        <v>150000</v>
      </c>
      <c r="AA12" s="72">
        <f t="shared" si="0"/>
        <v>0</v>
      </c>
      <c r="AB12" s="72">
        <f t="shared" si="0"/>
        <v>150017187500</v>
      </c>
      <c r="AC12" s="72">
        <f t="shared" si="0"/>
        <v>0</v>
      </c>
      <c r="AD12" s="72">
        <f t="shared" si="0"/>
        <v>41700</v>
      </c>
      <c r="AE12" s="65"/>
      <c r="AF12" s="244"/>
      <c r="AG12" s="65"/>
      <c r="AH12" s="72">
        <f>SUM(AH9:AH11)</f>
        <v>41157498908</v>
      </c>
      <c r="AI12" s="72">
        <f>SUM(AI9:AI11)</f>
        <v>0</v>
      </c>
      <c r="AJ12" s="72">
        <f>SUM(AJ9:AJ11)</f>
        <v>41399686946.449997</v>
      </c>
      <c r="AK12" s="67"/>
      <c r="AL12" s="338">
        <f>SUM(AL9:AL11)</f>
        <v>1.9899898121119337</v>
      </c>
    </row>
    <row r="13" spans="2:42" ht="21.75" thickTop="1">
      <c r="B13" s="56"/>
      <c r="P13" s="55"/>
      <c r="Q13" s="55"/>
      <c r="R13" s="120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120"/>
      <c r="AK13" s="55"/>
      <c r="AL13" s="55"/>
      <c r="AM13" s="340"/>
    </row>
    <row r="14" spans="2:42" ht="21">
      <c r="B14" s="56"/>
      <c r="P14" s="55"/>
      <c r="Q14" s="54"/>
      <c r="R14" s="403"/>
      <c r="S14" s="54"/>
      <c r="T14" s="63"/>
      <c r="U14" s="63"/>
      <c r="V14" s="63"/>
      <c r="W14" s="63"/>
      <c r="X14" s="63"/>
      <c r="Y14" s="63"/>
      <c r="Z14" s="63"/>
      <c r="AD14" s="55"/>
      <c r="AE14" s="54"/>
      <c r="AF14" s="55"/>
      <c r="AG14" s="54"/>
      <c r="AI14" s="54"/>
      <c r="AJ14" s="120"/>
    </row>
    <row r="15" spans="2:42" ht="21">
      <c r="B15" s="56"/>
      <c r="P15" s="55"/>
      <c r="Q15" s="54"/>
      <c r="R15" s="403"/>
      <c r="S15" s="54"/>
      <c r="T15" s="63"/>
      <c r="U15" s="63"/>
      <c r="V15" s="63"/>
      <c r="W15" s="63"/>
      <c r="X15" s="63"/>
      <c r="Y15" s="63"/>
      <c r="Z15" s="63"/>
      <c r="AD15" s="55"/>
      <c r="AE15" s="54"/>
      <c r="AF15" s="55"/>
      <c r="AG15" s="54"/>
      <c r="AI15" s="54"/>
      <c r="AJ15" s="197"/>
    </row>
    <row r="16" spans="2:42" ht="18.75">
      <c r="P16" s="55"/>
      <c r="Q16" s="54"/>
      <c r="R16" s="403"/>
      <c r="S16" s="54"/>
      <c r="T16" s="63"/>
      <c r="U16" s="63"/>
      <c r="V16" s="63"/>
      <c r="W16" s="63"/>
      <c r="X16" s="63"/>
      <c r="Y16" s="63"/>
      <c r="Z16" s="63"/>
      <c r="AE16" s="54"/>
      <c r="AF16" s="55"/>
      <c r="AG16" s="54"/>
      <c r="AI16" s="54"/>
      <c r="AJ16" s="120"/>
    </row>
    <row r="17" spans="16:36" ht="18.75">
      <c r="P17" s="55"/>
      <c r="Q17" s="54"/>
      <c r="R17" s="403"/>
      <c r="S17" s="54"/>
      <c r="T17" s="63"/>
      <c r="U17" s="63"/>
      <c r="V17" s="63"/>
      <c r="W17" s="63"/>
      <c r="X17" s="63"/>
      <c r="Y17" s="63"/>
      <c r="Z17" s="63"/>
      <c r="AE17" s="54"/>
      <c r="AF17" s="55"/>
      <c r="AG17" s="54"/>
      <c r="AH17" s="41"/>
      <c r="AI17" s="54"/>
      <c r="AJ17" s="120"/>
    </row>
    <row r="18" spans="16:36" ht="18.75">
      <c r="P18" s="41"/>
      <c r="R18" s="403"/>
      <c r="T18" s="63"/>
      <c r="U18" s="63"/>
      <c r="V18" s="63"/>
      <c r="W18" s="63"/>
      <c r="X18" s="63"/>
      <c r="Y18" s="63"/>
      <c r="Z18" s="63"/>
      <c r="AF18" s="55"/>
      <c r="AH18" s="41"/>
      <c r="AJ18" s="121"/>
    </row>
    <row r="19" spans="16:36" ht="18.75">
      <c r="P19" s="41"/>
      <c r="R19" s="403"/>
      <c r="T19" s="63"/>
      <c r="U19" s="63"/>
      <c r="V19" s="63"/>
      <c r="W19" s="63"/>
      <c r="X19" s="63"/>
      <c r="Y19" s="63"/>
      <c r="Z19" s="63"/>
      <c r="AF19" s="55"/>
      <c r="AH19" s="40"/>
      <c r="AJ19" s="121"/>
    </row>
    <row r="20" spans="16:36" ht="18.75">
      <c r="R20" s="404"/>
      <c r="T20" s="63"/>
      <c r="U20" s="63"/>
      <c r="V20" s="63"/>
      <c r="W20" s="63"/>
      <c r="X20" s="63"/>
      <c r="Y20" s="63"/>
      <c r="Z20" s="63"/>
      <c r="AF20" s="55"/>
      <c r="AH20" s="41"/>
      <c r="AJ20" s="121"/>
    </row>
    <row r="21" spans="16:36" ht="18.75">
      <c r="R21" s="403"/>
      <c r="T21" s="63"/>
      <c r="U21" s="63"/>
      <c r="V21" s="63"/>
      <c r="W21" s="63"/>
      <c r="X21" s="63"/>
      <c r="Y21" s="63"/>
      <c r="Z21" s="63"/>
      <c r="AF21" s="55"/>
      <c r="AH21" s="55"/>
      <c r="AJ21" s="121"/>
    </row>
    <row r="22" spans="16:36" ht="18.75">
      <c r="R22" s="405"/>
      <c r="T22" s="63"/>
      <c r="U22" s="63"/>
      <c r="V22" s="63"/>
      <c r="W22" s="63"/>
      <c r="X22" s="63"/>
      <c r="Y22" s="63"/>
      <c r="Z22" s="63"/>
      <c r="AD22" s="55"/>
      <c r="AF22" s="55"/>
      <c r="AH22" s="41"/>
      <c r="AJ22" s="121"/>
    </row>
    <row r="23" spans="16:36" ht="18.75">
      <c r="R23" s="405"/>
      <c r="T23" s="63"/>
      <c r="U23" s="63"/>
      <c r="V23" s="63"/>
      <c r="W23" s="63"/>
      <c r="X23" s="63"/>
      <c r="Y23" s="63"/>
      <c r="Z23" s="63"/>
      <c r="AF23" s="55"/>
      <c r="AH23" s="41"/>
    </row>
    <row r="24" spans="16:36" ht="18.75">
      <c r="R24" s="405"/>
      <c r="T24" s="63"/>
      <c r="U24" s="63"/>
      <c r="V24" s="63"/>
      <c r="W24" s="63"/>
      <c r="X24" s="63"/>
      <c r="Y24" s="63"/>
      <c r="Z24" s="63"/>
      <c r="AF24" s="55"/>
      <c r="AH24" s="41"/>
    </row>
    <row r="25" spans="16:36" ht="18.75">
      <c r="T25" s="63"/>
      <c r="U25" s="63"/>
      <c r="V25" s="63"/>
      <c r="W25" s="63"/>
      <c r="X25" s="63"/>
      <c r="Y25" s="63"/>
      <c r="Z25" s="63"/>
      <c r="AF25" s="55"/>
      <c r="AH25" s="41"/>
    </row>
    <row r="26" spans="16:36" ht="18.75">
      <c r="T26" s="63"/>
      <c r="U26" s="63"/>
      <c r="V26" s="63"/>
      <c r="W26" s="63"/>
      <c r="X26" s="63"/>
      <c r="Y26" s="63"/>
      <c r="Z26" s="63"/>
      <c r="AF26" s="55"/>
      <c r="AH26" s="39"/>
    </row>
    <row r="27" spans="16:36" ht="18.75">
      <c r="Q27" s="89">
        <v>2</v>
      </c>
      <c r="T27" s="63"/>
      <c r="U27" s="63"/>
      <c r="V27" s="63"/>
      <c r="W27" s="63"/>
      <c r="X27" s="63"/>
      <c r="Y27" s="63"/>
      <c r="Z27" s="63"/>
      <c r="AF27" s="55"/>
      <c r="AH27" s="55"/>
    </row>
    <row r="28" spans="16:36" ht="18.75">
      <c r="T28" s="63"/>
      <c r="U28" s="63"/>
      <c r="V28" s="63"/>
      <c r="W28" s="63"/>
      <c r="X28" s="63"/>
      <c r="Y28" s="63"/>
      <c r="Z28" s="63"/>
      <c r="AF28" s="55"/>
    </row>
    <row r="29" spans="16:36" ht="18.75">
      <c r="T29" s="63"/>
      <c r="U29" s="63"/>
      <c r="V29" s="63"/>
      <c r="W29" s="63"/>
      <c r="X29" s="63"/>
      <c r="Y29" s="63"/>
      <c r="Z29" s="63"/>
      <c r="AD29" s="55"/>
    </row>
    <row r="30" spans="16:36">
      <c r="T30" s="63"/>
      <c r="U30" s="63"/>
      <c r="V30" s="63"/>
      <c r="W30" s="63"/>
      <c r="X30" s="63"/>
      <c r="Y30" s="63"/>
      <c r="Z30" s="63"/>
    </row>
    <row r="31" spans="16:36">
      <c r="T31" s="63"/>
      <c r="U31" s="63"/>
      <c r="V31" s="63"/>
      <c r="W31" s="63"/>
      <c r="X31" s="63"/>
      <c r="Y31" s="63"/>
      <c r="Z31" s="63"/>
    </row>
  </sheetData>
  <sortState xmlns:xlrd2="http://schemas.microsoft.com/office/spreadsheetml/2017/richdata2" ref="H9:AL11">
    <sortCondition descending="1" ref="AJ9:AJ11"/>
  </sortState>
  <mergeCells count="29">
    <mergeCell ref="N7:N8"/>
    <mergeCell ref="AJ7:AJ8"/>
    <mergeCell ref="AL7:AL8"/>
    <mergeCell ref="AD7:AD8"/>
    <mergeCell ref="AE7:AE8"/>
    <mergeCell ref="AF7:AF8"/>
    <mergeCell ref="AH7:AH8"/>
    <mergeCell ref="AI7:AI8"/>
    <mergeCell ref="P7:P8"/>
    <mergeCell ref="Q7:Q8"/>
    <mergeCell ref="R7:R8"/>
    <mergeCell ref="S7:S8"/>
    <mergeCell ref="T7:T8"/>
    <mergeCell ref="Z7:AB7"/>
    <mergeCell ref="V7:X7"/>
    <mergeCell ref="B1:AL1"/>
    <mergeCell ref="B2:AL2"/>
    <mergeCell ref="B3:AL3"/>
    <mergeCell ref="B5:AL5"/>
    <mergeCell ref="B6:L6"/>
    <mergeCell ref="P6:T6"/>
    <mergeCell ref="V6:AB6"/>
    <mergeCell ref="AD6:AL6"/>
    <mergeCell ref="L7:L8"/>
    <mergeCell ref="B7:B8"/>
    <mergeCell ref="D7:D8"/>
    <mergeCell ref="F7:F8"/>
    <mergeCell ref="H7:H8"/>
    <mergeCell ref="J7:J8"/>
  </mergeCells>
  <printOptions horizontalCentered="1"/>
  <pageMargins left="0" right="0" top="0.74803149606299202" bottom="0.74803149606299202" header="0" footer="0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47"/>
  <sheetViews>
    <sheetView rightToLeft="1" zoomScaleNormal="100" zoomScaleSheetLayoutView="120" workbookViewId="0">
      <selection activeCell="M28" sqref="M28"/>
    </sheetView>
  </sheetViews>
  <sheetFormatPr defaultColWidth="9.140625" defaultRowHeight="15.75"/>
  <cols>
    <col min="1" max="1" width="17.5703125" style="36" bestFit="1" customWidth="1"/>
    <col min="2" max="2" width="0.7109375" style="36" customWidth="1"/>
    <col min="3" max="3" width="23.85546875" style="36" customWidth="1"/>
    <col min="4" max="4" width="0.7109375" style="36" hidden="1" customWidth="1"/>
    <col min="5" max="5" width="10.42578125" style="36" customWidth="1"/>
    <col min="6" max="6" width="0.42578125" style="36" customWidth="1"/>
    <col min="7" max="7" width="10.140625" style="85" customWidth="1"/>
    <col min="8" max="8" width="0.7109375" style="36" customWidth="1"/>
    <col min="9" max="9" width="7.140625" style="36" customWidth="1"/>
    <col min="10" max="10" width="0.5703125" style="36" customWidth="1"/>
    <col min="11" max="11" width="14.42578125" style="36" customWidth="1"/>
    <col min="12" max="12" width="0.42578125" style="36" customWidth="1"/>
    <col min="13" max="13" width="15.7109375" style="36" bestFit="1" customWidth="1"/>
    <col min="14" max="14" width="0.5703125" style="36" customWidth="1"/>
    <col min="15" max="15" width="16" style="270" bestFit="1" customWidth="1"/>
    <col min="16" max="16" width="0.42578125" style="36" customWidth="1"/>
    <col min="17" max="17" width="14.85546875" style="36" bestFit="1" customWidth="1"/>
    <col min="18" max="18" width="0.42578125" style="36" customWidth="1"/>
    <col min="19" max="19" width="7.42578125" style="322" customWidth="1"/>
    <col min="20" max="20" width="18.7109375" style="36" bestFit="1" customWidth="1"/>
    <col min="21" max="21" width="12.85546875" style="36" bestFit="1" customWidth="1"/>
    <col min="22" max="22" width="9.140625" style="36"/>
    <col min="23" max="23" width="14.85546875" style="36" bestFit="1" customWidth="1"/>
    <col min="24" max="16384" width="9.140625" style="36"/>
  </cols>
  <sheetData>
    <row r="1" spans="1:23" ht="18" customHeight="1">
      <c r="A1" s="409" t="s">
        <v>133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</row>
    <row r="2" spans="1:23" ht="18" customHeight="1">
      <c r="A2" s="409" t="s">
        <v>62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</row>
    <row r="3" spans="1:23" ht="18" customHeight="1">
      <c r="A3" s="409" t="str">
        <f>سهام!B3</f>
        <v>برای ماه منتهی به 1402/08/27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</row>
    <row r="4" spans="1:23" ht="4.5" customHeight="1">
      <c r="A4" s="132"/>
      <c r="B4" s="132"/>
      <c r="C4" s="132"/>
      <c r="D4" s="132"/>
      <c r="E4" s="132"/>
      <c r="F4" s="132"/>
      <c r="G4" s="165"/>
      <c r="H4" s="132"/>
      <c r="I4" s="132"/>
      <c r="J4" s="132"/>
      <c r="K4" s="132"/>
      <c r="L4" s="132"/>
      <c r="M4" s="132"/>
      <c r="N4" s="132"/>
      <c r="O4" s="267"/>
      <c r="P4" s="132"/>
      <c r="Q4" s="132"/>
      <c r="R4" s="132"/>
      <c r="S4" s="318"/>
    </row>
    <row r="5" spans="1:23" s="10" customFormat="1" ht="18" customHeight="1">
      <c r="A5" s="410" t="s">
        <v>78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</row>
    <row r="6" spans="1:23" ht="15.75" customHeight="1">
      <c r="A6" s="116"/>
      <c r="B6" s="85"/>
      <c r="C6" s="408" t="s">
        <v>14</v>
      </c>
      <c r="D6" s="408"/>
      <c r="E6" s="408"/>
      <c r="F6" s="408"/>
      <c r="G6" s="408"/>
      <c r="H6" s="408"/>
      <c r="I6" s="408"/>
      <c r="J6" s="83"/>
      <c r="K6" s="87" t="str">
        <f>سهام!D6</f>
        <v>1402/07/27</v>
      </c>
      <c r="L6" s="93"/>
      <c r="M6" s="439" t="s">
        <v>10</v>
      </c>
      <c r="N6" s="439"/>
      <c r="O6" s="439"/>
      <c r="P6" s="85"/>
      <c r="Q6" s="87" t="str">
        <f>سهام!R6</f>
        <v>1402/08/27</v>
      </c>
      <c r="R6"/>
      <c r="S6" s="319"/>
    </row>
    <row r="7" spans="1:23">
      <c r="A7" s="440" t="s">
        <v>11</v>
      </c>
      <c r="B7" s="104"/>
      <c r="C7" s="444" t="s">
        <v>12</v>
      </c>
      <c r="D7" s="105"/>
      <c r="E7" s="444" t="s">
        <v>13</v>
      </c>
      <c r="F7" s="105"/>
      <c r="G7" s="444" t="s">
        <v>39</v>
      </c>
      <c r="H7" s="105"/>
      <c r="I7" s="446" t="s">
        <v>40</v>
      </c>
      <c r="J7" s="440"/>
      <c r="K7" s="440" t="s">
        <v>6</v>
      </c>
      <c r="L7" s="104"/>
      <c r="M7" s="444" t="s">
        <v>41</v>
      </c>
      <c r="N7" s="106"/>
      <c r="O7" s="449" t="s">
        <v>42</v>
      </c>
      <c r="P7" s="107"/>
      <c r="Q7" s="440" t="s">
        <v>6</v>
      </c>
      <c r="R7" s="440"/>
      <c r="S7" s="441" t="s">
        <v>27</v>
      </c>
    </row>
    <row r="8" spans="1:23">
      <c r="A8" s="443"/>
      <c r="B8" s="104"/>
      <c r="C8" s="445"/>
      <c r="D8" s="105"/>
      <c r="E8" s="445"/>
      <c r="F8" s="105"/>
      <c r="G8" s="445"/>
      <c r="H8" s="105"/>
      <c r="I8" s="447"/>
      <c r="J8" s="448"/>
      <c r="K8" s="443"/>
      <c r="L8" s="104"/>
      <c r="M8" s="445"/>
      <c r="N8" s="106"/>
      <c r="O8" s="450"/>
      <c r="P8" s="107"/>
      <c r="Q8" s="443"/>
      <c r="R8" s="440"/>
      <c r="S8" s="442"/>
    </row>
    <row r="9" spans="1:23" ht="17.25">
      <c r="A9" s="71" t="s">
        <v>212</v>
      </c>
      <c r="B9" s="19"/>
      <c r="C9" s="245" t="s">
        <v>213</v>
      </c>
      <c r="D9" s="19"/>
      <c r="E9" s="38" t="s">
        <v>83</v>
      </c>
      <c r="F9" s="19"/>
      <c r="G9" s="38" t="s">
        <v>214</v>
      </c>
      <c r="H9" s="19"/>
      <c r="I9" s="377">
        <v>22.5</v>
      </c>
      <c r="J9" s="19"/>
      <c r="K9" s="43">
        <v>0</v>
      </c>
      <c r="L9" s="43"/>
      <c r="M9" s="43">
        <v>160000000000</v>
      </c>
      <c r="N9" s="43"/>
      <c r="O9" s="268">
        <v>0</v>
      </c>
      <c r="P9" s="43"/>
      <c r="Q9" s="63">
        <v>160000000000</v>
      </c>
      <c r="R9" s="19"/>
      <c r="S9" s="320">
        <v>7.690840038229127E-2</v>
      </c>
      <c r="T9" s="40"/>
      <c r="U9" s="266"/>
    </row>
    <row r="10" spans="1:23" ht="17.25">
      <c r="A10" s="71" t="s">
        <v>210</v>
      </c>
      <c r="B10" s="19"/>
      <c r="C10" s="245" t="s">
        <v>211</v>
      </c>
      <c r="D10" s="19"/>
      <c r="E10" s="38" t="s">
        <v>82</v>
      </c>
      <c r="F10" s="19"/>
      <c r="G10" s="38" t="s">
        <v>131</v>
      </c>
      <c r="H10" s="19"/>
      <c r="I10" s="369">
        <v>0</v>
      </c>
      <c r="J10" s="19"/>
      <c r="K10" s="43">
        <v>51335250325</v>
      </c>
      <c r="L10" s="43"/>
      <c r="M10" s="43">
        <v>1723978517</v>
      </c>
      <c r="N10" s="43"/>
      <c r="O10" s="268">
        <v>-30708737449</v>
      </c>
      <c r="P10" s="43"/>
      <c r="Q10" s="63">
        <v>22350491393</v>
      </c>
      <c r="R10" s="19"/>
      <c r="S10" s="320">
        <v>1.0743378379961243E-2</v>
      </c>
      <c r="T10" s="40"/>
      <c r="U10" s="266"/>
    </row>
    <row r="11" spans="1:23" ht="17.25">
      <c r="A11" s="71" t="s">
        <v>205</v>
      </c>
      <c r="B11" s="19"/>
      <c r="C11" s="245" t="s">
        <v>209</v>
      </c>
      <c r="D11" s="19"/>
      <c r="E11" s="38" t="s">
        <v>82</v>
      </c>
      <c r="F11" s="19"/>
      <c r="G11" s="38" t="s">
        <v>208</v>
      </c>
      <c r="H11" s="19"/>
      <c r="I11" s="369">
        <v>0</v>
      </c>
      <c r="J11" s="19"/>
      <c r="K11" s="43">
        <v>8014145433</v>
      </c>
      <c r="L11" s="43"/>
      <c r="M11" s="43">
        <v>164763525185</v>
      </c>
      <c r="N11" s="43"/>
      <c r="O11" s="268">
        <v>-171053376470</v>
      </c>
      <c r="P11" s="43"/>
      <c r="Q11" s="63">
        <v>1724294148</v>
      </c>
      <c r="R11" s="19"/>
      <c r="S11" s="320">
        <v>8.2882940444516128E-4</v>
      </c>
      <c r="T11" s="40"/>
      <c r="U11" s="266"/>
    </row>
    <row r="12" spans="1:23" ht="17.25">
      <c r="A12" s="71" t="s">
        <v>205</v>
      </c>
      <c r="B12" s="19"/>
      <c r="C12" s="245" t="s">
        <v>206</v>
      </c>
      <c r="D12" s="19"/>
      <c r="E12" s="38" t="s">
        <v>207</v>
      </c>
      <c r="F12" s="19"/>
      <c r="G12" s="38" t="s">
        <v>208</v>
      </c>
      <c r="H12" s="19"/>
      <c r="I12" s="369">
        <v>0</v>
      </c>
      <c r="J12" s="19"/>
      <c r="K12" s="43">
        <v>20000000</v>
      </c>
      <c r="L12" s="43"/>
      <c r="M12" s="43">
        <v>0</v>
      </c>
      <c r="N12" s="43"/>
      <c r="O12" s="268">
        <v>0</v>
      </c>
      <c r="P12" s="43"/>
      <c r="Q12" s="63">
        <v>20000000</v>
      </c>
      <c r="R12" s="19"/>
      <c r="S12" s="320">
        <v>9.6135500477864094E-6</v>
      </c>
      <c r="T12" s="40"/>
      <c r="U12" s="266"/>
    </row>
    <row r="13" spans="1:23" ht="17.25">
      <c r="A13" s="71" t="s">
        <v>212</v>
      </c>
      <c r="B13" s="19"/>
      <c r="C13" s="246" t="s">
        <v>215</v>
      </c>
      <c r="D13" s="19"/>
      <c r="E13" s="38" t="s">
        <v>82</v>
      </c>
      <c r="F13" s="19"/>
      <c r="G13" s="38" t="s">
        <v>214</v>
      </c>
      <c r="H13" s="19"/>
      <c r="I13" s="369">
        <v>0</v>
      </c>
      <c r="J13" s="19"/>
      <c r="K13" s="43">
        <v>0</v>
      </c>
      <c r="L13" s="43"/>
      <c r="M13" s="43">
        <v>160000430000</v>
      </c>
      <c r="N13" s="43"/>
      <c r="O13" s="268">
        <v>-160000000000</v>
      </c>
      <c r="P13" s="43"/>
      <c r="Q13" s="63">
        <v>430000</v>
      </c>
      <c r="R13" s="19"/>
      <c r="S13" s="320">
        <v>2.0669132602740779E-7</v>
      </c>
      <c r="T13" s="40"/>
      <c r="U13" s="266"/>
    </row>
    <row r="14" spans="1:23" ht="17.45" customHeight="1" thickBot="1">
      <c r="A14" s="349" t="s">
        <v>2</v>
      </c>
      <c r="B14" s="19"/>
      <c r="C14" s="38"/>
      <c r="D14" s="19"/>
      <c r="E14" s="38"/>
      <c r="F14" s="19"/>
      <c r="G14" s="38"/>
      <c r="H14" s="19"/>
      <c r="I14" s="126"/>
      <c r="J14" s="19"/>
      <c r="K14" s="94">
        <f>SUM(K9:K13)</f>
        <v>59369395758</v>
      </c>
      <c r="L14" s="43"/>
      <c r="M14" s="94">
        <f>SUM(M9:M13)</f>
        <v>486487933702</v>
      </c>
      <c r="N14" s="43"/>
      <c r="O14" s="254">
        <f>SUM(O9:O13)</f>
        <v>-361762113919</v>
      </c>
      <c r="P14" s="43"/>
      <c r="Q14" s="66">
        <f>SUM(Q9:Q13)</f>
        <v>184095215541</v>
      </c>
      <c r="R14" s="19"/>
      <c r="S14" s="321">
        <f>SUM(S9:S13)</f>
        <v>8.8490428408071489E-2</v>
      </c>
      <c r="T14" s="15"/>
      <c r="U14" s="125"/>
      <c r="W14" s="15"/>
    </row>
    <row r="15" spans="1:23" ht="17.45" customHeight="1" thickTop="1">
      <c r="A15" s="71"/>
      <c r="B15" s="19"/>
      <c r="C15" s="38"/>
      <c r="D15" s="19"/>
      <c r="E15" s="38"/>
      <c r="F15" s="19"/>
      <c r="G15" s="38"/>
      <c r="H15" s="19"/>
      <c r="I15" s="126"/>
      <c r="J15" s="19"/>
      <c r="K15" s="43"/>
      <c r="L15" s="43"/>
      <c r="M15" s="43"/>
      <c r="N15" s="43"/>
      <c r="O15" s="268"/>
      <c r="P15" s="43"/>
      <c r="Q15" s="63"/>
      <c r="R15" s="19"/>
      <c r="S15" s="320"/>
      <c r="U15" s="125"/>
      <c r="W15" s="15"/>
    </row>
    <row r="16" spans="1:23" ht="17.45" customHeight="1">
      <c r="A16" s="71"/>
      <c r="B16" s="19"/>
      <c r="C16" s="38"/>
      <c r="D16" s="19"/>
      <c r="E16" s="38"/>
      <c r="F16" s="19"/>
      <c r="G16" s="38"/>
      <c r="H16" s="19"/>
      <c r="I16" s="126"/>
      <c r="J16" s="19"/>
      <c r="K16" s="43"/>
      <c r="L16" s="43"/>
      <c r="M16" s="43"/>
      <c r="N16" s="43"/>
      <c r="O16" s="268"/>
      <c r="P16" s="43"/>
      <c r="Q16" s="63"/>
      <c r="R16" s="19"/>
      <c r="S16" s="320"/>
      <c r="U16" s="125"/>
      <c r="W16" s="15"/>
    </row>
    <row r="17" spans="1:23" ht="17.45" customHeight="1">
      <c r="A17" s="71"/>
      <c r="B17" s="19"/>
      <c r="C17" s="38"/>
      <c r="D17" s="19"/>
      <c r="E17" s="38"/>
      <c r="F17" s="19"/>
      <c r="G17" s="38"/>
      <c r="H17" s="19"/>
      <c r="I17" s="126"/>
      <c r="J17" s="19"/>
      <c r="K17" s="43"/>
      <c r="L17" s="43"/>
      <c r="M17" s="43"/>
      <c r="N17" s="43"/>
      <c r="O17" s="268"/>
      <c r="P17" s="43"/>
      <c r="Q17" s="63"/>
      <c r="R17" s="19"/>
      <c r="S17" s="320"/>
      <c r="U17" s="125"/>
      <c r="W17" s="15"/>
    </row>
    <row r="18" spans="1:23" ht="17.45" customHeight="1">
      <c r="A18" s="71"/>
      <c r="B18" s="19"/>
      <c r="C18" s="38"/>
      <c r="D18" s="19"/>
      <c r="E18" s="38"/>
      <c r="F18" s="19"/>
      <c r="G18" s="38"/>
      <c r="H18" s="19"/>
      <c r="I18" s="126"/>
      <c r="J18" s="19"/>
      <c r="K18" s="43"/>
      <c r="L18" s="43"/>
      <c r="M18" s="43"/>
      <c r="N18" s="43"/>
      <c r="O18" s="268"/>
      <c r="P18" s="43"/>
      <c r="Q18" s="63"/>
      <c r="R18" s="19"/>
      <c r="S18" s="320"/>
      <c r="U18" s="125"/>
      <c r="W18" s="15"/>
    </row>
    <row r="19" spans="1:23" ht="17.45" customHeight="1">
      <c r="A19" s="71"/>
      <c r="B19" s="19"/>
      <c r="C19" s="38"/>
      <c r="D19" s="19"/>
      <c r="E19" s="38"/>
      <c r="F19" s="19"/>
      <c r="G19" s="38"/>
      <c r="H19" s="19"/>
      <c r="I19" s="126"/>
      <c r="J19" s="19"/>
      <c r="K19" s="43"/>
      <c r="L19" s="43"/>
      <c r="M19" s="43"/>
      <c r="N19" s="43"/>
      <c r="O19" s="268"/>
      <c r="P19" s="43"/>
      <c r="Q19" s="63"/>
      <c r="R19" s="19"/>
      <c r="S19" s="320"/>
      <c r="U19" s="125"/>
      <c r="W19" s="15"/>
    </row>
    <row r="20" spans="1:23" ht="17.45" customHeight="1">
      <c r="A20" s="71"/>
      <c r="B20" s="19"/>
      <c r="C20" s="38"/>
      <c r="D20" s="19"/>
      <c r="E20" s="38"/>
      <c r="F20" s="19"/>
      <c r="G20" s="38"/>
      <c r="H20" s="19"/>
      <c r="I20" s="126"/>
      <c r="J20" s="19"/>
      <c r="K20" s="43"/>
      <c r="L20" s="43"/>
      <c r="M20" s="43"/>
      <c r="N20" s="43"/>
      <c r="O20" s="268"/>
      <c r="P20" s="43"/>
      <c r="Q20" s="63"/>
      <c r="R20" s="19"/>
      <c r="S20" s="320"/>
      <c r="U20" s="125"/>
      <c r="W20" s="148"/>
    </row>
    <row r="21" spans="1:23" ht="17.45" customHeight="1">
      <c r="A21" s="71"/>
      <c r="B21" s="19"/>
      <c r="C21" s="61"/>
      <c r="D21" s="19"/>
      <c r="E21" s="38"/>
      <c r="F21" s="19"/>
      <c r="G21" s="38"/>
      <c r="H21" s="19"/>
      <c r="I21" s="126"/>
      <c r="J21" s="19"/>
      <c r="K21" s="43"/>
      <c r="L21" s="43"/>
      <c r="M21" s="43"/>
      <c r="N21" s="43"/>
      <c r="O21" s="268"/>
      <c r="P21" s="43"/>
      <c r="Q21" s="63"/>
      <c r="R21" s="19"/>
      <c r="S21" s="320"/>
      <c r="U21" s="125"/>
      <c r="W21" s="148"/>
    </row>
    <row r="22" spans="1:23" ht="17.45" customHeight="1">
      <c r="A22" s="71"/>
      <c r="B22" s="19"/>
      <c r="C22" s="38"/>
      <c r="D22" s="19"/>
      <c r="E22" s="38"/>
      <c r="F22" s="19"/>
      <c r="G22" s="38"/>
      <c r="H22" s="19"/>
      <c r="I22" s="126"/>
      <c r="J22" s="19"/>
      <c r="K22" s="43"/>
      <c r="L22" s="43"/>
      <c r="M22" s="43"/>
      <c r="N22" s="43"/>
      <c r="O22" s="268"/>
      <c r="P22" s="43"/>
      <c r="Q22" s="63"/>
      <c r="R22" s="19"/>
      <c r="S22" s="320"/>
      <c r="U22" s="125"/>
      <c r="W22" s="148"/>
    </row>
    <row r="23" spans="1:23" ht="17.45" customHeight="1">
      <c r="A23" s="71"/>
      <c r="B23" s="19"/>
      <c r="C23" s="38"/>
      <c r="D23" s="19"/>
      <c r="E23" s="38"/>
      <c r="F23" s="19"/>
      <c r="G23" s="38"/>
      <c r="H23" s="19"/>
      <c r="I23" s="126"/>
      <c r="J23" s="19"/>
      <c r="K23" s="43"/>
      <c r="L23" s="43"/>
      <c r="M23" s="43"/>
      <c r="N23" s="43"/>
      <c r="O23" s="268"/>
      <c r="P23" s="43"/>
      <c r="Q23" s="63"/>
      <c r="R23" s="19"/>
      <c r="S23" s="320"/>
      <c r="U23" s="125"/>
      <c r="W23" s="148"/>
    </row>
    <row r="24" spans="1:23" ht="17.45" customHeight="1">
      <c r="A24" s="71"/>
      <c r="B24" s="19"/>
      <c r="C24" s="38"/>
      <c r="D24" s="19"/>
      <c r="E24" s="38"/>
      <c r="F24" s="19"/>
      <c r="G24" s="38"/>
      <c r="H24" s="19"/>
      <c r="I24" s="126"/>
      <c r="J24" s="19"/>
      <c r="K24" s="43"/>
      <c r="L24" s="43"/>
      <c r="M24" s="43"/>
      <c r="N24" s="43"/>
      <c r="O24" s="268"/>
      <c r="P24" s="43"/>
      <c r="Q24" s="63"/>
      <c r="R24" s="19"/>
      <c r="S24" s="320"/>
      <c r="U24" s="125"/>
      <c r="W24" s="148"/>
    </row>
    <row r="25" spans="1:23" ht="17.45" customHeight="1">
      <c r="A25" s="71"/>
      <c r="B25" s="19"/>
      <c r="C25" s="38"/>
      <c r="D25" s="19"/>
      <c r="E25" s="38"/>
      <c r="F25" s="19"/>
      <c r="G25" s="38"/>
      <c r="H25" s="19"/>
      <c r="I25" s="126"/>
      <c r="J25" s="19"/>
      <c r="K25" s="43"/>
      <c r="L25" s="43"/>
      <c r="M25" s="43"/>
      <c r="N25" s="43"/>
      <c r="O25" s="268"/>
      <c r="P25" s="43"/>
      <c r="Q25" s="63"/>
      <c r="R25" s="19"/>
      <c r="S25" s="320"/>
      <c r="U25" s="125"/>
      <c r="W25" s="148"/>
    </row>
    <row r="26" spans="1:23" ht="17.45" customHeight="1">
      <c r="A26" s="71"/>
      <c r="B26" s="19"/>
      <c r="C26" s="38"/>
      <c r="D26" s="19"/>
      <c r="E26" s="38"/>
      <c r="F26" s="19"/>
      <c r="G26" s="38"/>
      <c r="H26" s="19"/>
      <c r="I26" s="126"/>
      <c r="J26" s="19"/>
      <c r="K26" s="43"/>
      <c r="L26" s="43"/>
      <c r="M26" s="43"/>
      <c r="N26" s="43"/>
      <c r="O26" s="268"/>
      <c r="P26" s="43"/>
      <c r="Q26" s="63"/>
      <c r="R26" s="19"/>
      <c r="S26" s="320"/>
      <c r="U26" s="125"/>
      <c r="W26" s="148"/>
    </row>
    <row r="27" spans="1:23" ht="17.45" customHeight="1">
      <c r="A27" s="71"/>
      <c r="B27" s="19"/>
      <c r="C27" s="38"/>
      <c r="D27" s="19"/>
      <c r="E27" s="38"/>
      <c r="F27" s="19"/>
      <c r="G27" s="38"/>
      <c r="H27" s="19"/>
      <c r="I27" s="126"/>
      <c r="J27" s="19"/>
      <c r="K27" s="43"/>
      <c r="L27" s="43"/>
      <c r="M27" s="43"/>
      <c r="N27" s="43"/>
      <c r="O27" s="268"/>
      <c r="P27" s="43"/>
      <c r="Q27" s="63"/>
      <c r="R27" s="19"/>
      <c r="S27" s="320"/>
      <c r="U27" s="125"/>
      <c r="W27" s="148"/>
    </row>
    <row r="28" spans="1:23" ht="17.45" customHeight="1">
      <c r="A28" s="71"/>
      <c r="B28" s="19"/>
      <c r="C28" s="38"/>
      <c r="D28" s="19"/>
      <c r="E28" s="38"/>
      <c r="F28" s="19"/>
      <c r="G28" s="38"/>
      <c r="H28" s="19"/>
      <c r="I28" s="126"/>
      <c r="J28" s="19"/>
      <c r="K28" s="43"/>
      <c r="L28" s="43"/>
      <c r="M28" s="43"/>
      <c r="N28" s="43"/>
      <c r="O28" s="268"/>
      <c r="P28" s="43"/>
      <c r="Q28" s="63"/>
      <c r="R28" s="19"/>
      <c r="S28" s="320"/>
      <c r="U28" s="125"/>
      <c r="W28" s="148"/>
    </row>
    <row r="29" spans="1:23" ht="17.45" customHeight="1">
      <c r="A29" s="71"/>
      <c r="B29" s="19"/>
      <c r="C29" s="38"/>
      <c r="D29" s="19"/>
      <c r="E29" s="38"/>
      <c r="F29" s="19"/>
      <c r="G29" s="38"/>
      <c r="H29" s="19"/>
      <c r="I29" s="126"/>
      <c r="J29" s="19"/>
      <c r="K29" s="43"/>
      <c r="L29" s="43"/>
      <c r="M29" s="43"/>
      <c r="N29" s="43"/>
      <c r="O29" s="268"/>
      <c r="P29" s="43"/>
      <c r="Q29" s="63"/>
      <c r="R29" s="19"/>
      <c r="S29" s="320"/>
      <c r="U29" s="125"/>
      <c r="W29" s="148"/>
    </row>
    <row r="30" spans="1:23" ht="17.45" customHeight="1">
      <c r="A30" s="71"/>
      <c r="B30" s="19"/>
      <c r="C30" s="38"/>
      <c r="D30" s="19"/>
      <c r="E30" s="38"/>
      <c r="F30" s="19"/>
      <c r="G30" s="38"/>
      <c r="H30" s="19"/>
      <c r="I30" s="126"/>
      <c r="J30" s="19"/>
      <c r="K30" s="43"/>
      <c r="L30" s="43"/>
      <c r="M30" s="43"/>
      <c r="N30" s="43"/>
      <c r="O30" s="268"/>
      <c r="P30" s="43"/>
      <c r="Q30" s="63"/>
      <c r="R30" s="19"/>
      <c r="S30" s="320"/>
      <c r="U30" s="125"/>
      <c r="W30" s="148"/>
    </row>
    <row r="31" spans="1:23" ht="17.45" customHeight="1">
      <c r="A31" s="71"/>
      <c r="B31" s="19"/>
      <c r="C31" s="38"/>
      <c r="D31" s="19"/>
      <c r="E31" s="38"/>
      <c r="F31" s="19"/>
      <c r="G31" s="38"/>
      <c r="H31" s="19"/>
      <c r="I31" s="126"/>
      <c r="J31" s="19"/>
      <c r="K31" s="43"/>
      <c r="L31" s="43"/>
      <c r="M31" s="43"/>
      <c r="N31" s="43"/>
      <c r="O31" s="268"/>
      <c r="P31" s="43"/>
      <c r="Q31" s="63"/>
      <c r="R31" s="19"/>
      <c r="S31" s="320"/>
      <c r="U31" s="125"/>
      <c r="W31" s="148"/>
    </row>
    <row r="32" spans="1:23" ht="17.45" customHeight="1">
      <c r="A32" s="71"/>
      <c r="B32" s="19"/>
      <c r="C32" s="38"/>
      <c r="D32" s="19"/>
      <c r="E32" s="38"/>
      <c r="F32" s="19"/>
      <c r="G32" s="38"/>
      <c r="H32" s="19"/>
      <c r="I32" s="126"/>
      <c r="J32" s="19"/>
      <c r="K32" s="43"/>
      <c r="L32" s="43"/>
      <c r="M32" s="43"/>
      <c r="N32" s="43"/>
      <c r="O32" s="268"/>
      <c r="P32" s="43"/>
      <c r="Q32" s="63"/>
      <c r="R32" s="19"/>
      <c r="S32" s="320"/>
      <c r="U32" s="125"/>
      <c r="W32" s="148"/>
    </row>
    <row r="33" spans="1:21">
      <c r="A33" s="21"/>
      <c r="B33" s="21"/>
      <c r="C33" s="21"/>
      <c r="D33" s="21"/>
      <c r="E33" s="21"/>
      <c r="F33" s="21"/>
      <c r="H33" s="21"/>
      <c r="I33" s="21"/>
      <c r="J33" s="21"/>
      <c r="K33" s="43"/>
      <c r="L33" s="43"/>
      <c r="M33" s="43"/>
      <c r="N33" s="43"/>
      <c r="O33" s="268"/>
      <c r="P33" s="43"/>
      <c r="Q33" s="63"/>
      <c r="R33" s="19"/>
      <c r="S33" s="320"/>
    </row>
    <row r="34" spans="1:21">
      <c r="K34" s="43"/>
      <c r="L34" s="43"/>
      <c r="M34" s="43"/>
      <c r="N34" s="43"/>
      <c r="O34" s="268"/>
      <c r="P34" s="43"/>
      <c r="Q34" s="63"/>
      <c r="R34" s="19"/>
      <c r="S34" s="320"/>
    </row>
    <row r="35" spans="1:21">
      <c r="K35" s="43"/>
      <c r="L35" s="43"/>
      <c r="M35" s="43"/>
      <c r="N35" s="43"/>
      <c r="O35" s="268"/>
      <c r="P35" s="43"/>
      <c r="Q35" s="63"/>
      <c r="R35" s="19"/>
      <c r="S35" s="320"/>
    </row>
    <row r="36" spans="1:21">
      <c r="K36" s="43"/>
      <c r="L36" s="43"/>
      <c r="M36" s="43"/>
      <c r="N36" s="43"/>
      <c r="O36" s="268"/>
      <c r="P36" s="43"/>
      <c r="Q36" s="63"/>
      <c r="R36" s="19"/>
      <c r="S36" s="320"/>
      <c r="T36" s="15"/>
      <c r="U36" s="15"/>
    </row>
    <row r="37" spans="1:21">
      <c r="K37" s="43"/>
      <c r="L37" s="43"/>
      <c r="M37" s="43"/>
      <c r="N37" s="43"/>
      <c r="O37" s="268"/>
      <c r="P37" s="43"/>
      <c r="Q37" s="63"/>
      <c r="R37" s="19"/>
      <c r="S37" s="320"/>
    </row>
    <row r="38" spans="1:21">
      <c r="K38" s="43"/>
      <c r="L38" s="43"/>
      <c r="M38" s="43"/>
      <c r="N38" s="43"/>
      <c r="O38" s="268"/>
      <c r="P38" s="43"/>
      <c r="Q38" s="63"/>
      <c r="R38" s="19"/>
      <c r="S38" s="320"/>
    </row>
    <row r="39" spans="1:21">
      <c r="K39" s="43"/>
      <c r="L39" s="43"/>
      <c r="M39" s="43"/>
      <c r="N39" s="43"/>
      <c r="O39" s="268"/>
      <c r="P39" s="43"/>
      <c r="Q39" s="63"/>
      <c r="R39" s="19"/>
      <c r="S39" s="320"/>
    </row>
    <row r="40" spans="1:21">
      <c r="K40" s="43"/>
      <c r="L40" s="43"/>
      <c r="M40" s="43"/>
      <c r="N40" s="43"/>
      <c r="O40" s="268"/>
      <c r="P40" s="43"/>
      <c r="Q40" s="63"/>
      <c r="R40" s="19"/>
      <c r="S40" s="320"/>
    </row>
    <row r="41" spans="1:21">
      <c r="K41" s="43"/>
      <c r="L41" s="43"/>
      <c r="M41" s="43"/>
      <c r="N41" s="43"/>
      <c r="O41" s="268"/>
      <c r="P41" s="43"/>
      <c r="Q41" s="63"/>
      <c r="R41" s="19"/>
      <c r="S41" s="320"/>
    </row>
    <row r="42" spans="1:21">
      <c r="K42" s="43"/>
      <c r="L42" s="43"/>
      <c r="M42" s="43"/>
      <c r="N42" s="43"/>
      <c r="O42" s="268"/>
      <c r="P42" s="43"/>
      <c r="Q42" s="63"/>
      <c r="R42" s="19"/>
      <c r="S42" s="320"/>
    </row>
    <row r="43" spans="1:21">
      <c r="K43" s="43"/>
      <c r="L43" s="43"/>
      <c r="M43" s="43"/>
      <c r="N43" s="43"/>
      <c r="O43" s="268"/>
      <c r="P43" s="43"/>
      <c r="Q43" s="63"/>
      <c r="R43" s="19"/>
      <c r="S43" s="320"/>
    </row>
    <row r="44" spans="1:21">
      <c r="K44" s="21"/>
      <c r="L44" s="21"/>
      <c r="M44" s="21"/>
      <c r="N44" s="21"/>
      <c r="O44" s="269"/>
      <c r="P44" s="21"/>
      <c r="Q44" s="21"/>
      <c r="R44" s="21"/>
      <c r="S44" s="320"/>
    </row>
    <row r="45" spans="1:21">
      <c r="K45" s="15"/>
      <c r="M45" s="15"/>
    </row>
    <row r="46" spans="1:21" ht="17.25">
      <c r="O46" s="271"/>
    </row>
    <row r="47" spans="1:21">
      <c r="K47" s="15"/>
      <c r="L47" s="15"/>
      <c r="M47" s="15"/>
      <c r="N47" s="15"/>
      <c r="P47" s="15"/>
      <c r="Q47" s="15"/>
      <c r="R47" s="15"/>
    </row>
  </sheetData>
  <sortState xmlns:xlrd2="http://schemas.microsoft.com/office/spreadsheetml/2017/richdata2" ref="A9:S13">
    <sortCondition descending="1" ref="Q9:Q13"/>
  </sortState>
  <mergeCells count="18">
    <mergeCell ref="R7:R8"/>
    <mergeCell ref="S7:S8"/>
    <mergeCell ref="A7:A8"/>
    <mergeCell ref="C7:C8"/>
    <mergeCell ref="E7:E8"/>
    <mergeCell ref="G7:G8"/>
    <mergeCell ref="I7:I8"/>
    <mergeCell ref="J7:J8"/>
    <mergeCell ref="K7:K8"/>
    <mergeCell ref="M7:M8"/>
    <mergeCell ref="O7:O8"/>
    <mergeCell ref="Q7:Q8"/>
    <mergeCell ref="A1:S1"/>
    <mergeCell ref="A2:S2"/>
    <mergeCell ref="A3:S3"/>
    <mergeCell ref="A5:S5"/>
    <mergeCell ref="C6:I6"/>
    <mergeCell ref="M6:O6"/>
  </mergeCells>
  <phoneticPr fontId="45" type="noConversion"/>
  <conditionalFormatting sqref="I9:I13">
    <cfRule type="cellIs" dxfId="30" priority="8" operator="greaterThan">
      <formula>22.5</formula>
    </cfRule>
  </conditionalFormatting>
  <printOptions horizontalCentered="1"/>
  <pageMargins left="0" right="0" top="0.35433070866141736" bottom="0" header="0" footer="0"/>
  <pageSetup paperSize="9" scale="7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X121"/>
  <sheetViews>
    <sheetView rightToLeft="1" zoomScaleNormal="100" zoomScaleSheetLayoutView="120" workbookViewId="0">
      <selection activeCell="J29" sqref="J29"/>
    </sheetView>
  </sheetViews>
  <sheetFormatPr defaultColWidth="9.140625" defaultRowHeight="15"/>
  <cols>
    <col min="1" max="1" width="2" style="46" customWidth="1"/>
    <col min="2" max="2" width="24.7109375" style="46" bestFit="1" customWidth="1"/>
    <col min="3" max="3" width="0.28515625" style="46" customWidth="1"/>
    <col min="4" max="4" width="6.140625" style="46" customWidth="1"/>
    <col min="5" max="5" width="0.42578125" style="46" customWidth="1"/>
    <col min="6" max="6" width="17" style="46" bestFit="1" customWidth="1"/>
    <col min="7" max="7" width="0.42578125" style="46" customWidth="1"/>
    <col min="8" max="8" width="8.140625" style="46" customWidth="1"/>
    <col min="9" max="9" width="0.42578125" style="46" customWidth="1"/>
    <col min="10" max="10" width="14.7109375" style="175" bestFit="1" customWidth="1"/>
    <col min="11" max="11" width="0.28515625" style="175" customWidth="1"/>
    <col min="12" max="12" width="10.140625" style="175" customWidth="1"/>
    <col min="13" max="13" width="0.28515625" style="46" customWidth="1"/>
    <col min="14" max="14" width="13.42578125" style="46" bestFit="1" customWidth="1"/>
    <col min="15" max="15" width="0.42578125" style="46" customWidth="1"/>
    <col min="16" max="16" width="16" style="46" bestFit="1" customWidth="1"/>
    <col min="17" max="17" width="0.28515625" style="46" customWidth="1"/>
    <col min="18" max="18" width="13.85546875" style="175" bestFit="1" customWidth="1"/>
    <col min="19" max="19" width="0.28515625" style="46" customWidth="1"/>
    <col min="20" max="20" width="16" style="175" bestFit="1" customWidth="1"/>
    <col min="21" max="21" width="18.42578125" style="331" bestFit="1" customWidth="1"/>
    <col min="22" max="22" width="17.85546875" style="46" bestFit="1" customWidth="1"/>
    <col min="23" max="24" width="18.42578125" style="46" bestFit="1" customWidth="1"/>
    <col min="25" max="16384" width="9.140625" style="46"/>
  </cols>
  <sheetData>
    <row r="1" spans="2:24" ht="18.75">
      <c r="B1" s="453" t="str">
        <f>سهام!B1</f>
        <v xml:space="preserve">صندوق سهامی کارگزاری پارسیان 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</row>
    <row r="2" spans="2:24" ht="18.75">
      <c r="B2" s="453" t="s">
        <v>67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</row>
    <row r="3" spans="2:24" ht="18.75">
      <c r="B3" s="453" t="str">
        <f>سهام!B3</f>
        <v>برای ماه منتهی به 1402/08/27</v>
      </c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</row>
    <row r="4" spans="2:24" ht="21" customHeight="1">
      <c r="B4" s="454" t="s">
        <v>52</v>
      </c>
      <c r="C4" s="454"/>
      <c r="D4" s="454"/>
      <c r="E4" s="454"/>
      <c r="F4" s="454"/>
      <c r="G4" s="454"/>
      <c r="H4" s="454"/>
      <c r="I4" s="160"/>
      <c r="J4" s="184"/>
      <c r="K4" s="185"/>
    </row>
    <row r="5" spans="2:24" ht="18">
      <c r="B5" s="50"/>
      <c r="C5" s="50"/>
      <c r="D5" s="451"/>
      <c r="E5" s="451"/>
      <c r="F5" s="451"/>
      <c r="G5" s="451"/>
      <c r="H5" s="451"/>
      <c r="I5" s="145"/>
      <c r="J5" s="452" t="str">
        <f>'درآمد سود سهام'!I5</f>
        <v>طی ماه</v>
      </c>
      <c r="K5" s="452"/>
      <c r="L5" s="452"/>
      <c r="M5" s="452"/>
      <c r="N5" s="452"/>
      <c r="O5" s="45"/>
      <c r="P5" s="452" t="str">
        <f>'درآمد سود سهام'!O5</f>
        <v>از ابتدای سال مالی تا پایان ماه</v>
      </c>
      <c r="Q5" s="452"/>
      <c r="R5" s="452"/>
      <c r="S5" s="452"/>
      <c r="T5" s="452"/>
    </row>
    <row r="6" spans="2:24" ht="45" customHeight="1">
      <c r="B6" s="48" t="s">
        <v>43</v>
      </c>
      <c r="C6" s="113"/>
      <c r="D6" s="147" t="s">
        <v>53</v>
      </c>
      <c r="E6" s="144"/>
      <c r="F6" s="49" t="s">
        <v>28</v>
      </c>
      <c r="G6" s="144"/>
      <c r="H6" s="167" t="s">
        <v>40</v>
      </c>
      <c r="I6" s="144"/>
      <c r="J6" s="178" t="s">
        <v>68</v>
      </c>
      <c r="K6" s="186"/>
      <c r="L6" s="178" t="s">
        <v>48</v>
      </c>
      <c r="M6" s="144"/>
      <c r="N6" s="49" t="s">
        <v>54</v>
      </c>
      <c r="O6" s="45"/>
      <c r="P6" s="49" t="s">
        <v>68</v>
      </c>
      <c r="Q6" s="144"/>
      <c r="R6" s="178" t="s">
        <v>48</v>
      </c>
      <c r="S6" s="144"/>
      <c r="T6" s="178" t="s">
        <v>54</v>
      </c>
    </row>
    <row r="7" spans="2:24" ht="18.75">
      <c r="B7" s="58" t="s">
        <v>201</v>
      </c>
      <c r="C7" s="58"/>
      <c r="D7" s="55" t="s">
        <v>81</v>
      </c>
      <c r="E7" s="58"/>
      <c r="F7" s="137" t="s">
        <v>203</v>
      </c>
      <c r="G7" s="58"/>
      <c r="H7" s="352">
        <v>18</v>
      </c>
      <c r="I7" s="58"/>
      <c r="J7" s="188">
        <v>2010308787</v>
      </c>
      <c r="K7" s="179"/>
      <c r="L7" s="188">
        <v>0</v>
      </c>
      <c r="M7" s="63"/>
      <c r="N7" s="188">
        <v>2010308787</v>
      </c>
      <c r="O7" s="150"/>
      <c r="P7" s="150">
        <v>9902809353</v>
      </c>
      <c r="Q7" s="150"/>
      <c r="R7" s="188">
        <v>0</v>
      </c>
      <c r="S7" s="150"/>
      <c r="T7" s="150">
        <v>9902809353</v>
      </c>
      <c r="U7" s="332"/>
      <c r="V7" s="58"/>
      <c r="W7" s="175"/>
      <c r="X7" s="175"/>
    </row>
    <row r="8" spans="2:24" ht="18.75">
      <c r="B8" s="58" t="s">
        <v>200</v>
      </c>
      <c r="C8" s="58"/>
      <c r="D8" s="54" t="s">
        <v>81</v>
      </c>
      <c r="E8" s="58"/>
      <c r="F8" s="137" t="s">
        <v>120</v>
      </c>
      <c r="G8" s="58"/>
      <c r="H8" s="352">
        <v>18.5</v>
      </c>
      <c r="I8" s="58"/>
      <c r="J8" s="188">
        <v>624159683</v>
      </c>
      <c r="K8" s="179"/>
      <c r="L8" s="188">
        <v>0</v>
      </c>
      <c r="M8" s="63"/>
      <c r="N8" s="188">
        <v>624159683</v>
      </c>
      <c r="O8" s="150"/>
      <c r="P8" s="150">
        <v>8812293463</v>
      </c>
      <c r="Q8" s="150"/>
      <c r="R8" s="188">
        <v>0</v>
      </c>
      <c r="S8" s="150"/>
      <c r="T8" s="150">
        <v>8812293463</v>
      </c>
      <c r="U8" s="398"/>
      <c r="V8" s="166"/>
    </row>
    <row r="9" spans="2:24" ht="18.75">
      <c r="B9" s="58" t="s">
        <v>212</v>
      </c>
      <c r="C9" s="58"/>
      <c r="D9" s="54">
        <v>24</v>
      </c>
      <c r="E9" s="58"/>
      <c r="F9" s="139" t="s">
        <v>81</v>
      </c>
      <c r="G9" s="58"/>
      <c r="H9" s="352">
        <v>22.5</v>
      </c>
      <c r="I9" s="58"/>
      <c r="J9" s="188">
        <v>295890408</v>
      </c>
      <c r="K9" s="179"/>
      <c r="L9" s="188">
        <v>-4844126</v>
      </c>
      <c r="M9" s="150"/>
      <c r="N9" s="188">
        <v>291046282</v>
      </c>
      <c r="O9" s="150"/>
      <c r="P9" s="150">
        <v>295890408</v>
      </c>
      <c r="Q9" s="150"/>
      <c r="R9" s="188">
        <v>-4844126</v>
      </c>
      <c r="S9" s="150"/>
      <c r="T9" s="150">
        <v>291046282</v>
      </c>
      <c r="U9" s="332"/>
    </row>
    <row r="10" spans="2:24" ht="18.75">
      <c r="B10" s="58" t="s">
        <v>205</v>
      </c>
      <c r="C10" s="58"/>
      <c r="D10" s="55">
        <v>17</v>
      </c>
      <c r="E10" s="58"/>
      <c r="F10" s="139" t="s">
        <v>81</v>
      </c>
      <c r="G10" s="58"/>
      <c r="H10" s="352">
        <v>0</v>
      </c>
      <c r="I10" s="58"/>
      <c r="J10" s="188">
        <v>6779775</v>
      </c>
      <c r="K10" s="179"/>
      <c r="L10" s="188">
        <v>0</v>
      </c>
      <c r="M10" s="150"/>
      <c r="N10" s="188">
        <v>6779775</v>
      </c>
      <c r="O10" s="150"/>
      <c r="P10" s="150">
        <v>236762178</v>
      </c>
      <c r="Q10" s="150"/>
      <c r="R10" s="188">
        <v>0</v>
      </c>
      <c r="S10" s="150"/>
      <c r="T10" s="150">
        <v>236762178</v>
      </c>
      <c r="U10" s="332"/>
      <c r="V10" s="58"/>
      <c r="W10" s="175"/>
    </row>
    <row r="11" spans="2:24" ht="18.75">
      <c r="B11" s="58" t="s">
        <v>210</v>
      </c>
      <c r="C11" s="58"/>
      <c r="D11" s="54">
        <v>7</v>
      </c>
      <c r="E11" s="58"/>
      <c r="F11" s="137" t="s">
        <v>81</v>
      </c>
      <c r="G11" s="58"/>
      <c r="H11" s="352">
        <v>0</v>
      </c>
      <c r="I11" s="58"/>
      <c r="J11" s="188">
        <v>193978517</v>
      </c>
      <c r="K11" s="179"/>
      <c r="L11" s="188">
        <v>0</v>
      </c>
      <c r="M11" s="63"/>
      <c r="N11" s="188">
        <v>193978517</v>
      </c>
      <c r="O11" s="150"/>
      <c r="P11" s="150">
        <v>193978517</v>
      </c>
      <c r="Q11" s="150"/>
      <c r="R11" s="188">
        <v>0</v>
      </c>
      <c r="S11" s="150"/>
      <c r="T11" s="150">
        <v>193978517</v>
      </c>
      <c r="U11" s="332"/>
      <c r="V11" s="58"/>
      <c r="W11" s="175"/>
      <c r="X11" s="175"/>
    </row>
    <row r="12" spans="2:24" ht="18.75">
      <c r="B12" s="58" t="s">
        <v>212</v>
      </c>
      <c r="C12" s="58"/>
      <c r="D12" s="54">
        <v>17</v>
      </c>
      <c r="E12" s="58"/>
      <c r="F12" s="137" t="s">
        <v>81</v>
      </c>
      <c r="G12" s="58"/>
      <c r="H12" s="352">
        <v>0</v>
      </c>
      <c r="I12" s="58"/>
      <c r="J12" s="188">
        <v>430000</v>
      </c>
      <c r="K12" s="179"/>
      <c r="L12" s="188">
        <v>0</v>
      </c>
      <c r="M12" s="150"/>
      <c r="N12" s="188">
        <v>430000</v>
      </c>
      <c r="O12" s="150"/>
      <c r="P12" s="150">
        <v>430000</v>
      </c>
      <c r="Q12" s="150"/>
      <c r="R12" s="188">
        <v>0</v>
      </c>
      <c r="S12" s="150"/>
      <c r="T12" s="150">
        <v>430000</v>
      </c>
      <c r="U12" s="332"/>
      <c r="V12" s="58"/>
      <c r="W12" s="175"/>
      <c r="X12" s="175"/>
    </row>
    <row r="13" spans="2:24" ht="20.100000000000001" customHeight="1" thickBot="1">
      <c r="B13" s="45" t="s">
        <v>2</v>
      </c>
      <c r="C13" s="58"/>
      <c r="D13" s="137"/>
      <c r="E13" s="58"/>
      <c r="F13" s="139" t="s">
        <v>81</v>
      </c>
      <c r="G13" s="58"/>
      <c r="H13" s="138"/>
      <c r="I13" s="58"/>
      <c r="J13" s="177">
        <f>SUM(J7:J12)</f>
        <v>3131547170</v>
      </c>
      <c r="K13" s="187"/>
      <c r="L13" s="177">
        <f>SUM(L7:L12)</f>
        <v>-4844126</v>
      </c>
      <c r="M13" s="177">
        <f>SUM(M9:M12)</f>
        <v>0</v>
      </c>
      <c r="N13" s="177">
        <f>SUM(N7:N12)</f>
        <v>3126703044</v>
      </c>
      <c r="O13" s="177">
        <f>SUM(O9:O12)</f>
        <v>0</v>
      </c>
      <c r="P13" s="177">
        <f>SUM(P7:P12)</f>
        <v>19442163919</v>
      </c>
      <c r="Q13" s="177">
        <f>SUM(Q9:Q12)</f>
        <v>0</v>
      </c>
      <c r="R13" s="177">
        <f>SUM(R7:R12)</f>
        <v>-4844126</v>
      </c>
      <c r="S13" s="177">
        <f>SUM(S9:S12)</f>
        <v>0</v>
      </c>
      <c r="T13" s="177">
        <f>SUM(T7:T12)</f>
        <v>19437319793</v>
      </c>
    </row>
    <row r="14" spans="2:24" ht="20.100000000000001" customHeight="1" thickTop="1">
      <c r="B14" s="58"/>
      <c r="C14" s="58"/>
      <c r="D14" s="97"/>
      <c r="E14" s="58"/>
      <c r="F14" s="139"/>
      <c r="G14" s="75"/>
      <c r="H14" s="138"/>
      <c r="I14" s="75"/>
      <c r="J14" s="179"/>
      <c r="K14" s="187"/>
      <c r="L14" s="183"/>
      <c r="M14" s="63"/>
      <c r="N14" s="63"/>
      <c r="O14" s="63"/>
      <c r="P14" s="103"/>
      <c r="Q14" s="103"/>
      <c r="R14" s="183"/>
      <c r="S14" s="103"/>
      <c r="T14" s="179"/>
    </row>
    <row r="15" spans="2:24" ht="20.100000000000001" customHeight="1">
      <c r="B15" s="58"/>
      <c r="C15" s="58"/>
      <c r="D15" s="97"/>
      <c r="E15" s="75"/>
      <c r="F15" s="137"/>
      <c r="G15" s="58"/>
      <c r="H15" s="138"/>
      <c r="I15" s="58"/>
      <c r="J15" s="179"/>
      <c r="K15" s="187"/>
      <c r="L15" s="183"/>
      <c r="M15" s="63"/>
      <c r="N15" s="63"/>
      <c r="O15" s="63"/>
      <c r="P15" s="103"/>
      <c r="Q15" s="103"/>
      <c r="R15" s="40"/>
      <c r="S15" s="103"/>
      <c r="T15" s="179"/>
      <c r="U15" s="53"/>
    </row>
    <row r="16" spans="2:24" ht="20.100000000000001" customHeight="1">
      <c r="B16" s="58"/>
      <c r="C16" s="58"/>
      <c r="D16" s="97"/>
      <c r="E16" s="75"/>
      <c r="F16" s="139"/>
      <c r="G16" s="75"/>
      <c r="H16" s="138"/>
      <c r="I16" s="75"/>
      <c r="J16" s="179"/>
      <c r="K16" s="187"/>
      <c r="L16" s="183"/>
      <c r="M16" s="63"/>
      <c r="N16" s="63"/>
      <c r="O16" s="63"/>
      <c r="P16" s="53"/>
      <c r="T16" s="46"/>
      <c r="U16" s="53"/>
    </row>
    <row r="17" spans="2:21" ht="20.100000000000001" customHeight="1">
      <c r="B17" s="58"/>
      <c r="C17" s="58"/>
      <c r="D17" s="97"/>
      <c r="E17" s="58"/>
      <c r="F17" s="137"/>
      <c r="G17" s="58"/>
      <c r="H17" s="138"/>
      <c r="I17" s="58"/>
      <c r="J17" s="179"/>
      <c r="K17" s="187"/>
      <c r="L17" s="183"/>
      <c r="M17" s="63"/>
      <c r="N17" s="63"/>
      <c r="O17" s="63"/>
      <c r="P17" s="53"/>
      <c r="R17" s="46"/>
      <c r="T17" s="53"/>
      <c r="U17" s="53"/>
    </row>
    <row r="18" spans="2:21" ht="20.100000000000001" customHeight="1">
      <c r="B18" s="58"/>
      <c r="C18" s="58"/>
      <c r="D18" s="97"/>
      <c r="E18" s="75"/>
      <c r="F18" s="139"/>
      <c r="G18" s="58"/>
      <c r="H18" s="138"/>
      <c r="I18" s="58"/>
      <c r="J18" s="179"/>
      <c r="K18" s="187"/>
      <c r="L18" s="183"/>
      <c r="M18" s="63"/>
      <c r="N18" s="63"/>
      <c r="O18" s="63"/>
      <c r="P18" s="103"/>
      <c r="Q18" s="103"/>
      <c r="R18" s="46"/>
      <c r="T18" s="46"/>
    </row>
    <row r="19" spans="2:21" ht="20.100000000000001" customHeight="1">
      <c r="B19" s="58"/>
      <c r="C19" s="58"/>
      <c r="D19" s="97"/>
      <c r="E19" s="75"/>
      <c r="F19" s="139"/>
      <c r="G19" s="75"/>
      <c r="H19" s="138"/>
      <c r="I19" s="75"/>
      <c r="J19" s="179"/>
      <c r="K19" s="187"/>
      <c r="L19" s="183"/>
      <c r="M19" s="164"/>
      <c r="N19" s="63"/>
      <c r="O19" s="164"/>
      <c r="P19" s="103"/>
      <c r="Q19" s="103"/>
      <c r="R19" s="46"/>
      <c r="T19" s="46"/>
    </row>
    <row r="20" spans="2:21" ht="20.100000000000001" customHeight="1">
      <c r="B20" s="58"/>
      <c r="C20" s="58"/>
      <c r="D20" s="97"/>
      <c r="E20" s="75"/>
      <c r="F20" s="137"/>
      <c r="G20" s="58"/>
      <c r="H20" s="138"/>
      <c r="I20" s="58"/>
      <c r="J20" s="179"/>
      <c r="K20" s="187"/>
      <c r="L20" s="183"/>
      <c r="M20" s="63"/>
      <c r="N20" s="63"/>
      <c r="O20" s="63"/>
      <c r="P20" s="103"/>
      <c r="Q20" s="103"/>
      <c r="R20" s="46"/>
      <c r="T20" s="46"/>
    </row>
    <row r="21" spans="2:21" ht="20.100000000000001" customHeight="1">
      <c r="B21" s="58"/>
      <c r="C21" s="58"/>
      <c r="D21" s="97"/>
      <c r="E21" s="58"/>
      <c r="F21" s="139"/>
      <c r="G21" s="58"/>
      <c r="H21" s="138"/>
      <c r="I21" s="58"/>
      <c r="J21" s="179"/>
      <c r="K21" s="187"/>
      <c r="L21" s="183"/>
      <c r="M21" s="164"/>
      <c r="N21" s="63"/>
      <c r="O21" s="63"/>
      <c r="P21" s="103"/>
      <c r="Q21" s="103"/>
      <c r="R21" s="183"/>
      <c r="S21" s="103"/>
      <c r="T21" s="179"/>
    </row>
    <row r="22" spans="2:21" ht="20.100000000000001" customHeight="1">
      <c r="B22" s="58"/>
      <c r="C22" s="58"/>
      <c r="D22" s="137"/>
      <c r="E22" s="58"/>
      <c r="F22" s="139"/>
      <c r="G22" s="58"/>
      <c r="H22" s="138"/>
      <c r="I22" s="58"/>
      <c r="J22" s="179"/>
      <c r="K22" s="187"/>
      <c r="L22" s="183"/>
      <c r="M22" s="63"/>
      <c r="N22" s="63"/>
      <c r="O22" s="63"/>
      <c r="P22" s="103"/>
      <c r="Q22" s="103"/>
      <c r="R22" s="183"/>
      <c r="S22" s="103"/>
      <c r="T22" s="179"/>
    </row>
    <row r="23" spans="2:21" ht="20.100000000000001" customHeight="1">
      <c r="B23" s="58"/>
      <c r="C23" s="58"/>
      <c r="D23" s="97"/>
      <c r="E23" s="58"/>
      <c r="F23" s="139"/>
      <c r="G23" s="75"/>
      <c r="H23" s="138"/>
      <c r="I23" s="75"/>
      <c r="J23" s="179"/>
      <c r="K23" s="187"/>
      <c r="L23" s="183"/>
      <c r="M23" s="164"/>
      <c r="N23" s="63"/>
      <c r="O23" s="63"/>
      <c r="P23" s="103"/>
      <c r="Q23" s="103"/>
      <c r="R23" s="183"/>
      <c r="S23" s="103"/>
      <c r="T23" s="179"/>
    </row>
    <row r="24" spans="2:21" ht="20.100000000000001" customHeight="1">
      <c r="B24" s="58"/>
      <c r="C24" s="58"/>
      <c r="D24" s="97"/>
      <c r="E24" s="58"/>
      <c r="F24" s="137"/>
      <c r="G24" s="58"/>
      <c r="H24" s="138"/>
      <c r="I24" s="58"/>
      <c r="J24" s="179"/>
      <c r="K24" s="187"/>
      <c r="L24" s="183"/>
      <c r="M24" s="164"/>
      <c r="N24" s="63"/>
      <c r="O24" s="63"/>
      <c r="P24" s="103"/>
      <c r="Q24" s="103"/>
      <c r="R24" s="183"/>
      <c r="S24" s="103"/>
      <c r="T24" s="179"/>
    </row>
    <row r="25" spans="2:21" ht="20.100000000000001" customHeight="1">
      <c r="B25" s="58"/>
      <c r="C25" s="58"/>
      <c r="D25" s="97"/>
      <c r="E25" s="58"/>
      <c r="F25" s="139"/>
      <c r="G25" s="58"/>
      <c r="H25" s="138"/>
      <c r="I25" s="58"/>
      <c r="J25" s="179"/>
      <c r="K25" s="187"/>
      <c r="L25" s="183"/>
      <c r="M25" s="63"/>
      <c r="N25" s="63"/>
      <c r="O25" s="63"/>
      <c r="P25" s="103"/>
      <c r="Q25" s="103"/>
      <c r="R25" s="183"/>
      <c r="S25" s="103"/>
      <c r="T25" s="179"/>
    </row>
    <row r="26" spans="2:21" ht="20.100000000000001" customHeight="1">
      <c r="B26" s="58"/>
      <c r="C26" s="58"/>
      <c r="D26" s="97"/>
      <c r="E26" s="58"/>
      <c r="F26" s="139"/>
      <c r="G26" s="58"/>
      <c r="H26" s="138"/>
      <c r="I26" s="58"/>
      <c r="J26" s="179"/>
      <c r="K26" s="187"/>
      <c r="L26" s="183"/>
      <c r="M26" s="164"/>
      <c r="N26" s="63"/>
      <c r="O26" s="63"/>
      <c r="P26" s="103"/>
      <c r="Q26" s="103"/>
      <c r="R26" s="183"/>
      <c r="S26" s="103"/>
      <c r="T26" s="179"/>
    </row>
    <row r="27" spans="2:21" ht="20.100000000000001" customHeight="1">
      <c r="B27" s="58"/>
      <c r="C27" s="58"/>
      <c r="D27" s="97"/>
      <c r="E27" s="75"/>
      <c r="F27" s="139"/>
      <c r="G27" s="58"/>
      <c r="H27" s="138"/>
      <c r="I27" s="58"/>
      <c r="J27" s="179"/>
      <c r="K27" s="187"/>
      <c r="L27" s="183"/>
      <c r="M27" s="63"/>
      <c r="N27" s="63"/>
      <c r="O27" s="63"/>
      <c r="P27" s="103"/>
      <c r="Q27" s="103"/>
      <c r="R27" s="183"/>
      <c r="S27" s="103"/>
      <c r="T27" s="179"/>
    </row>
    <row r="28" spans="2:21" ht="20.100000000000001" customHeight="1">
      <c r="B28" s="58"/>
      <c r="C28" s="58"/>
      <c r="D28" s="97"/>
      <c r="E28" s="75"/>
      <c r="F28" s="139"/>
      <c r="G28" s="75"/>
      <c r="H28" s="138"/>
      <c r="I28" s="75"/>
      <c r="J28" s="179"/>
      <c r="K28" s="187"/>
      <c r="L28" s="183"/>
      <c r="M28" s="164"/>
      <c r="N28" s="63"/>
      <c r="O28" s="164"/>
      <c r="P28" s="103"/>
      <c r="Q28" s="103"/>
      <c r="R28" s="183"/>
      <c r="S28" s="103"/>
      <c r="T28" s="179"/>
    </row>
    <row r="29" spans="2:21" ht="20.100000000000001" customHeight="1">
      <c r="B29" s="58"/>
      <c r="C29" s="58"/>
      <c r="D29" s="137"/>
      <c r="E29" s="58"/>
      <c r="F29" s="137"/>
      <c r="G29" s="58"/>
      <c r="H29" s="138"/>
      <c r="I29" s="58"/>
      <c r="J29" s="179"/>
      <c r="K29" s="187"/>
      <c r="L29" s="183"/>
      <c r="M29" s="164"/>
      <c r="N29" s="63"/>
      <c r="O29" s="63"/>
      <c r="P29" s="103"/>
      <c r="Q29" s="103"/>
      <c r="R29" s="183"/>
      <c r="S29" s="103"/>
      <c r="T29" s="179"/>
    </row>
    <row r="30" spans="2:21" ht="20.100000000000001" customHeight="1">
      <c r="B30" s="58"/>
      <c r="C30" s="58"/>
      <c r="D30" s="97"/>
      <c r="E30" s="75"/>
      <c r="F30" s="139"/>
      <c r="G30" s="58"/>
      <c r="H30" s="138"/>
      <c r="I30" s="58"/>
      <c r="J30" s="179"/>
      <c r="K30" s="187"/>
      <c r="L30" s="183"/>
      <c r="M30" s="164"/>
      <c r="N30" s="63"/>
      <c r="O30" s="63"/>
      <c r="P30" s="103"/>
      <c r="Q30" s="103"/>
      <c r="R30" s="183"/>
      <c r="S30" s="103"/>
      <c r="T30" s="179"/>
    </row>
    <row r="31" spans="2:21" ht="20.100000000000001" customHeight="1">
      <c r="B31" s="58"/>
      <c r="C31" s="58"/>
      <c r="D31" s="97"/>
      <c r="E31" s="58"/>
      <c r="F31" s="139"/>
      <c r="G31" s="75"/>
      <c r="H31" s="138"/>
      <c r="I31" s="75"/>
      <c r="J31" s="179"/>
      <c r="K31" s="187"/>
      <c r="L31" s="183"/>
      <c r="M31" s="164"/>
      <c r="N31" s="63"/>
      <c r="O31" s="164"/>
      <c r="P31" s="103"/>
      <c r="Q31" s="103"/>
      <c r="R31" s="183"/>
      <c r="S31" s="103"/>
      <c r="T31" s="179"/>
    </row>
    <row r="32" spans="2:21" ht="20.100000000000001" customHeight="1">
      <c r="B32" s="58"/>
      <c r="C32" s="58"/>
      <c r="D32" s="97"/>
      <c r="E32" s="58"/>
      <c r="F32" s="137"/>
      <c r="G32" s="75"/>
      <c r="H32" s="138"/>
      <c r="I32" s="75"/>
      <c r="J32" s="179"/>
      <c r="K32" s="187"/>
      <c r="L32" s="183"/>
      <c r="M32" s="63"/>
      <c r="N32" s="63"/>
      <c r="O32" s="63"/>
      <c r="P32" s="103"/>
      <c r="Q32" s="103"/>
      <c r="R32" s="183"/>
      <c r="S32" s="103"/>
      <c r="T32" s="179"/>
    </row>
    <row r="33" spans="2:20" ht="20.100000000000001" customHeight="1">
      <c r="B33" s="58"/>
      <c r="C33" s="57"/>
      <c r="D33" s="97"/>
      <c r="E33" s="58"/>
      <c r="F33" s="137"/>
      <c r="G33" s="58"/>
      <c r="H33" s="138"/>
      <c r="I33" s="58"/>
      <c r="J33" s="179"/>
      <c r="K33" s="187"/>
      <c r="L33" s="183"/>
      <c r="M33" s="63"/>
      <c r="N33" s="63"/>
      <c r="O33" s="63"/>
      <c r="P33" s="103"/>
      <c r="Q33" s="103"/>
      <c r="R33" s="183"/>
      <c r="S33" s="103"/>
      <c r="T33" s="179"/>
    </row>
    <row r="34" spans="2:20" ht="20.100000000000001" customHeight="1">
      <c r="B34" s="58"/>
      <c r="C34" s="58"/>
      <c r="D34" s="97"/>
      <c r="E34" s="58"/>
      <c r="F34" s="139"/>
      <c r="G34" s="75"/>
      <c r="H34" s="138"/>
      <c r="I34" s="75"/>
      <c r="J34" s="179"/>
      <c r="K34" s="187"/>
      <c r="L34" s="183"/>
      <c r="M34" s="63"/>
      <c r="N34" s="63"/>
      <c r="O34" s="63"/>
      <c r="P34" s="103"/>
      <c r="Q34" s="103"/>
      <c r="R34" s="183"/>
      <c r="S34" s="103"/>
      <c r="T34" s="179"/>
    </row>
    <row r="35" spans="2:20" ht="20.100000000000001" customHeight="1">
      <c r="B35" s="58"/>
      <c r="C35" s="58"/>
      <c r="D35" s="97"/>
      <c r="E35" s="58"/>
      <c r="F35" s="137"/>
      <c r="G35" s="75"/>
      <c r="H35" s="138"/>
      <c r="I35" s="75"/>
      <c r="J35" s="179"/>
      <c r="K35" s="187"/>
      <c r="L35" s="183"/>
      <c r="M35" s="164"/>
      <c r="N35" s="63"/>
      <c r="O35" s="63"/>
      <c r="P35" s="103"/>
      <c r="Q35" s="103"/>
      <c r="R35" s="183"/>
      <c r="S35" s="103"/>
      <c r="T35" s="179"/>
    </row>
    <row r="36" spans="2:20" ht="20.100000000000001" customHeight="1">
      <c r="B36" s="58"/>
      <c r="C36" s="58"/>
      <c r="D36" s="97"/>
      <c r="E36" s="75"/>
      <c r="F36" s="137"/>
      <c r="G36" s="75"/>
      <c r="H36" s="138"/>
      <c r="I36" s="75"/>
      <c r="J36" s="179"/>
      <c r="K36" s="187"/>
      <c r="L36" s="183"/>
      <c r="M36" s="164"/>
      <c r="N36" s="63"/>
      <c r="O36" s="63"/>
      <c r="P36" s="103"/>
      <c r="Q36" s="103"/>
      <c r="R36" s="183"/>
      <c r="S36" s="103"/>
      <c r="T36" s="179"/>
    </row>
    <row r="37" spans="2:20" ht="20.100000000000001" customHeight="1">
      <c r="B37" s="58"/>
      <c r="C37" s="58"/>
      <c r="D37" s="97"/>
      <c r="E37" s="75"/>
      <c r="F37" s="137"/>
      <c r="G37" s="58"/>
      <c r="H37" s="138"/>
      <c r="I37" s="58"/>
      <c r="J37" s="179"/>
      <c r="K37" s="187"/>
      <c r="L37" s="183"/>
      <c r="M37" s="164"/>
      <c r="N37" s="63"/>
      <c r="O37" s="63"/>
      <c r="P37" s="103"/>
      <c r="Q37" s="103"/>
      <c r="R37" s="183"/>
      <c r="S37" s="103"/>
      <c r="T37" s="179"/>
    </row>
    <row r="38" spans="2:20" ht="20.100000000000001" customHeight="1">
      <c r="B38" s="58"/>
      <c r="C38" s="58"/>
      <c r="D38" s="97"/>
      <c r="E38" s="75"/>
      <c r="F38" s="139"/>
      <c r="G38" s="58"/>
      <c r="H38" s="138"/>
      <c r="I38" s="58"/>
      <c r="J38" s="179"/>
      <c r="K38" s="187"/>
      <c r="L38" s="183"/>
      <c r="M38" s="63"/>
      <c r="N38" s="63"/>
      <c r="O38" s="63"/>
      <c r="P38" s="103"/>
      <c r="Q38" s="103"/>
      <c r="R38" s="183"/>
      <c r="S38" s="103"/>
      <c r="T38" s="179"/>
    </row>
    <row r="39" spans="2:20" ht="20.100000000000001" customHeight="1">
      <c r="B39" s="58"/>
      <c r="C39" s="58"/>
      <c r="D39" s="97"/>
      <c r="E39" s="58"/>
      <c r="F39" s="139"/>
      <c r="G39" s="58"/>
      <c r="H39" s="138"/>
      <c r="I39" s="58"/>
      <c r="J39" s="179"/>
      <c r="K39" s="187"/>
      <c r="L39" s="183"/>
      <c r="M39" s="164"/>
      <c r="N39" s="63"/>
      <c r="O39" s="63"/>
      <c r="P39" s="103"/>
      <c r="Q39" s="103"/>
      <c r="R39" s="183"/>
      <c r="S39" s="103"/>
      <c r="T39" s="179"/>
    </row>
    <row r="40" spans="2:20" ht="20.100000000000001" customHeight="1">
      <c r="B40" s="58"/>
      <c r="C40" s="58"/>
      <c r="D40" s="97"/>
      <c r="E40" s="58"/>
      <c r="F40" s="139"/>
      <c r="G40" s="58"/>
      <c r="H40" s="138"/>
      <c r="I40" s="58"/>
      <c r="J40" s="179"/>
      <c r="K40" s="187"/>
      <c r="L40" s="183"/>
      <c r="M40" s="63"/>
      <c r="N40" s="63"/>
      <c r="O40" s="63"/>
      <c r="P40" s="103"/>
      <c r="Q40" s="103"/>
      <c r="R40" s="183"/>
      <c r="S40" s="103"/>
      <c r="T40" s="179"/>
    </row>
    <row r="41" spans="2:20" ht="20.100000000000001" customHeight="1">
      <c r="B41" s="58"/>
      <c r="C41" s="58"/>
      <c r="D41" s="97"/>
      <c r="E41" s="75"/>
      <c r="F41" s="139"/>
      <c r="G41" s="58"/>
      <c r="H41" s="138"/>
      <c r="I41" s="58"/>
      <c r="J41" s="179"/>
      <c r="K41" s="187"/>
      <c r="L41" s="183"/>
      <c r="M41" s="164"/>
      <c r="N41" s="63"/>
      <c r="O41" s="63"/>
      <c r="P41" s="103"/>
      <c r="Q41" s="103"/>
      <c r="R41" s="183"/>
      <c r="S41" s="103"/>
      <c r="T41" s="179"/>
    </row>
    <row r="42" spans="2:20" ht="20.100000000000001" customHeight="1">
      <c r="B42" s="58"/>
      <c r="C42" s="58"/>
      <c r="D42" s="97"/>
      <c r="E42" s="58"/>
      <c r="F42" s="139"/>
      <c r="G42" s="58"/>
      <c r="H42" s="138"/>
      <c r="I42" s="58"/>
      <c r="J42" s="179"/>
      <c r="K42" s="187"/>
      <c r="L42" s="183"/>
      <c r="M42" s="164"/>
      <c r="N42" s="63"/>
      <c r="O42" s="164"/>
      <c r="P42" s="103"/>
      <c r="Q42" s="103"/>
      <c r="R42" s="183"/>
      <c r="S42" s="103"/>
      <c r="T42" s="179"/>
    </row>
    <row r="43" spans="2:20" ht="20.100000000000001" customHeight="1">
      <c r="B43" s="58"/>
      <c r="C43" s="58"/>
      <c r="D43" s="97"/>
      <c r="E43" s="58"/>
      <c r="F43" s="139"/>
      <c r="G43" s="75"/>
      <c r="H43" s="138"/>
      <c r="I43" s="75"/>
      <c r="J43" s="179"/>
      <c r="K43" s="187"/>
      <c r="L43" s="183"/>
      <c r="M43" s="164"/>
      <c r="N43" s="63"/>
      <c r="O43" s="63"/>
      <c r="P43" s="103"/>
      <c r="Q43" s="103"/>
      <c r="R43" s="183"/>
      <c r="S43" s="103"/>
      <c r="T43" s="179"/>
    </row>
    <row r="44" spans="2:20" ht="20.100000000000001" customHeight="1">
      <c r="B44" s="58"/>
      <c r="C44" s="58"/>
      <c r="D44" s="97"/>
      <c r="E44" s="75"/>
      <c r="F44" s="137"/>
      <c r="G44" s="75"/>
      <c r="H44" s="138"/>
      <c r="I44" s="75"/>
      <c r="J44" s="179"/>
      <c r="K44" s="187"/>
      <c r="L44" s="183"/>
      <c r="M44" s="63"/>
      <c r="N44" s="63"/>
      <c r="O44" s="63"/>
      <c r="P44" s="103"/>
      <c r="Q44" s="103"/>
      <c r="R44" s="183"/>
      <c r="S44" s="103"/>
      <c r="T44" s="179"/>
    </row>
    <row r="45" spans="2:20" ht="20.100000000000001" customHeight="1">
      <c r="B45" s="58"/>
      <c r="C45" s="58"/>
      <c r="D45" s="97"/>
      <c r="E45" s="58"/>
      <c r="F45" s="137"/>
      <c r="G45" s="58"/>
      <c r="H45" s="138"/>
      <c r="I45" s="58"/>
      <c r="J45" s="179"/>
      <c r="K45" s="187"/>
      <c r="L45" s="183"/>
      <c r="M45" s="164"/>
      <c r="N45" s="63"/>
      <c r="O45" s="63"/>
      <c r="P45" s="103"/>
      <c r="Q45" s="103"/>
      <c r="R45" s="183"/>
      <c r="S45" s="103"/>
      <c r="T45" s="179"/>
    </row>
    <row r="46" spans="2:20" ht="20.100000000000001" customHeight="1">
      <c r="B46" s="58"/>
      <c r="C46" s="58"/>
      <c r="D46" s="97"/>
      <c r="E46" s="58"/>
      <c r="F46" s="139"/>
      <c r="G46" s="75"/>
      <c r="H46" s="138"/>
      <c r="I46" s="75"/>
      <c r="J46" s="179"/>
      <c r="K46" s="187"/>
      <c r="L46" s="183"/>
      <c r="M46" s="164"/>
      <c r="N46" s="63"/>
      <c r="O46" s="63"/>
      <c r="P46" s="103"/>
      <c r="Q46" s="103"/>
      <c r="R46" s="183"/>
      <c r="S46" s="103"/>
      <c r="T46" s="179"/>
    </row>
    <row r="47" spans="2:20" ht="20.100000000000001" customHeight="1">
      <c r="B47" s="58"/>
      <c r="C47" s="58"/>
      <c r="D47" s="137"/>
      <c r="E47" s="58"/>
      <c r="F47" s="137"/>
      <c r="G47" s="58"/>
      <c r="H47" s="138"/>
      <c r="I47" s="58"/>
      <c r="J47" s="179"/>
      <c r="K47" s="187"/>
      <c r="L47" s="183"/>
      <c r="M47" s="63"/>
      <c r="N47" s="63"/>
      <c r="O47" s="63"/>
      <c r="P47" s="103"/>
      <c r="Q47" s="103"/>
      <c r="R47" s="183"/>
      <c r="S47" s="103"/>
      <c r="T47" s="179"/>
    </row>
    <row r="48" spans="2:20" ht="20.100000000000001" customHeight="1">
      <c r="B48" s="58"/>
      <c r="C48" s="58"/>
      <c r="D48" s="137"/>
      <c r="E48" s="58"/>
      <c r="F48" s="139"/>
      <c r="G48" s="58"/>
      <c r="H48" s="138"/>
      <c r="I48" s="58"/>
      <c r="J48" s="179"/>
      <c r="K48" s="187"/>
      <c r="L48" s="183"/>
      <c r="M48" s="63"/>
      <c r="N48" s="63"/>
      <c r="O48" s="63"/>
      <c r="P48" s="103"/>
      <c r="Q48" s="103"/>
      <c r="R48" s="183"/>
      <c r="S48" s="103"/>
      <c r="T48" s="179"/>
    </row>
    <row r="49" spans="2:20" ht="20.100000000000001" customHeight="1">
      <c r="B49" s="58"/>
      <c r="C49" s="58"/>
      <c r="D49" s="97"/>
      <c r="E49" s="58"/>
      <c r="F49" s="139"/>
      <c r="G49" s="58"/>
      <c r="H49" s="138"/>
      <c r="I49" s="58"/>
      <c r="J49" s="179"/>
      <c r="K49" s="187"/>
      <c r="L49" s="183"/>
      <c r="M49" s="164"/>
      <c r="N49" s="63"/>
      <c r="O49" s="164"/>
      <c r="P49" s="103"/>
      <c r="Q49" s="103"/>
      <c r="R49" s="183"/>
      <c r="S49" s="103"/>
      <c r="T49" s="179"/>
    </row>
    <row r="50" spans="2:20" ht="20.100000000000001" customHeight="1">
      <c r="B50" s="58"/>
      <c r="C50" s="58"/>
      <c r="D50" s="137"/>
      <c r="E50" s="58"/>
      <c r="F50" s="139"/>
      <c r="G50" s="58"/>
      <c r="H50" s="138"/>
      <c r="I50" s="58"/>
      <c r="J50" s="179"/>
      <c r="K50" s="187"/>
      <c r="L50" s="183"/>
      <c r="M50" s="63"/>
      <c r="N50" s="63"/>
      <c r="O50" s="63"/>
      <c r="P50" s="103"/>
      <c r="Q50" s="103"/>
      <c r="R50" s="183"/>
      <c r="S50" s="103"/>
      <c r="T50" s="179"/>
    </row>
    <row r="51" spans="2:20" ht="20.100000000000001" customHeight="1">
      <c r="B51" s="58"/>
      <c r="C51" s="58"/>
      <c r="D51" s="97"/>
      <c r="E51" s="58"/>
      <c r="F51" s="139"/>
      <c r="G51" s="58"/>
      <c r="H51" s="138"/>
      <c r="I51" s="58"/>
      <c r="J51" s="179"/>
      <c r="K51" s="187"/>
      <c r="L51" s="183"/>
      <c r="M51" s="164"/>
      <c r="N51" s="63"/>
      <c r="O51" s="63"/>
      <c r="P51" s="103"/>
      <c r="Q51" s="103"/>
      <c r="R51" s="183"/>
      <c r="S51" s="103"/>
      <c r="T51" s="179"/>
    </row>
    <row r="52" spans="2:20" ht="20.100000000000001" customHeight="1">
      <c r="B52" s="58"/>
      <c r="C52" s="58"/>
      <c r="D52" s="97"/>
      <c r="E52" s="58"/>
      <c r="F52" s="139"/>
      <c r="G52" s="75"/>
      <c r="H52" s="138"/>
      <c r="I52" s="75"/>
      <c r="J52" s="179"/>
      <c r="K52" s="187"/>
      <c r="L52" s="183"/>
      <c r="M52" s="164"/>
      <c r="N52" s="63"/>
      <c r="O52" s="63"/>
      <c r="P52" s="103"/>
      <c r="Q52" s="103"/>
      <c r="R52" s="183"/>
      <c r="S52" s="103"/>
      <c r="T52" s="179"/>
    </row>
    <row r="53" spans="2:20" ht="20.100000000000001" customHeight="1">
      <c r="B53" s="58"/>
      <c r="C53" s="58"/>
      <c r="D53" s="97"/>
      <c r="E53" s="75"/>
      <c r="F53" s="137"/>
      <c r="G53" s="75"/>
      <c r="H53" s="138"/>
      <c r="I53" s="75"/>
      <c r="J53" s="179"/>
      <c r="K53" s="187"/>
      <c r="L53" s="183"/>
      <c r="M53" s="164"/>
      <c r="N53" s="63"/>
      <c r="O53" s="63"/>
      <c r="P53" s="103"/>
      <c r="Q53" s="103"/>
      <c r="R53" s="183"/>
      <c r="S53" s="103"/>
      <c r="T53" s="179"/>
    </row>
    <row r="54" spans="2:20" ht="20.100000000000001" customHeight="1">
      <c r="B54" s="58"/>
      <c r="C54" s="58"/>
      <c r="D54" s="97"/>
      <c r="E54" s="75"/>
      <c r="F54" s="137"/>
      <c r="G54" s="75"/>
      <c r="H54" s="138"/>
      <c r="I54" s="75"/>
      <c r="J54" s="179"/>
      <c r="K54" s="187"/>
      <c r="L54" s="183"/>
      <c r="M54" s="63"/>
      <c r="N54" s="63"/>
      <c r="O54" s="63"/>
      <c r="P54" s="103"/>
      <c r="Q54" s="103"/>
      <c r="R54" s="183"/>
      <c r="S54" s="103"/>
      <c r="T54" s="179"/>
    </row>
    <row r="55" spans="2:20" ht="20.100000000000001" customHeight="1">
      <c r="B55" s="58"/>
      <c r="C55" s="58"/>
      <c r="D55" s="97"/>
      <c r="E55" s="58"/>
      <c r="F55" s="137"/>
      <c r="G55" s="58"/>
      <c r="H55" s="138"/>
      <c r="I55" s="58"/>
      <c r="J55" s="179"/>
      <c r="K55" s="187"/>
      <c r="L55" s="183"/>
      <c r="M55" s="63"/>
      <c r="N55" s="63"/>
      <c r="O55" s="63"/>
      <c r="P55" s="103"/>
      <c r="Q55" s="103"/>
      <c r="R55" s="183"/>
      <c r="S55" s="103"/>
      <c r="T55" s="179"/>
    </row>
    <row r="56" spans="2:20" ht="20.100000000000001" customHeight="1">
      <c r="B56" s="58"/>
      <c r="C56" s="58"/>
      <c r="D56" s="97"/>
      <c r="E56" s="75"/>
      <c r="F56" s="139"/>
      <c r="G56" s="58"/>
      <c r="H56" s="138"/>
      <c r="I56" s="58"/>
      <c r="J56" s="179"/>
      <c r="K56" s="187"/>
      <c r="L56" s="183"/>
      <c r="M56" s="164"/>
      <c r="N56" s="63"/>
      <c r="O56" s="63"/>
      <c r="P56" s="103"/>
      <c r="Q56" s="103"/>
      <c r="R56" s="183"/>
      <c r="S56" s="103"/>
      <c r="T56" s="179"/>
    </row>
    <row r="57" spans="2:20" ht="20.100000000000001" customHeight="1">
      <c r="B57" s="58"/>
      <c r="C57" s="58"/>
      <c r="D57" s="97"/>
      <c r="E57" s="58"/>
      <c r="F57" s="139"/>
      <c r="G57" s="75"/>
      <c r="H57" s="138"/>
      <c r="I57" s="75"/>
      <c r="J57" s="179"/>
      <c r="K57" s="187"/>
      <c r="L57" s="183"/>
      <c r="M57" s="164"/>
      <c r="N57" s="63"/>
      <c r="O57" s="164"/>
      <c r="P57" s="103"/>
      <c r="Q57" s="103"/>
      <c r="R57" s="183"/>
      <c r="S57" s="103"/>
      <c r="T57" s="179"/>
    </row>
    <row r="58" spans="2:20" ht="20.100000000000001" customHeight="1">
      <c r="B58" s="58"/>
      <c r="C58" s="58"/>
      <c r="D58" s="97"/>
      <c r="E58" s="58"/>
      <c r="F58" s="137"/>
      <c r="G58" s="58"/>
      <c r="H58" s="138"/>
      <c r="I58" s="58"/>
      <c r="J58" s="179"/>
      <c r="K58" s="187"/>
      <c r="L58" s="183"/>
      <c r="M58" s="164"/>
      <c r="N58" s="63"/>
      <c r="O58" s="63"/>
      <c r="P58" s="103"/>
      <c r="Q58" s="103"/>
      <c r="R58" s="183"/>
      <c r="S58" s="103"/>
      <c r="T58" s="179"/>
    </row>
    <row r="59" spans="2:20" ht="20.100000000000001" customHeight="1">
      <c r="B59" s="58"/>
      <c r="C59" s="58"/>
      <c r="D59" s="97"/>
      <c r="E59" s="75"/>
      <c r="F59" s="139"/>
      <c r="G59" s="58"/>
      <c r="H59" s="138"/>
      <c r="I59" s="58"/>
      <c r="J59" s="179"/>
      <c r="K59" s="187"/>
      <c r="L59" s="183"/>
      <c r="M59" s="63"/>
      <c r="N59" s="63"/>
      <c r="O59" s="63"/>
      <c r="P59" s="103"/>
      <c r="Q59" s="103"/>
      <c r="R59" s="183"/>
      <c r="S59" s="103"/>
      <c r="T59" s="179"/>
    </row>
    <row r="60" spans="2:20" ht="20.100000000000001" customHeight="1">
      <c r="B60" s="58"/>
      <c r="C60" s="58"/>
      <c r="D60" s="97"/>
      <c r="E60" s="58"/>
      <c r="F60" s="139"/>
      <c r="G60" s="75"/>
      <c r="H60" s="138"/>
      <c r="I60" s="75"/>
      <c r="J60" s="179"/>
      <c r="K60" s="187"/>
      <c r="L60" s="183"/>
      <c r="M60" s="164"/>
      <c r="N60" s="63"/>
      <c r="O60" s="63"/>
      <c r="P60" s="103"/>
      <c r="Q60" s="103"/>
      <c r="R60" s="183"/>
      <c r="S60" s="103"/>
      <c r="T60" s="179"/>
    </row>
    <row r="61" spans="2:20" ht="20.100000000000001" customHeight="1">
      <c r="B61" s="58"/>
      <c r="C61" s="58"/>
      <c r="D61" s="97"/>
      <c r="E61" s="58"/>
      <c r="F61" s="137"/>
      <c r="G61" s="58"/>
      <c r="H61" s="138"/>
      <c r="I61" s="58"/>
      <c r="J61" s="179"/>
      <c r="K61" s="187"/>
      <c r="L61" s="183"/>
      <c r="M61" s="63"/>
      <c r="N61" s="63"/>
      <c r="O61" s="63"/>
      <c r="P61" s="103"/>
      <c r="Q61" s="103"/>
      <c r="R61" s="183"/>
      <c r="S61" s="103"/>
      <c r="T61" s="179"/>
    </row>
    <row r="62" spans="2:20" ht="20.100000000000001" customHeight="1">
      <c r="B62" s="58"/>
      <c r="C62" s="58"/>
      <c r="D62" s="97"/>
      <c r="E62" s="58"/>
      <c r="F62" s="139"/>
      <c r="G62" s="58"/>
      <c r="H62" s="138"/>
      <c r="I62" s="58"/>
      <c r="J62" s="179"/>
      <c r="K62" s="187"/>
      <c r="L62" s="183"/>
      <c r="M62" s="164"/>
      <c r="N62" s="63"/>
      <c r="O62" s="63"/>
      <c r="P62" s="103"/>
      <c r="Q62" s="103"/>
      <c r="R62" s="183"/>
      <c r="S62" s="103"/>
      <c r="T62" s="179"/>
    </row>
    <row r="63" spans="2:20" ht="20.100000000000001" customHeight="1">
      <c r="B63" s="58"/>
      <c r="C63" s="58"/>
      <c r="D63" s="97"/>
      <c r="E63" s="75"/>
      <c r="F63" s="139"/>
      <c r="G63" s="58"/>
      <c r="H63" s="138"/>
      <c r="I63" s="58"/>
      <c r="J63" s="179"/>
      <c r="K63" s="187"/>
      <c r="L63" s="183"/>
      <c r="M63" s="63"/>
      <c r="N63" s="63"/>
      <c r="O63" s="63"/>
      <c r="P63" s="103"/>
      <c r="Q63" s="103"/>
      <c r="R63" s="183"/>
      <c r="S63" s="103"/>
      <c r="T63" s="179"/>
    </row>
    <row r="64" spans="2:20" ht="20.100000000000001" customHeight="1">
      <c r="B64" s="58"/>
      <c r="C64" s="58"/>
      <c r="D64" s="97"/>
      <c r="E64" s="58"/>
      <c r="F64" s="139"/>
      <c r="G64" s="58"/>
      <c r="H64" s="138"/>
      <c r="I64" s="58"/>
      <c r="J64" s="179"/>
      <c r="K64" s="187"/>
      <c r="L64" s="183"/>
      <c r="M64" s="63"/>
      <c r="N64" s="63"/>
      <c r="O64" s="63"/>
      <c r="P64" s="103"/>
      <c r="Q64" s="103"/>
      <c r="R64" s="183"/>
      <c r="S64" s="103"/>
      <c r="T64" s="179"/>
    </row>
    <row r="65" spans="2:20" ht="20.100000000000001" customHeight="1">
      <c r="B65" s="58"/>
      <c r="C65" s="58"/>
      <c r="D65" s="97"/>
      <c r="E65" s="75"/>
      <c r="F65" s="139"/>
      <c r="G65" s="58"/>
      <c r="H65" s="138"/>
      <c r="I65" s="58"/>
      <c r="J65" s="179"/>
      <c r="K65" s="187"/>
      <c r="L65" s="183"/>
      <c r="M65" s="63"/>
      <c r="N65" s="63"/>
      <c r="O65" s="63"/>
      <c r="P65" s="103"/>
      <c r="Q65" s="103"/>
      <c r="R65" s="183"/>
      <c r="S65" s="103"/>
      <c r="T65" s="179"/>
    </row>
    <row r="66" spans="2:20" ht="20.100000000000001" customHeight="1">
      <c r="B66" s="58"/>
      <c r="C66" s="58"/>
      <c r="D66" s="97"/>
      <c r="E66" s="58"/>
      <c r="F66" s="139"/>
      <c r="G66" s="58"/>
      <c r="H66" s="138"/>
      <c r="I66" s="58"/>
      <c r="J66" s="179"/>
      <c r="K66" s="187"/>
      <c r="L66" s="183"/>
      <c r="M66" s="63"/>
      <c r="N66" s="63"/>
      <c r="O66" s="63"/>
      <c r="P66" s="103"/>
      <c r="Q66" s="103"/>
      <c r="R66" s="183"/>
      <c r="S66" s="103"/>
      <c r="T66" s="179"/>
    </row>
    <row r="67" spans="2:20" ht="18" customHeight="1">
      <c r="B67" s="58"/>
      <c r="C67" s="58"/>
      <c r="D67" s="97"/>
      <c r="E67" s="58"/>
      <c r="F67" s="139"/>
      <c r="G67" s="58"/>
      <c r="H67" s="138"/>
      <c r="I67" s="58"/>
      <c r="J67" s="179"/>
      <c r="K67" s="187"/>
      <c r="L67" s="183"/>
      <c r="M67" s="164"/>
      <c r="N67" s="63"/>
      <c r="O67" s="63"/>
      <c r="P67" s="103"/>
      <c r="Q67" s="103"/>
      <c r="R67" s="183"/>
      <c r="S67" s="103"/>
      <c r="T67" s="179"/>
    </row>
    <row r="68" spans="2:20" ht="18" customHeight="1">
      <c r="B68" s="58"/>
      <c r="C68" s="58"/>
      <c r="D68" s="97"/>
      <c r="E68" s="58"/>
      <c r="F68" s="139"/>
      <c r="G68" s="58"/>
      <c r="H68" s="138"/>
      <c r="I68" s="58"/>
      <c r="J68" s="179"/>
      <c r="K68" s="187"/>
      <c r="L68" s="183"/>
      <c r="M68" s="63"/>
      <c r="N68" s="63"/>
      <c r="O68" s="63"/>
      <c r="P68" s="103"/>
      <c r="Q68" s="103"/>
      <c r="R68" s="183"/>
      <c r="S68" s="103"/>
      <c r="T68" s="179"/>
    </row>
    <row r="69" spans="2:20" ht="18" customHeight="1">
      <c r="B69" s="58"/>
      <c r="C69" s="58"/>
      <c r="D69" s="97"/>
      <c r="E69" s="58"/>
      <c r="F69" s="139"/>
      <c r="G69" s="75"/>
      <c r="H69" s="138"/>
      <c r="I69" s="75"/>
      <c r="J69" s="179"/>
      <c r="K69" s="187"/>
      <c r="L69" s="183"/>
      <c r="M69" s="164"/>
      <c r="N69" s="63"/>
      <c r="O69" s="63"/>
      <c r="P69" s="103"/>
      <c r="Q69" s="103"/>
      <c r="R69" s="183"/>
      <c r="S69" s="103"/>
      <c r="T69" s="179"/>
    </row>
    <row r="70" spans="2:20" ht="18" customHeight="1">
      <c r="B70" s="58"/>
      <c r="C70" s="58"/>
      <c r="D70" s="97"/>
      <c r="E70" s="58"/>
      <c r="F70" s="137"/>
      <c r="G70" s="75"/>
      <c r="H70" s="138"/>
      <c r="I70" s="75"/>
      <c r="J70" s="179"/>
      <c r="K70" s="187"/>
      <c r="L70" s="183"/>
      <c r="M70" s="164"/>
      <c r="N70" s="63"/>
      <c r="O70" s="63"/>
      <c r="P70" s="103"/>
      <c r="Q70" s="103"/>
      <c r="R70" s="183"/>
      <c r="S70" s="103"/>
      <c r="T70" s="179"/>
    </row>
    <row r="71" spans="2:20" ht="18" customHeight="1">
      <c r="B71" s="58"/>
      <c r="C71" s="58"/>
      <c r="D71" s="97"/>
      <c r="E71" s="75"/>
      <c r="F71" s="137"/>
      <c r="G71" s="58"/>
      <c r="H71" s="138"/>
      <c r="I71" s="58"/>
      <c r="J71" s="179"/>
      <c r="K71" s="187"/>
      <c r="L71" s="183"/>
      <c r="M71" s="63"/>
      <c r="N71" s="63"/>
      <c r="O71" s="63"/>
      <c r="P71" s="103"/>
      <c r="Q71" s="103"/>
      <c r="R71" s="183"/>
      <c r="S71" s="103"/>
      <c r="T71" s="179"/>
    </row>
    <row r="72" spans="2:20" ht="18" customHeight="1">
      <c r="B72" s="58"/>
      <c r="C72" s="58"/>
      <c r="D72" s="97"/>
      <c r="E72" s="58"/>
      <c r="F72" s="139"/>
      <c r="G72" s="75"/>
      <c r="H72" s="138"/>
      <c r="I72" s="75"/>
      <c r="J72" s="179"/>
      <c r="K72" s="187"/>
      <c r="L72" s="183"/>
      <c r="M72" s="164"/>
      <c r="N72" s="63"/>
      <c r="O72" s="164"/>
      <c r="P72" s="103"/>
      <c r="Q72" s="103"/>
      <c r="R72" s="183"/>
      <c r="S72" s="103"/>
      <c r="T72" s="179"/>
    </row>
    <row r="73" spans="2:20" ht="18" customHeight="1">
      <c r="B73" s="58"/>
      <c r="C73" s="58"/>
      <c r="D73" s="97"/>
      <c r="E73" s="58"/>
      <c r="F73" s="137"/>
      <c r="G73" s="58"/>
      <c r="H73" s="138"/>
      <c r="I73" s="58"/>
      <c r="J73" s="179"/>
      <c r="K73" s="187"/>
      <c r="L73" s="183"/>
      <c r="M73" s="164"/>
      <c r="N73" s="63"/>
      <c r="O73" s="63"/>
      <c r="P73" s="103"/>
      <c r="Q73" s="103"/>
      <c r="R73" s="183"/>
      <c r="S73" s="103"/>
      <c r="T73" s="179"/>
    </row>
    <row r="74" spans="2:20" ht="18" customHeight="1">
      <c r="B74" s="58"/>
      <c r="C74" s="58"/>
      <c r="D74" s="137"/>
      <c r="E74" s="58"/>
      <c r="F74" s="139"/>
      <c r="G74" s="58"/>
      <c r="H74" s="138"/>
      <c r="I74" s="58"/>
      <c r="J74" s="179"/>
      <c r="K74" s="187"/>
      <c r="L74" s="183"/>
      <c r="M74" s="63"/>
      <c r="N74" s="63"/>
      <c r="O74" s="63"/>
      <c r="P74" s="103"/>
      <c r="Q74" s="103"/>
      <c r="R74" s="183"/>
      <c r="S74" s="103"/>
      <c r="T74" s="179"/>
    </row>
    <row r="75" spans="2:20" ht="18" customHeight="1">
      <c r="B75" s="58"/>
      <c r="C75" s="58"/>
      <c r="D75" s="97"/>
      <c r="E75" s="58"/>
      <c r="F75" s="139"/>
      <c r="G75" s="75"/>
      <c r="H75" s="138"/>
      <c r="I75" s="75"/>
      <c r="J75" s="179"/>
      <c r="K75" s="187"/>
      <c r="L75" s="183"/>
      <c r="M75" s="164"/>
      <c r="N75" s="63"/>
      <c r="O75" s="63"/>
      <c r="P75" s="103"/>
      <c r="Q75" s="103"/>
      <c r="R75" s="183"/>
      <c r="S75" s="103"/>
      <c r="T75" s="179"/>
    </row>
    <row r="76" spans="2:20" ht="18" customHeight="1">
      <c r="B76" s="58"/>
      <c r="C76" s="58"/>
      <c r="D76" s="97"/>
      <c r="E76" s="58"/>
      <c r="F76" s="137"/>
      <c r="G76" s="58"/>
      <c r="H76" s="138"/>
      <c r="I76" s="58"/>
      <c r="J76" s="179"/>
      <c r="K76" s="187"/>
      <c r="L76" s="183"/>
      <c r="M76" s="63"/>
      <c r="N76" s="63"/>
      <c r="O76" s="63"/>
      <c r="P76" s="103"/>
      <c r="Q76" s="103"/>
      <c r="R76" s="183"/>
      <c r="S76" s="103"/>
      <c r="T76" s="179"/>
    </row>
    <row r="77" spans="2:20" ht="18" customHeight="1">
      <c r="B77" s="58"/>
      <c r="C77" s="58"/>
      <c r="D77" s="97"/>
      <c r="E77" s="75"/>
      <c r="F77" s="137"/>
      <c r="G77" s="58"/>
      <c r="H77" s="138"/>
      <c r="I77" s="58"/>
      <c r="J77" s="179"/>
      <c r="K77" s="187"/>
      <c r="L77" s="183"/>
      <c r="M77" s="63"/>
      <c r="N77" s="63"/>
      <c r="O77" s="63"/>
      <c r="P77" s="103"/>
      <c r="Q77" s="103"/>
      <c r="R77" s="183"/>
      <c r="S77" s="103"/>
      <c r="T77" s="179"/>
    </row>
    <row r="78" spans="2:20" ht="18" customHeight="1">
      <c r="B78" s="58"/>
      <c r="C78" s="58"/>
      <c r="D78" s="97"/>
      <c r="E78" s="58"/>
      <c r="F78" s="139"/>
      <c r="G78" s="58"/>
      <c r="H78" s="138"/>
      <c r="I78" s="58"/>
      <c r="J78" s="179"/>
      <c r="K78" s="187"/>
      <c r="L78" s="183"/>
      <c r="M78" s="63"/>
      <c r="N78" s="63"/>
      <c r="O78" s="63"/>
      <c r="P78" s="103"/>
      <c r="Q78" s="103"/>
      <c r="R78" s="183"/>
      <c r="S78" s="103"/>
      <c r="T78" s="179"/>
    </row>
    <row r="79" spans="2:20" ht="17.25">
      <c r="B79" s="58"/>
      <c r="C79" s="58"/>
      <c r="D79" s="97"/>
      <c r="E79" s="75"/>
      <c r="F79" s="139"/>
      <c r="G79" s="75"/>
      <c r="H79" s="138"/>
      <c r="I79" s="75"/>
      <c r="J79" s="179"/>
      <c r="K79" s="187"/>
      <c r="L79" s="183"/>
      <c r="M79" s="164"/>
      <c r="N79" s="63"/>
      <c r="O79" s="63"/>
      <c r="P79" s="103"/>
      <c r="Q79" s="103"/>
      <c r="R79" s="183"/>
      <c r="S79" s="103"/>
      <c r="T79" s="179"/>
    </row>
    <row r="80" spans="2:20" ht="17.25">
      <c r="B80" s="58"/>
      <c r="C80" s="58"/>
      <c r="D80" s="97"/>
      <c r="E80" s="58"/>
      <c r="F80" s="137"/>
      <c r="G80" s="58"/>
      <c r="H80" s="138"/>
      <c r="I80" s="58"/>
      <c r="J80" s="179"/>
      <c r="K80" s="187"/>
      <c r="L80" s="183"/>
      <c r="M80" s="63"/>
      <c r="N80" s="63"/>
      <c r="O80" s="63"/>
      <c r="P80" s="103"/>
      <c r="Q80" s="103"/>
      <c r="R80" s="183"/>
      <c r="S80" s="103"/>
      <c r="T80" s="179"/>
    </row>
    <row r="81" spans="2:20" ht="17.25">
      <c r="D81" s="97"/>
      <c r="E81" s="58"/>
      <c r="F81" s="139"/>
      <c r="G81" s="75"/>
      <c r="H81" s="138"/>
      <c r="I81" s="75"/>
      <c r="J81" s="179"/>
      <c r="K81" s="187"/>
      <c r="L81" s="183"/>
      <c r="M81" s="164"/>
      <c r="N81" s="63"/>
      <c r="O81" s="63"/>
      <c r="P81" s="103"/>
      <c r="Q81" s="103"/>
      <c r="R81" s="183"/>
      <c r="S81" s="103"/>
      <c r="T81" s="179"/>
    </row>
    <row r="82" spans="2:20" ht="17.25">
      <c r="D82" s="97"/>
      <c r="E82" s="75"/>
      <c r="F82" s="137"/>
      <c r="G82" s="58"/>
      <c r="H82" s="138"/>
      <c r="I82" s="58"/>
      <c r="J82" s="179"/>
      <c r="K82" s="187"/>
      <c r="L82" s="183"/>
      <c r="M82" s="63"/>
      <c r="N82" s="63"/>
      <c r="O82" s="63"/>
      <c r="P82" s="103"/>
      <c r="Q82" s="103"/>
      <c r="R82" s="183"/>
      <c r="S82" s="103"/>
      <c r="T82" s="179"/>
    </row>
    <row r="83" spans="2:20" ht="17.25">
      <c r="D83" s="97"/>
      <c r="E83" s="58"/>
      <c r="F83" s="139"/>
      <c r="G83" s="58"/>
      <c r="H83" s="138"/>
      <c r="I83" s="58"/>
      <c r="J83" s="179"/>
      <c r="K83" s="187"/>
      <c r="L83" s="183"/>
      <c r="M83" s="63"/>
      <c r="N83" s="63"/>
      <c r="O83" s="63"/>
      <c r="P83" s="103"/>
      <c r="Q83" s="103"/>
      <c r="R83" s="183"/>
      <c r="S83" s="103"/>
      <c r="T83" s="179"/>
    </row>
    <row r="84" spans="2:20" ht="17.25">
      <c r="B84" s="40"/>
      <c r="D84" s="97"/>
      <c r="E84" s="75"/>
      <c r="F84" s="139"/>
      <c r="G84" s="58"/>
      <c r="H84" s="138"/>
      <c r="I84" s="58"/>
      <c r="J84" s="179"/>
      <c r="K84" s="187"/>
      <c r="L84" s="183"/>
      <c r="M84" s="63"/>
      <c r="N84" s="63"/>
      <c r="O84" s="63"/>
      <c r="P84" s="103"/>
      <c r="Q84" s="103"/>
      <c r="R84" s="183"/>
      <c r="S84" s="103"/>
      <c r="T84" s="179"/>
    </row>
    <row r="85" spans="2:20" ht="17.25">
      <c r="B85" s="40"/>
      <c r="D85" s="97"/>
      <c r="E85" s="58"/>
      <c r="F85" s="139"/>
      <c r="G85" s="58"/>
      <c r="H85" s="138"/>
      <c r="I85" s="58"/>
      <c r="J85" s="179"/>
      <c r="K85" s="187"/>
      <c r="L85" s="183"/>
      <c r="M85" s="63"/>
      <c r="N85" s="63"/>
      <c r="O85" s="63"/>
      <c r="P85" s="103"/>
      <c r="Q85" s="103"/>
      <c r="R85" s="183"/>
      <c r="S85" s="103"/>
      <c r="T85" s="179"/>
    </row>
    <row r="86" spans="2:20" ht="17.25">
      <c r="B86" s="53"/>
      <c r="F86" s="139"/>
      <c r="G86" s="58"/>
      <c r="H86" s="138"/>
      <c r="I86" s="58"/>
      <c r="J86" s="179"/>
      <c r="K86" s="187"/>
      <c r="L86" s="183"/>
      <c r="M86" s="63"/>
      <c r="N86" s="63"/>
      <c r="O86" s="63"/>
      <c r="P86" s="103"/>
      <c r="Q86" s="103"/>
      <c r="R86" s="183"/>
      <c r="S86" s="103"/>
      <c r="T86" s="179"/>
    </row>
    <row r="87" spans="2:20" ht="17.25">
      <c r="F87" s="139"/>
      <c r="G87" s="75"/>
      <c r="H87" s="138"/>
      <c r="I87" s="75"/>
      <c r="J87" s="179"/>
      <c r="K87" s="187"/>
      <c r="L87" s="183"/>
      <c r="M87" s="164"/>
      <c r="N87" s="63"/>
      <c r="O87" s="63"/>
      <c r="P87" s="103"/>
      <c r="Q87" s="103"/>
      <c r="R87" s="183"/>
      <c r="S87" s="103"/>
      <c r="T87" s="179"/>
    </row>
    <row r="88" spans="2:20" ht="17.25">
      <c r="F88" s="137"/>
      <c r="G88" s="58"/>
      <c r="H88" s="138"/>
      <c r="I88" s="58"/>
      <c r="J88" s="179"/>
      <c r="K88" s="187"/>
      <c r="L88" s="183"/>
      <c r="M88" s="63"/>
      <c r="N88" s="63"/>
      <c r="O88" s="63"/>
      <c r="P88" s="103"/>
      <c r="Q88" s="103"/>
      <c r="R88" s="183"/>
      <c r="S88" s="103"/>
      <c r="T88" s="179"/>
    </row>
    <row r="89" spans="2:20" ht="17.25">
      <c r="F89" s="139"/>
      <c r="G89" s="58"/>
      <c r="H89" s="138"/>
      <c r="I89" s="58"/>
      <c r="J89" s="179"/>
      <c r="K89" s="187"/>
      <c r="L89" s="183"/>
      <c r="M89" s="164"/>
      <c r="N89" s="63"/>
      <c r="O89" s="63"/>
      <c r="P89" s="103"/>
      <c r="Q89" s="103"/>
      <c r="R89" s="183"/>
      <c r="S89" s="103"/>
      <c r="T89" s="179"/>
    </row>
    <row r="90" spans="2:20" ht="17.25">
      <c r="F90" s="139"/>
      <c r="G90" s="58"/>
      <c r="H90" s="138"/>
      <c r="I90" s="58"/>
      <c r="J90" s="179"/>
      <c r="K90" s="187"/>
      <c r="L90" s="183"/>
      <c r="M90" s="164"/>
      <c r="N90" s="63"/>
      <c r="O90" s="63"/>
      <c r="P90" s="103"/>
      <c r="Q90" s="103"/>
      <c r="R90" s="183"/>
      <c r="S90" s="103"/>
      <c r="T90" s="179"/>
    </row>
    <row r="91" spans="2:20" ht="17.25">
      <c r="F91" s="139"/>
      <c r="G91" s="58"/>
      <c r="H91" s="138"/>
      <c r="I91" s="58"/>
      <c r="J91" s="179"/>
      <c r="K91" s="187"/>
      <c r="L91" s="183"/>
      <c r="M91" s="164"/>
      <c r="N91" s="63"/>
      <c r="O91" s="63"/>
      <c r="P91" s="103"/>
      <c r="Q91" s="103"/>
      <c r="R91" s="183"/>
      <c r="S91" s="103"/>
      <c r="T91" s="179"/>
    </row>
    <row r="92" spans="2:20" ht="17.25">
      <c r="F92" s="139"/>
      <c r="G92" s="58"/>
      <c r="H92" s="138"/>
      <c r="I92" s="58"/>
      <c r="J92" s="179"/>
      <c r="K92" s="187"/>
      <c r="L92" s="183"/>
      <c r="M92" s="164"/>
      <c r="N92" s="63"/>
      <c r="O92" s="63"/>
      <c r="P92" s="103"/>
      <c r="Q92" s="103"/>
      <c r="R92" s="183"/>
      <c r="S92" s="103"/>
      <c r="T92" s="179"/>
    </row>
    <row r="93" spans="2:20" ht="17.25">
      <c r="F93" s="139"/>
      <c r="G93" s="75"/>
      <c r="H93" s="138"/>
      <c r="I93" s="75"/>
      <c r="J93" s="179"/>
      <c r="K93" s="187"/>
      <c r="L93" s="183"/>
      <c r="M93" s="164"/>
      <c r="N93" s="63"/>
      <c r="O93" s="63"/>
      <c r="P93" s="103"/>
      <c r="Q93" s="103"/>
      <c r="R93" s="183"/>
      <c r="S93" s="103"/>
      <c r="T93" s="179"/>
    </row>
    <row r="94" spans="2:20" ht="17.25">
      <c r="F94" s="137"/>
      <c r="G94" s="58"/>
      <c r="H94" s="138"/>
      <c r="I94" s="58"/>
      <c r="J94" s="179"/>
      <c r="K94" s="187"/>
      <c r="L94" s="183"/>
      <c r="M94" s="164"/>
      <c r="N94" s="63"/>
      <c r="O94" s="63"/>
      <c r="P94" s="103"/>
      <c r="Q94" s="103"/>
      <c r="R94" s="183"/>
      <c r="S94" s="103"/>
      <c r="T94" s="179"/>
    </row>
    <row r="95" spans="2:20" ht="17.25">
      <c r="F95" s="139"/>
      <c r="G95" s="75"/>
      <c r="H95" s="138"/>
      <c r="I95" s="75"/>
      <c r="J95" s="179"/>
      <c r="K95" s="187"/>
      <c r="L95" s="183"/>
      <c r="M95" s="164"/>
      <c r="N95" s="63"/>
      <c r="O95" s="63"/>
      <c r="P95" s="103"/>
      <c r="Q95" s="103"/>
      <c r="R95" s="183"/>
      <c r="S95" s="103"/>
      <c r="T95" s="179"/>
    </row>
    <row r="96" spans="2:20" ht="17.25">
      <c r="F96" s="137"/>
      <c r="G96" s="58"/>
      <c r="H96" s="138"/>
      <c r="I96" s="58"/>
      <c r="J96" s="179"/>
      <c r="K96" s="187"/>
      <c r="L96" s="183"/>
      <c r="M96" s="63"/>
      <c r="N96" s="63"/>
      <c r="O96" s="63"/>
      <c r="P96" s="103"/>
      <c r="Q96" s="103"/>
      <c r="R96" s="183"/>
      <c r="S96" s="103"/>
      <c r="T96" s="179"/>
    </row>
    <row r="97" spans="6:20" ht="17.25">
      <c r="F97" s="139"/>
      <c r="G97" s="58"/>
      <c r="H97" s="138"/>
      <c r="I97" s="58"/>
      <c r="J97" s="179"/>
      <c r="K97" s="187"/>
      <c r="L97" s="183"/>
      <c r="M97" s="164"/>
      <c r="N97" s="63"/>
      <c r="O97" s="63"/>
      <c r="P97" s="103"/>
      <c r="Q97" s="103"/>
      <c r="R97" s="183"/>
      <c r="S97" s="103"/>
      <c r="T97" s="179"/>
    </row>
    <row r="98" spans="6:20" ht="17.25">
      <c r="F98" s="139"/>
      <c r="G98" s="75"/>
      <c r="H98" s="138"/>
      <c r="I98" s="75"/>
      <c r="J98" s="179"/>
      <c r="K98" s="187"/>
      <c r="L98" s="183"/>
      <c r="M98" s="164"/>
      <c r="N98" s="63"/>
      <c r="O98" s="63"/>
      <c r="P98" s="103"/>
      <c r="Q98" s="103"/>
      <c r="R98" s="183"/>
      <c r="S98" s="103"/>
      <c r="T98" s="179"/>
    </row>
    <row r="99" spans="6:20" ht="17.25">
      <c r="F99" s="137"/>
      <c r="G99" s="58"/>
      <c r="H99" s="138"/>
      <c r="I99" s="58"/>
      <c r="J99" s="179"/>
      <c r="K99" s="187"/>
      <c r="L99" s="183"/>
      <c r="M99" s="164"/>
      <c r="N99" s="63"/>
      <c r="O99" s="63"/>
      <c r="P99" s="103"/>
      <c r="Q99" s="103"/>
      <c r="R99" s="183"/>
      <c r="S99" s="103"/>
      <c r="T99" s="179"/>
    </row>
    <row r="100" spans="6:20" ht="17.25">
      <c r="F100" s="139"/>
      <c r="G100" s="75"/>
      <c r="H100" s="138"/>
      <c r="I100" s="75"/>
      <c r="J100" s="179"/>
      <c r="K100" s="187"/>
      <c r="L100" s="183"/>
      <c r="M100" s="164"/>
      <c r="N100" s="63"/>
      <c r="O100" s="63"/>
      <c r="P100" s="103"/>
      <c r="Q100" s="103"/>
      <c r="R100" s="183"/>
      <c r="S100" s="103"/>
      <c r="T100" s="179"/>
    </row>
    <row r="101" spans="6:20" ht="17.25">
      <c r="F101" s="137"/>
      <c r="G101" s="58"/>
      <c r="H101" s="138"/>
      <c r="I101" s="58"/>
      <c r="J101" s="179"/>
      <c r="K101" s="187"/>
      <c r="L101" s="183"/>
      <c r="M101" s="63"/>
      <c r="N101" s="63"/>
      <c r="O101" s="63"/>
      <c r="P101" s="103"/>
      <c r="Q101" s="103"/>
      <c r="R101" s="183"/>
      <c r="S101" s="103"/>
      <c r="T101" s="179"/>
    </row>
    <row r="102" spans="6:20" ht="15.75">
      <c r="F102" s="139"/>
      <c r="J102" s="180"/>
      <c r="K102" s="180"/>
      <c r="L102" s="180"/>
      <c r="M102" s="146"/>
      <c r="N102" s="146"/>
      <c r="O102" s="146"/>
      <c r="P102" s="146"/>
      <c r="Q102" s="146"/>
      <c r="R102" s="180"/>
      <c r="S102" s="146"/>
      <c r="T102" s="180"/>
    </row>
    <row r="103" spans="6:20">
      <c r="N103" s="51"/>
      <c r="P103" s="52"/>
    </row>
    <row r="104" spans="6:20">
      <c r="J104" s="181"/>
      <c r="N104" s="51"/>
      <c r="P104" s="52"/>
    </row>
    <row r="105" spans="6:20">
      <c r="J105" s="181"/>
      <c r="N105" s="52"/>
      <c r="P105" s="52"/>
      <c r="T105" s="181"/>
    </row>
    <row r="106" spans="6:20">
      <c r="J106" s="181"/>
      <c r="N106" s="51"/>
      <c r="P106" s="53"/>
      <c r="T106" s="181"/>
    </row>
    <row r="107" spans="6:20">
      <c r="J107" s="182"/>
      <c r="N107" s="53"/>
      <c r="P107" s="52"/>
    </row>
    <row r="108" spans="6:20">
      <c r="J108" s="182"/>
      <c r="P108" s="40"/>
      <c r="T108" s="182"/>
    </row>
    <row r="109" spans="6:20">
      <c r="H109" s="53"/>
      <c r="N109" s="51"/>
      <c r="P109" s="53"/>
    </row>
    <row r="110" spans="6:20">
      <c r="N110" s="52"/>
      <c r="P110" s="53"/>
    </row>
    <row r="114" spans="14:16">
      <c r="N114" s="53"/>
      <c r="P114" s="53"/>
    </row>
    <row r="116" spans="14:16">
      <c r="N116" s="53"/>
      <c r="P116" s="53"/>
    </row>
    <row r="117" spans="14:16">
      <c r="P117" s="53"/>
    </row>
    <row r="118" spans="14:16">
      <c r="N118" s="53"/>
    </row>
    <row r="120" spans="14:16">
      <c r="P120" s="53"/>
    </row>
    <row r="121" spans="14:16">
      <c r="P121" s="53"/>
    </row>
  </sheetData>
  <sortState xmlns:xlrd2="http://schemas.microsoft.com/office/spreadsheetml/2017/richdata2" ref="B7:T12">
    <sortCondition descending="1" ref="T7:T12"/>
  </sortState>
  <mergeCells count="7">
    <mergeCell ref="D5:H5"/>
    <mergeCell ref="J5:N5"/>
    <mergeCell ref="P5:T5"/>
    <mergeCell ref="B1:T1"/>
    <mergeCell ref="B2:T2"/>
    <mergeCell ref="B3:T3"/>
    <mergeCell ref="B4:H4"/>
  </mergeCells>
  <conditionalFormatting sqref="H1:H5 H9:H1048576">
    <cfRule type="cellIs" dxfId="29" priority="17" operator="greaterThan">
      <formula>22.5</formula>
    </cfRule>
  </conditionalFormatting>
  <conditionalFormatting sqref="H8">
    <cfRule type="cellIs" dxfId="28" priority="2" operator="greaterThan">
      <formula>22.5</formula>
    </cfRule>
  </conditionalFormatting>
  <conditionalFormatting sqref="H7">
    <cfRule type="cellIs" dxfId="27" priority="1" operator="greaterThan">
      <formula>22.5</formula>
    </cfRule>
  </conditionalFormatting>
  <pageMargins left="0.2" right="0" top="0" bottom="0.25" header="0" footer="0"/>
  <pageSetup paperSize="9" scale="69" fitToWidth="0" fitToHeight="0" orientation="portrait" r:id="rId1"/>
  <rowBreaks count="1" manualBreakCount="1">
    <brk id="29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63"/>
  <sheetViews>
    <sheetView rightToLeft="1" zoomScale="115" zoomScaleNormal="115" zoomScaleSheetLayoutView="120" workbookViewId="0">
      <selection activeCell="U5" sqref="U5"/>
    </sheetView>
  </sheetViews>
  <sheetFormatPr defaultColWidth="9.140625" defaultRowHeight="12.75"/>
  <cols>
    <col min="1" max="1" width="19.140625" style="219" bestFit="1" customWidth="1"/>
    <col min="2" max="2" width="0.42578125" style="219" customWidth="1"/>
    <col min="3" max="3" width="8.7109375" style="219" bestFit="1" customWidth="1"/>
    <col min="4" max="4" width="0.42578125" style="219" customWidth="1"/>
    <col min="5" max="5" width="12" style="219" customWidth="1"/>
    <col min="6" max="6" width="0.42578125" style="219" customWidth="1"/>
    <col min="7" max="7" width="9.140625" style="219" customWidth="1"/>
    <col min="8" max="8" width="0.42578125" style="219" customWidth="1"/>
    <col min="9" max="9" width="13.140625" style="219" customWidth="1"/>
    <col min="10" max="10" width="0.42578125" style="219" customWidth="1"/>
    <col min="11" max="11" width="13.5703125" style="219" bestFit="1" customWidth="1"/>
    <col min="12" max="12" width="0.42578125" style="219" customWidth="1"/>
    <col min="13" max="13" width="13.42578125" style="219" customWidth="1"/>
    <col min="14" max="14" width="0.42578125" style="219" customWidth="1"/>
    <col min="15" max="15" width="14.42578125" style="219" customWidth="1"/>
    <col min="16" max="16" width="0.42578125" style="219" customWidth="1"/>
    <col min="17" max="17" width="13.5703125" style="219" bestFit="1" customWidth="1"/>
    <col min="18" max="18" width="0.42578125" style="219" customWidth="1"/>
    <col min="19" max="19" width="13" style="219" bestFit="1" customWidth="1"/>
    <col min="20" max="20" width="14.42578125" style="219" bestFit="1" customWidth="1"/>
    <col min="21" max="21" width="13.5703125" style="219" bestFit="1" customWidth="1"/>
    <col min="22" max="22" width="9.140625" style="219"/>
    <col min="23" max="23" width="8.42578125" style="219" customWidth="1"/>
    <col min="24" max="24" width="15.85546875" style="219" bestFit="1" customWidth="1"/>
    <col min="25" max="25" width="9.140625" style="219"/>
    <col min="26" max="26" width="15.85546875" style="219" bestFit="1" customWidth="1"/>
    <col min="27" max="16384" width="9.140625" style="219"/>
  </cols>
  <sheetData>
    <row r="1" spans="1:21" ht="21">
      <c r="A1" s="455" t="str">
        <f>سهام!B1</f>
        <v xml:space="preserve">صندوق سهامی کارگزاری پارسیان 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</row>
    <row r="2" spans="1:21" ht="21">
      <c r="A2" s="455" t="s">
        <v>67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</row>
    <row r="3" spans="1:21" ht="21">
      <c r="A3" s="455" t="str">
        <f>سهام!B3</f>
        <v>برای ماه منتهی به 1402/08/27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</row>
    <row r="4" spans="1:21" ht="20.25" customHeight="1">
      <c r="A4" s="410" t="s">
        <v>15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</row>
    <row r="5" spans="1:21" ht="16.5" customHeight="1">
      <c r="A5" s="220"/>
      <c r="B5" s="220"/>
      <c r="C5" s="456" t="s">
        <v>51</v>
      </c>
      <c r="D5" s="456"/>
      <c r="E5" s="456"/>
      <c r="F5" s="456"/>
      <c r="G5" s="456"/>
      <c r="H5" s="221"/>
      <c r="I5" s="457" t="s">
        <v>216</v>
      </c>
      <c r="J5" s="457"/>
      <c r="K5" s="457"/>
      <c r="L5" s="457"/>
      <c r="M5" s="457"/>
      <c r="N5" s="222"/>
      <c r="O5" s="457" t="s">
        <v>217</v>
      </c>
      <c r="P5" s="457"/>
      <c r="Q5" s="457"/>
      <c r="R5" s="457"/>
      <c r="S5" s="457"/>
    </row>
    <row r="6" spans="1:21" ht="52.5" customHeight="1">
      <c r="A6" s="223" t="s">
        <v>38</v>
      </c>
      <c r="B6" s="224"/>
      <c r="C6" s="223" t="s">
        <v>45</v>
      </c>
      <c r="D6" s="225"/>
      <c r="E6" s="223" t="s">
        <v>50</v>
      </c>
      <c r="F6" s="225"/>
      <c r="G6" s="223" t="s">
        <v>46</v>
      </c>
      <c r="H6" s="225"/>
      <c r="I6" s="226" t="s">
        <v>47</v>
      </c>
      <c r="J6" s="225"/>
      <c r="K6" s="223" t="s">
        <v>48</v>
      </c>
      <c r="L6" s="225"/>
      <c r="M6" s="223" t="s">
        <v>49</v>
      </c>
      <c r="N6" s="227"/>
      <c r="O6" s="223" t="s">
        <v>47</v>
      </c>
      <c r="P6" s="225"/>
      <c r="Q6" s="223" t="s">
        <v>48</v>
      </c>
      <c r="R6" s="225"/>
      <c r="S6" s="223" t="s">
        <v>49</v>
      </c>
    </row>
    <row r="7" spans="1:21" ht="15.75">
      <c r="A7" s="346" t="s">
        <v>197</v>
      </c>
      <c r="B7" s="228"/>
      <c r="C7" s="329" t="s">
        <v>220</v>
      </c>
      <c r="D7" s="227"/>
      <c r="E7" s="345">
        <v>3630000</v>
      </c>
      <c r="F7" s="345"/>
      <c r="G7" s="345">
        <v>2330</v>
      </c>
      <c r="H7" s="259"/>
      <c r="I7" s="257">
        <v>0</v>
      </c>
      <c r="J7" s="257"/>
      <c r="K7" s="78">
        <v>0</v>
      </c>
      <c r="L7" s="258"/>
      <c r="M7" s="78">
        <v>0</v>
      </c>
      <c r="N7" s="259"/>
      <c r="O7" s="257">
        <v>8457900000</v>
      </c>
      <c r="P7" s="257"/>
      <c r="Q7" s="78">
        <v>-1012857410</v>
      </c>
      <c r="R7" s="258"/>
      <c r="S7" s="258">
        <v>7445042590</v>
      </c>
      <c r="T7" s="230"/>
      <c r="U7" s="230"/>
    </row>
    <row r="8" spans="1:21" ht="15.75">
      <c r="A8" s="346" t="s">
        <v>85</v>
      </c>
      <c r="B8" s="228"/>
      <c r="C8" s="329" t="s">
        <v>123</v>
      </c>
      <c r="D8" s="227"/>
      <c r="E8" s="345">
        <v>50125053</v>
      </c>
      <c r="F8" s="345"/>
      <c r="G8" s="345">
        <v>130</v>
      </c>
      <c r="H8" s="259"/>
      <c r="I8" s="257">
        <v>0</v>
      </c>
      <c r="J8" s="257"/>
      <c r="K8" s="78">
        <v>0</v>
      </c>
      <c r="L8" s="258"/>
      <c r="M8" s="78">
        <v>0</v>
      </c>
      <c r="N8" s="259"/>
      <c r="O8" s="257">
        <v>6516256890</v>
      </c>
      <c r="P8" s="257"/>
      <c r="Q8" s="78">
        <v>0</v>
      </c>
      <c r="R8" s="258"/>
      <c r="S8" s="258">
        <v>6516256890</v>
      </c>
      <c r="T8" s="230"/>
      <c r="U8" s="230"/>
    </row>
    <row r="9" spans="1:21" ht="15.75">
      <c r="A9" s="346" t="s">
        <v>150</v>
      </c>
      <c r="B9" s="228"/>
      <c r="C9" s="329" t="s">
        <v>108</v>
      </c>
      <c r="D9" s="227"/>
      <c r="E9" s="345">
        <v>2800000</v>
      </c>
      <c r="F9" s="345"/>
      <c r="G9" s="345">
        <v>2270</v>
      </c>
      <c r="H9" s="259"/>
      <c r="I9" s="257">
        <v>0</v>
      </c>
      <c r="J9" s="257"/>
      <c r="K9" s="78">
        <v>0</v>
      </c>
      <c r="L9" s="258"/>
      <c r="M9" s="78">
        <v>0</v>
      </c>
      <c r="N9" s="259"/>
      <c r="O9" s="257">
        <v>6356000000</v>
      </c>
      <c r="P9" s="257"/>
      <c r="Q9" s="78">
        <v>0</v>
      </c>
      <c r="R9" s="258"/>
      <c r="S9" s="258">
        <v>6356000000</v>
      </c>
      <c r="T9" s="230"/>
      <c r="U9" s="230"/>
    </row>
    <row r="10" spans="1:21" ht="15.75">
      <c r="A10" s="346" t="s">
        <v>171</v>
      </c>
      <c r="B10" s="228"/>
      <c r="C10" s="329" t="s">
        <v>223</v>
      </c>
      <c r="D10" s="227"/>
      <c r="E10" s="345">
        <v>22800000</v>
      </c>
      <c r="F10" s="345"/>
      <c r="G10" s="345">
        <v>188</v>
      </c>
      <c r="H10" s="259"/>
      <c r="I10" s="258">
        <v>4286400000</v>
      </c>
      <c r="J10" s="258"/>
      <c r="K10" s="347">
        <v>-554650447</v>
      </c>
      <c r="L10" s="258"/>
      <c r="M10" s="78">
        <v>3731749553</v>
      </c>
      <c r="N10" s="259"/>
      <c r="O10" s="258">
        <v>4286400000</v>
      </c>
      <c r="P10" s="258"/>
      <c r="Q10" s="347">
        <v>-554650447</v>
      </c>
      <c r="R10" s="258"/>
      <c r="S10" s="258">
        <v>3731749553</v>
      </c>
      <c r="T10" s="230"/>
      <c r="U10" s="230"/>
    </row>
    <row r="11" spans="1:21" ht="15.75">
      <c r="A11" s="346" t="s">
        <v>94</v>
      </c>
      <c r="B11" s="228"/>
      <c r="C11" s="329" t="s">
        <v>125</v>
      </c>
      <c r="D11" s="227"/>
      <c r="E11" s="345">
        <v>3500000</v>
      </c>
      <c r="F11" s="345"/>
      <c r="G11" s="345">
        <v>1000</v>
      </c>
      <c r="H11" s="259"/>
      <c r="I11" s="257">
        <v>0</v>
      </c>
      <c r="J11" s="257"/>
      <c r="K11" s="78">
        <v>0</v>
      </c>
      <c r="L11" s="258"/>
      <c r="M11" s="78">
        <v>0</v>
      </c>
      <c r="N11" s="259"/>
      <c r="O11" s="257">
        <v>3500000000</v>
      </c>
      <c r="P11" s="257"/>
      <c r="Q11" s="78">
        <v>0</v>
      </c>
      <c r="R11" s="258"/>
      <c r="S11" s="258">
        <v>3500000000</v>
      </c>
      <c r="T11" s="230"/>
      <c r="U11" s="230"/>
    </row>
    <row r="12" spans="1:21" ht="15.75">
      <c r="A12" s="346" t="s">
        <v>141</v>
      </c>
      <c r="B12" s="228"/>
      <c r="C12" s="329" t="s">
        <v>123</v>
      </c>
      <c r="D12" s="227"/>
      <c r="E12" s="345">
        <v>56020001</v>
      </c>
      <c r="F12" s="345"/>
      <c r="G12" s="345">
        <v>58</v>
      </c>
      <c r="H12" s="259"/>
      <c r="I12" s="258">
        <v>0</v>
      </c>
      <c r="J12" s="258"/>
      <c r="K12" s="347">
        <v>0</v>
      </c>
      <c r="L12" s="258"/>
      <c r="M12" s="78">
        <v>0</v>
      </c>
      <c r="N12" s="259"/>
      <c r="O12" s="258">
        <v>3249160058</v>
      </c>
      <c r="P12" s="258"/>
      <c r="Q12" s="347">
        <v>0</v>
      </c>
      <c r="R12" s="258"/>
      <c r="S12" s="258">
        <v>3249160058</v>
      </c>
      <c r="U12" s="230"/>
    </row>
    <row r="13" spans="1:21" ht="15.75">
      <c r="A13" s="346" t="s">
        <v>87</v>
      </c>
      <c r="B13" s="228"/>
      <c r="C13" s="329" t="s">
        <v>127</v>
      </c>
      <c r="D13" s="227"/>
      <c r="E13" s="345">
        <v>6077358</v>
      </c>
      <c r="F13" s="345"/>
      <c r="G13" s="345">
        <v>500</v>
      </c>
      <c r="H13" s="259"/>
      <c r="I13" s="257">
        <v>0</v>
      </c>
      <c r="J13" s="257"/>
      <c r="K13" s="78">
        <v>0</v>
      </c>
      <c r="L13" s="258"/>
      <c r="M13" s="78">
        <v>0</v>
      </c>
      <c r="N13" s="259"/>
      <c r="O13" s="257">
        <v>3038679000</v>
      </c>
      <c r="P13" s="257"/>
      <c r="Q13" s="78">
        <v>0</v>
      </c>
      <c r="R13" s="258"/>
      <c r="S13" s="258">
        <v>3038679000</v>
      </c>
      <c r="U13" s="230"/>
    </row>
    <row r="14" spans="1:21" ht="15.75">
      <c r="A14" s="346" t="s">
        <v>122</v>
      </c>
      <c r="B14" s="228"/>
      <c r="C14" s="329" t="s">
        <v>126</v>
      </c>
      <c r="D14" s="227"/>
      <c r="E14" s="345">
        <v>3350000</v>
      </c>
      <c r="F14" s="345"/>
      <c r="G14" s="345">
        <v>900</v>
      </c>
      <c r="H14" s="259"/>
      <c r="I14" s="257">
        <v>0</v>
      </c>
      <c r="J14" s="257"/>
      <c r="K14" s="78">
        <v>0</v>
      </c>
      <c r="L14" s="258"/>
      <c r="M14" s="78">
        <v>0</v>
      </c>
      <c r="N14" s="259"/>
      <c r="O14" s="257">
        <v>3015000000</v>
      </c>
      <c r="P14" s="257"/>
      <c r="Q14" s="78">
        <v>0</v>
      </c>
      <c r="R14" s="258"/>
      <c r="S14" s="258">
        <v>3015000000</v>
      </c>
      <c r="U14" s="230"/>
    </row>
    <row r="15" spans="1:21" ht="15.75">
      <c r="A15" s="346" t="s">
        <v>145</v>
      </c>
      <c r="B15" s="228"/>
      <c r="C15" s="329" t="s">
        <v>127</v>
      </c>
      <c r="D15" s="227"/>
      <c r="E15" s="345">
        <v>15575866</v>
      </c>
      <c r="F15" s="345"/>
      <c r="G15" s="345">
        <v>125</v>
      </c>
      <c r="H15" s="259"/>
      <c r="I15" s="258">
        <v>0</v>
      </c>
      <c r="J15" s="258"/>
      <c r="K15" s="347">
        <v>0</v>
      </c>
      <c r="L15" s="258"/>
      <c r="M15" s="78">
        <v>0</v>
      </c>
      <c r="N15" s="259"/>
      <c r="O15" s="258">
        <v>1946983250</v>
      </c>
      <c r="P15" s="258"/>
      <c r="Q15" s="347">
        <v>0</v>
      </c>
      <c r="R15" s="258"/>
      <c r="S15" s="258">
        <v>1946983250</v>
      </c>
      <c r="U15" s="230"/>
    </row>
    <row r="16" spans="1:21" ht="15.75">
      <c r="A16" s="346" t="s">
        <v>97</v>
      </c>
      <c r="B16" s="228"/>
      <c r="C16" s="329" t="s">
        <v>223</v>
      </c>
      <c r="D16" s="227"/>
      <c r="E16" s="345">
        <v>3016724</v>
      </c>
      <c r="F16" s="345"/>
      <c r="G16" s="345">
        <v>700</v>
      </c>
      <c r="H16" s="259"/>
      <c r="I16" s="257">
        <v>2111706800</v>
      </c>
      <c r="J16" s="257"/>
      <c r="K16" s="78">
        <v>-273250075</v>
      </c>
      <c r="L16" s="258"/>
      <c r="M16" s="78">
        <v>1838456725</v>
      </c>
      <c r="N16" s="259"/>
      <c r="O16" s="257">
        <v>2111706800</v>
      </c>
      <c r="P16" s="257"/>
      <c r="Q16" s="78">
        <v>-273250075</v>
      </c>
      <c r="R16" s="258"/>
      <c r="S16" s="258">
        <v>1838456725</v>
      </c>
      <c r="U16" s="230"/>
    </row>
    <row r="17" spans="1:22" ht="15.75">
      <c r="A17" s="359" t="s">
        <v>175</v>
      </c>
      <c r="B17" s="360"/>
      <c r="C17" s="361" t="s">
        <v>128</v>
      </c>
      <c r="D17" s="227"/>
      <c r="E17" s="362">
        <v>846526</v>
      </c>
      <c r="F17" s="362"/>
      <c r="G17" s="362">
        <v>1360</v>
      </c>
      <c r="H17" s="259"/>
      <c r="I17" s="258">
        <v>0</v>
      </c>
      <c r="J17" s="258"/>
      <c r="K17" s="347">
        <v>0</v>
      </c>
      <c r="L17" s="258"/>
      <c r="M17" s="78">
        <v>0</v>
      </c>
      <c r="N17" s="259"/>
      <c r="O17" s="258">
        <v>1151275360</v>
      </c>
      <c r="P17" s="258"/>
      <c r="Q17" s="347">
        <v>-788005</v>
      </c>
      <c r="R17" s="258"/>
      <c r="S17" s="258">
        <v>1150487355</v>
      </c>
      <c r="U17" s="230"/>
    </row>
    <row r="18" spans="1:22" ht="15.75">
      <c r="A18" s="346" t="s">
        <v>194</v>
      </c>
      <c r="B18" s="228"/>
      <c r="C18" s="329" t="s">
        <v>224</v>
      </c>
      <c r="D18" s="227"/>
      <c r="E18" s="345">
        <v>220000</v>
      </c>
      <c r="F18" s="345"/>
      <c r="G18" s="345">
        <v>4332</v>
      </c>
      <c r="H18" s="259"/>
      <c r="I18" s="257">
        <v>0</v>
      </c>
      <c r="J18" s="257"/>
      <c r="K18" s="78">
        <v>0</v>
      </c>
      <c r="L18" s="258"/>
      <c r="M18" s="78">
        <v>0</v>
      </c>
      <c r="N18" s="259"/>
      <c r="O18" s="257">
        <v>953040000</v>
      </c>
      <c r="P18" s="257"/>
      <c r="Q18" s="78">
        <v>0</v>
      </c>
      <c r="R18" s="258"/>
      <c r="S18" s="258">
        <v>953040000</v>
      </c>
      <c r="U18" s="230"/>
    </row>
    <row r="19" spans="1:22" ht="15.75">
      <c r="A19" s="346" t="s">
        <v>221</v>
      </c>
      <c r="B19" s="228"/>
      <c r="C19" s="329" t="s">
        <v>124</v>
      </c>
      <c r="D19" s="227"/>
      <c r="E19" s="345">
        <v>1239097</v>
      </c>
      <c r="F19" s="345"/>
      <c r="G19" s="345">
        <v>243</v>
      </c>
      <c r="H19" s="259"/>
      <c r="I19" s="257">
        <v>0</v>
      </c>
      <c r="J19" s="257"/>
      <c r="K19" s="78">
        <v>0</v>
      </c>
      <c r="L19" s="258"/>
      <c r="M19" s="78">
        <v>0</v>
      </c>
      <c r="N19" s="259"/>
      <c r="O19" s="257">
        <v>301100571</v>
      </c>
      <c r="P19" s="257"/>
      <c r="Q19" s="78">
        <v>0</v>
      </c>
      <c r="R19" s="258"/>
      <c r="S19" s="258">
        <v>301100571</v>
      </c>
      <c r="U19" s="230"/>
    </row>
    <row r="20" spans="1:22" ht="15.75">
      <c r="A20" s="346" t="s">
        <v>162</v>
      </c>
      <c r="B20" s="228"/>
      <c r="C20" s="329" t="s">
        <v>218</v>
      </c>
      <c r="D20" s="227"/>
      <c r="E20" s="345">
        <v>2109652</v>
      </c>
      <c r="F20" s="345"/>
      <c r="G20" s="345">
        <v>140</v>
      </c>
      <c r="H20" s="259"/>
      <c r="I20" s="257">
        <v>0</v>
      </c>
      <c r="J20" s="257"/>
      <c r="K20" s="330">
        <v>0</v>
      </c>
      <c r="L20" s="258"/>
      <c r="M20" s="78">
        <v>0</v>
      </c>
      <c r="N20" s="259"/>
      <c r="O20" s="257">
        <v>295351280</v>
      </c>
      <c r="P20" s="257"/>
      <c r="Q20" s="78">
        <v>0</v>
      </c>
      <c r="R20" s="258"/>
      <c r="S20" s="258">
        <v>295351280</v>
      </c>
      <c r="U20" s="230"/>
    </row>
    <row r="21" spans="1:22" ht="15.75">
      <c r="A21" s="346" t="s">
        <v>109</v>
      </c>
      <c r="B21" s="228"/>
      <c r="C21" s="329" t="s">
        <v>222</v>
      </c>
      <c r="D21" s="227"/>
      <c r="E21" s="345">
        <v>1303000</v>
      </c>
      <c r="F21" s="345"/>
      <c r="G21" s="345">
        <v>150</v>
      </c>
      <c r="H21" s="259"/>
      <c r="I21" s="258">
        <v>195450000</v>
      </c>
      <c r="J21" s="258"/>
      <c r="K21" s="347">
        <v>-25189260</v>
      </c>
      <c r="L21" s="258"/>
      <c r="M21" s="78">
        <v>170260740</v>
      </c>
      <c r="N21" s="259"/>
      <c r="O21" s="258">
        <v>195450000</v>
      </c>
      <c r="P21" s="258"/>
      <c r="Q21" s="347">
        <v>-25189260</v>
      </c>
      <c r="R21" s="258"/>
      <c r="S21" s="258">
        <v>170260740</v>
      </c>
      <c r="U21" s="230"/>
    </row>
    <row r="22" spans="1:22" ht="15.75">
      <c r="A22" s="359" t="s">
        <v>116</v>
      </c>
      <c r="B22" s="360"/>
      <c r="C22" s="361" t="s">
        <v>130</v>
      </c>
      <c r="D22" s="227"/>
      <c r="E22" s="362">
        <v>1372730</v>
      </c>
      <c r="F22" s="362"/>
      <c r="G22" s="362">
        <v>100</v>
      </c>
      <c r="H22" s="259"/>
      <c r="I22" s="258">
        <v>0</v>
      </c>
      <c r="J22" s="258"/>
      <c r="K22" s="347">
        <v>0</v>
      </c>
      <c r="L22" s="258"/>
      <c r="M22" s="78">
        <v>0</v>
      </c>
      <c r="N22" s="259"/>
      <c r="O22" s="258">
        <v>137273000</v>
      </c>
      <c r="P22" s="258"/>
      <c r="Q22" s="347">
        <v>0</v>
      </c>
      <c r="R22" s="258"/>
      <c r="S22" s="258">
        <v>137273000</v>
      </c>
      <c r="U22" s="230"/>
    </row>
    <row r="23" spans="1:22" ht="15.75">
      <c r="A23" s="346" t="s">
        <v>132</v>
      </c>
      <c r="B23" s="228"/>
      <c r="C23" s="329" t="s">
        <v>219</v>
      </c>
      <c r="D23" s="227"/>
      <c r="E23" s="345">
        <v>3095884</v>
      </c>
      <c r="F23" s="345"/>
      <c r="G23" s="345">
        <v>11</v>
      </c>
      <c r="H23" s="259"/>
      <c r="I23" s="257">
        <v>0</v>
      </c>
      <c r="J23" s="257"/>
      <c r="K23" s="330">
        <v>0</v>
      </c>
      <c r="L23" s="258"/>
      <c r="M23" s="78">
        <v>0</v>
      </c>
      <c r="N23" s="259"/>
      <c r="O23" s="257">
        <v>34054724</v>
      </c>
      <c r="P23" s="257"/>
      <c r="Q23" s="78">
        <v>0</v>
      </c>
      <c r="R23" s="258"/>
      <c r="S23" s="258">
        <v>34054724</v>
      </c>
      <c r="U23" s="230"/>
    </row>
    <row r="24" spans="1:22" ht="15.75">
      <c r="A24" s="346" t="s">
        <v>165</v>
      </c>
      <c r="B24" s="228"/>
      <c r="C24" s="329" t="s">
        <v>129</v>
      </c>
      <c r="D24" s="227"/>
      <c r="E24" s="345">
        <v>500000</v>
      </c>
      <c r="F24" s="345"/>
      <c r="G24" s="345">
        <v>61</v>
      </c>
      <c r="H24" s="259"/>
      <c r="I24" s="257">
        <v>0</v>
      </c>
      <c r="J24" s="257"/>
      <c r="K24" s="78">
        <v>0</v>
      </c>
      <c r="L24" s="258"/>
      <c r="M24" s="78">
        <v>0</v>
      </c>
      <c r="N24" s="259"/>
      <c r="O24" s="257">
        <v>30500000</v>
      </c>
      <c r="P24" s="257"/>
      <c r="Q24" s="78">
        <v>0</v>
      </c>
      <c r="R24" s="258"/>
      <c r="S24" s="258">
        <v>30500000</v>
      </c>
      <c r="U24" s="230"/>
    </row>
    <row r="25" spans="1:22" ht="15.75">
      <c r="A25" s="346" t="s">
        <v>191</v>
      </c>
      <c r="B25" s="228"/>
      <c r="C25" s="329" t="s">
        <v>123</v>
      </c>
      <c r="D25" s="227"/>
      <c r="E25" s="345">
        <v>2100000</v>
      </c>
      <c r="F25" s="345"/>
      <c r="G25" s="345">
        <v>4</v>
      </c>
      <c r="H25" s="259"/>
      <c r="I25" s="257">
        <v>0</v>
      </c>
      <c r="J25" s="257"/>
      <c r="K25" s="78">
        <v>0</v>
      </c>
      <c r="L25" s="258"/>
      <c r="M25" s="78">
        <v>0</v>
      </c>
      <c r="N25" s="259"/>
      <c r="O25" s="257">
        <v>8400000</v>
      </c>
      <c r="P25" s="257"/>
      <c r="Q25" s="78">
        <v>0</v>
      </c>
      <c r="R25" s="258"/>
      <c r="S25" s="258">
        <v>8400000</v>
      </c>
      <c r="T25" s="230"/>
      <c r="U25" s="230"/>
    </row>
    <row r="26" spans="1:22" ht="16.5" thickBot="1">
      <c r="A26" s="219" t="s">
        <v>2</v>
      </c>
      <c r="I26" s="94">
        <f>SUM(I7:I25)</f>
        <v>6593556800</v>
      </c>
      <c r="J26" s="285"/>
      <c r="K26" s="254">
        <f>SUM(K7:K25)</f>
        <v>-853089782</v>
      </c>
      <c r="L26" s="285"/>
      <c r="M26" s="94">
        <f>SUM(M7:M25)</f>
        <v>5740467018</v>
      </c>
      <c r="N26" s="286"/>
      <c r="O26" s="94">
        <f>SUM(O7:O25)</f>
        <v>45584530933</v>
      </c>
      <c r="P26" s="94">
        <f>SUM(P25:P25)</f>
        <v>0</v>
      </c>
      <c r="Q26" s="254">
        <f>SUM(Q7:Q25)</f>
        <v>-1866735197</v>
      </c>
      <c r="R26" s="94">
        <f>SUM(R25:R25)</f>
        <v>0</v>
      </c>
      <c r="S26" s="94">
        <f>SUM(S7:S25)</f>
        <v>43717795736</v>
      </c>
      <c r="T26" s="233"/>
    </row>
    <row r="27" spans="1:22" ht="13.5" thickTop="1">
      <c r="I27" s="288"/>
      <c r="J27" s="287"/>
      <c r="K27" s="289"/>
      <c r="L27" s="287"/>
      <c r="M27" s="289"/>
      <c r="N27" s="287"/>
      <c r="O27" s="288"/>
      <c r="P27" s="287"/>
      <c r="Q27" s="289"/>
      <c r="R27" s="287"/>
      <c r="S27" s="289"/>
      <c r="T27" s="233"/>
      <c r="V27" s="229"/>
    </row>
    <row r="28" spans="1:22" ht="18.75">
      <c r="O28" s="40"/>
      <c r="Q28" s="233"/>
      <c r="S28" s="55"/>
    </row>
    <row r="29" spans="1:22">
      <c r="I29" s="233"/>
      <c r="K29" s="233"/>
      <c r="M29" s="233"/>
      <c r="O29" s="229"/>
      <c r="Q29" s="312"/>
      <c r="S29" s="312"/>
    </row>
    <row r="30" spans="1:22">
      <c r="S30" s="229"/>
    </row>
    <row r="31" spans="1:22">
      <c r="I31" s="233"/>
      <c r="K31" s="230"/>
      <c r="M31" s="233"/>
    </row>
    <row r="33" spans="9:26">
      <c r="L33" s="231"/>
      <c r="M33" s="231"/>
      <c r="O33" s="231"/>
    </row>
    <row r="34" spans="9:26" ht="15">
      <c r="I34" s="232"/>
    </row>
    <row r="35" spans="9:26" ht="15">
      <c r="I35" s="232"/>
    </row>
    <row r="36" spans="9:26" ht="15">
      <c r="I36" s="232"/>
      <c r="O36" s="233"/>
      <c r="Q36" s="233"/>
      <c r="S36" s="233"/>
    </row>
    <row r="37" spans="9:26" ht="15">
      <c r="I37" s="232"/>
      <c r="S37" s="229"/>
    </row>
    <row r="38" spans="9:26" ht="15">
      <c r="I38" s="232"/>
    </row>
    <row r="39" spans="9:26" ht="15">
      <c r="I39" s="232"/>
    </row>
    <row r="40" spans="9:26" ht="15">
      <c r="I40" s="232"/>
    </row>
    <row r="41" spans="9:26" ht="15">
      <c r="I41" s="232"/>
    </row>
    <row r="42" spans="9:26" ht="15">
      <c r="I42" s="232"/>
    </row>
    <row r="43" spans="9:26" ht="15">
      <c r="I43" s="232"/>
    </row>
    <row r="44" spans="9:26" ht="15">
      <c r="I44" s="234"/>
      <c r="K44" s="233"/>
    </row>
    <row r="45" spans="9:26" ht="15">
      <c r="I45" s="232"/>
    </row>
    <row r="46" spans="9:26" ht="15">
      <c r="I46" s="232"/>
      <c r="K46" s="233"/>
    </row>
    <row r="47" spans="9:26" ht="15">
      <c r="I47" s="232"/>
      <c r="K47" s="229"/>
      <c r="Z47" s="233"/>
    </row>
    <row r="48" spans="9:26" ht="15">
      <c r="I48" s="232"/>
      <c r="X48" s="233"/>
      <c r="Z48" s="233"/>
    </row>
    <row r="49" spans="9:26" ht="15">
      <c r="I49" s="232"/>
      <c r="X49" s="233"/>
    </row>
    <row r="50" spans="9:26" ht="15">
      <c r="I50" s="232"/>
      <c r="Z50" s="233"/>
    </row>
    <row r="51" spans="9:26" ht="15">
      <c r="I51" s="232"/>
      <c r="X51" s="233"/>
    </row>
    <row r="52" spans="9:26" ht="15">
      <c r="I52" s="232"/>
      <c r="W52" s="233"/>
      <c r="X52" s="233"/>
    </row>
    <row r="53" spans="9:26" ht="15">
      <c r="I53" s="232"/>
      <c r="W53" s="233"/>
    </row>
    <row r="54" spans="9:26" ht="15">
      <c r="I54" s="232"/>
      <c r="W54" s="233"/>
    </row>
    <row r="55" spans="9:26" ht="15">
      <c r="I55" s="232"/>
      <c r="O55" s="219">
        <v>2</v>
      </c>
      <c r="T55" s="233"/>
      <c r="X55" s="233"/>
      <c r="Z55" s="233"/>
    </row>
    <row r="56" spans="9:26" ht="15">
      <c r="I56" s="232"/>
      <c r="N56" s="219">
        <v>2</v>
      </c>
      <c r="X56" s="233"/>
      <c r="Z56" s="233"/>
    </row>
    <row r="57" spans="9:26" ht="15">
      <c r="I57" s="232"/>
      <c r="T57" s="233"/>
    </row>
    <row r="58" spans="9:26" ht="15">
      <c r="I58" s="232"/>
      <c r="T58" s="233"/>
    </row>
    <row r="59" spans="9:26" ht="15">
      <c r="I59" s="232"/>
    </row>
    <row r="60" spans="9:26" ht="15">
      <c r="I60" s="232"/>
    </row>
    <row r="61" spans="9:26" ht="15">
      <c r="I61" s="232"/>
    </row>
    <row r="62" spans="9:26" ht="15">
      <c r="I62" s="232"/>
    </row>
    <row r="63" spans="9:26" ht="15">
      <c r="I63" s="232"/>
    </row>
  </sheetData>
  <sortState xmlns:xlrd2="http://schemas.microsoft.com/office/spreadsheetml/2017/richdata2" ref="A7:S25">
    <sortCondition descending="1" ref="S7:S25"/>
  </sortState>
  <mergeCells count="7">
    <mergeCell ref="A1:S1"/>
    <mergeCell ref="A2:S2"/>
    <mergeCell ref="A3:S3"/>
    <mergeCell ref="A4:S4"/>
    <mergeCell ref="C5:G5"/>
    <mergeCell ref="I5:M5"/>
    <mergeCell ref="O5:S5"/>
  </mergeCells>
  <conditionalFormatting sqref="A11">
    <cfRule type="duplicateValues" dxfId="26" priority="19"/>
  </conditionalFormatting>
  <conditionalFormatting sqref="A15">
    <cfRule type="duplicateValues" dxfId="25" priority="17"/>
  </conditionalFormatting>
  <conditionalFormatting sqref="A16">
    <cfRule type="duplicateValues" dxfId="24" priority="15"/>
  </conditionalFormatting>
  <conditionalFormatting sqref="A7 A10">
    <cfRule type="duplicateValues" dxfId="23" priority="20"/>
  </conditionalFormatting>
  <conditionalFormatting sqref="A17">
    <cfRule type="duplicateValues" dxfId="22" priority="21"/>
  </conditionalFormatting>
  <conditionalFormatting sqref="A12">
    <cfRule type="duplicateValues" dxfId="21" priority="11"/>
  </conditionalFormatting>
  <conditionalFormatting sqref="A13">
    <cfRule type="duplicateValues" dxfId="20" priority="9"/>
  </conditionalFormatting>
  <conditionalFormatting sqref="A14">
    <cfRule type="duplicateValues" dxfId="19" priority="12"/>
  </conditionalFormatting>
  <conditionalFormatting sqref="A18:A21">
    <cfRule type="duplicateValues" dxfId="18" priority="23"/>
  </conditionalFormatting>
  <conditionalFormatting sqref="A22:A24">
    <cfRule type="duplicateValues" dxfId="17" priority="6"/>
  </conditionalFormatting>
  <conditionalFormatting sqref="A9">
    <cfRule type="duplicateValues" dxfId="16" priority="4"/>
  </conditionalFormatting>
  <conditionalFormatting sqref="A8">
    <cfRule type="duplicateValues" dxfId="15" priority="3"/>
  </conditionalFormatting>
  <conditionalFormatting sqref="A25">
    <cfRule type="duplicateValues" dxfId="14" priority="158"/>
  </conditionalFormatting>
  <printOptions horizontalCentered="1"/>
  <pageMargins left="0.25" right="0.5" top="0.55118110236220497" bottom="0.15748031496063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123"/>
  <sheetViews>
    <sheetView rightToLeft="1" zoomScaleNormal="100" zoomScaleSheetLayoutView="100" workbookViewId="0">
      <selection activeCell="R10" sqref="R10"/>
    </sheetView>
  </sheetViews>
  <sheetFormatPr defaultColWidth="9.140625" defaultRowHeight="15"/>
  <cols>
    <col min="1" max="1" width="33.5703125" style="46" bestFit="1" customWidth="1"/>
    <col min="2" max="2" width="0.5703125" style="46" customWidth="1"/>
    <col min="3" max="3" width="12.140625" style="46" bestFit="1" customWidth="1"/>
    <col min="4" max="4" width="0.7109375" style="46" customWidth="1"/>
    <col min="5" max="5" width="18.5703125" style="46" bestFit="1" customWidth="1"/>
    <col min="6" max="6" width="0.5703125" style="46" customWidth="1"/>
    <col min="7" max="7" width="18.7109375" style="46" bestFit="1" customWidth="1"/>
    <col min="8" max="8" width="0.28515625" style="46" customWidth="1"/>
    <col min="9" max="9" width="17.7109375" style="46" customWidth="1"/>
    <col min="10" max="10" width="0.42578125" style="46" customWidth="1"/>
    <col min="11" max="11" width="13.140625" style="46" bestFit="1" customWidth="1"/>
    <col min="12" max="12" width="0.28515625" style="46" customWidth="1"/>
    <col min="13" max="13" width="22.5703125" style="46" bestFit="1" customWidth="1"/>
    <col min="14" max="14" width="0.42578125" style="46" customWidth="1"/>
    <col min="15" max="15" width="19.7109375" style="46" bestFit="1" customWidth="1"/>
    <col min="16" max="16" width="0.5703125" style="46" customWidth="1"/>
    <col min="17" max="17" width="19.140625" style="111" bestFit="1" customWidth="1"/>
    <col min="18" max="18" width="19" style="46" customWidth="1"/>
    <col min="19" max="19" width="18.28515625" style="46" customWidth="1"/>
    <col min="20" max="20" width="1.85546875" style="46" customWidth="1"/>
    <col min="21" max="21" width="17.85546875" style="46" bestFit="1" customWidth="1"/>
    <col min="22" max="22" width="2.42578125" style="46" customWidth="1"/>
    <col min="23" max="23" width="16.42578125" style="46" bestFit="1" customWidth="1"/>
    <col min="24" max="24" width="16.5703125" style="46" bestFit="1" customWidth="1"/>
    <col min="25" max="25" width="14.7109375" style="46" bestFit="1" customWidth="1"/>
    <col min="26" max="28" width="9.140625" style="46"/>
    <col min="29" max="29" width="23" style="46" bestFit="1" customWidth="1"/>
    <col min="30" max="30" width="15.42578125" style="46" customWidth="1"/>
    <col min="31" max="16384" width="9.140625" style="46"/>
  </cols>
  <sheetData>
    <row r="1" spans="1:25" ht="21">
      <c r="A1" s="409" t="str">
        <f>سهام!B1</f>
        <v xml:space="preserve">صندوق سهامی کارگزاری پارسیان 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</row>
    <row r="2" spans="1:25" ht="21">
      <c r="A2" s="409" t="s">
        <v>67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</row>
    <row r="3" spans="1:25" ht="21">
      <c r="A3" s="409" t="str">
        <f>سهام!B3</f>
        <v>برای ماه منتهی به 1402/08/27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</row>
    <row r="4" spans="1:25" ht="21">
      <c r="A4" s="315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</row>
    <row r="5" spans="1:25" ht="25.5">
      <c r="A5" s="316" t="s">
        <v>55</v>
      </c>
      <c r="B5" s="109"/>
      <c r="C5" s="109"/>
      <c r="D5" s="109"/>
      <c r="E5" s="109"/>
      <c r="F5" s="109"/>
      <c r="G5" s="109"/>
      <c r="H5" s="109"/>
    </row>
    <row r="6" spans="1:25" ht="25.5">
      <c r="A6" s="316"/>
      <c r="B6" s="109"/>
      <c r="C6" s="109"/>
      <c r="D6" s="109"/>
      <c r="E6" s="109"/>
      <c r="F6" s="109"/>
      <c r="G6" s="109"/>
      <c r="H6" s="109"/>
    </row>
    <row r="7" spans="1:25" ht="18">
      <c r="A7" s="45"/>
      <c r="B7" s="45"/>
      <c r="C7" s="458" t="str">
        <f>'درآمد سود سهام'!I5</f>
        <v>طی ماه</v>
      </c>
      <c r="D7" s="458"/>
      <c r="E7" s="458"/>
      <c r="F7" s="458"/>
      <c r="G7" s="458"/>
      <c r="H7" s="458"/>
      <c r="I7" s="458"/>
      <c r="J7" s="45"/>
      <c r="K7" s="452" t="str">
        <f>'درآمد سود سهام'!O5</f>
        <v>از ابتدای سال مالی تا پایان ماه</v>
      </c>
      <c r="L7" s="452"/>
      <c r="M7" s="452"/>
      <c r="N7" s="452"/>
      <c r="O7" s="452"/>
      <c r="P7" s="452"/>
      <c r="Q7" s="452"/>
    </row>
    <row r="8" spans="1:25" ht="36">
      <c r="A8" s="48" t="s">
        <v>43</v>
      </c>
      <c r="B8" s="47"/>
      <c r="C8" s="48" t="s">
        <v>3</v>
      </c>
      <c r="D8" s="47"/>
      <c r="E8" s="49" t="s">
        <v>26</v>
      </c>
      <c r="F8" s="47"/>
      <c r="G8" s="48" t="s">
        <v>56</v>
      </c>
      <c r="H8" s="47"/>
      <c r="I8" s="49" t="s">
        <v>57</v>
      </c>
      <c r="J8" s="47"/>
      <c r="K8" s="48" t="s">
        <v>3</v>
      </c>
      <c r="L8" s="47"/>
      <c r="M8" s="49" t="s">
        <v>26</v>
      </c>
      <c r="N8" s="47"/>
      <c r="O8" s="48" t="s">
        <v>56</v>
      </c>
      <c r="P8" s="47"/>
      <c r="Q8" s="49" t="s">
        <v>57</v>
      </c>
      <c r="R8" s="175"/>
    </row>
    <row r="9" spans="1:25" ht="18.75">
      <c r="A9" s="54" t="s">
        <v>85</v>
      </c>
      <c r="B9" s="54"/>
      <c r="C9" s="55">
        <v>26120763</v>
      </c>
      <c r="D9" s="54"/>
      <c r="E9" s="55">
        <v>116091055081</v>
      </c>
      <c r="F9" s="54"/>
      <c r="G9" s="55">
        <v>114559099758</v>
      </c>
      <c r="H9" s="324"/>
      <c r="I9" s="341">
        <v>1531955323</v>
      </c>
      <c r="J9" s="324"/>
      <c r="K9" s="341">
        <v>26120763</v>
      </c>
      <c r="L9" s="341"/>
      <c r="M9" s="341">
        <v>116091055081</v>
      </c>
      <c r="N9" s="341"/>
      <c r="O9" s="341">
        <v>93284641485</v>
      </c>
      <c r="P9" s="341"/>
      <c r="Q9" s="341">
        <v>22806413596</v>
      </c>
      <c r="R9" s="55"/>
      <c r="S9" s="161"/>
      <c r="T9" s="53"/>
      <c r="U9" s="55"/>
      <c r="V9" s="53"/>
      <c r="W9" s="53"/>
      <c r="X9" s="53"/>
      <c r="Y9" s="53"/>
    </row>
    <row r="10" spans="1:25" ht="18.75">
      <c r="A10" s="54" t="s">
        <v>194</v>
      </c>
      <c r="B10" s="54"/>
      <c r="C10" s="55">
        <v>220000</v>
      </c>
      <c r="D10" s="54"/>
      <c r="E10" s="55">
        <v>36422986050</v>
      </c>
      <c r="F10" s="54"/>
      <c r="G10" s="55">
        <v>30999449250</v>
      </c>
      <c r="H10" s="324"/>
      <c r="I10" s="341">
        <v>5423536800</v>
      </c>
      <c r="J10" s="324"/>
      <c r="K10" s="341">
        <v>220000</v>
      </c>
      <c r="L10" s="341"/>
      <c r="M10" s="341">
        <v>36422986050</v>
      </c>
      <c r="N10" s="341"/>
      <c r="O10" s="341">
        <v>17615980800</v>
      </c>
      <c r="P10" s="341"/>
      <c r="Q10" s="341">
        <v>18807005250</v>
      </c>
      <c r="R10" s="55"/>
      <c r="S10" s="161"/>
      <c r="T10" s="53"/>
      <c r="U10" s="55"/>
      <c r="V10" s="53"/>
      <c r="W10" s="53"/>
      <c r="X10" s="53"/>
      <c r="Y10" s="53"/>
    </row>
    <row r="11" spans="1:25" ht="18.75">
      <c r="A11" s="54" t="s">
        <v>145</v>
      </c>
      <c r="B11" s="54"/>
      <c r="C11" s="55">
        <v>15575866</v>
      </c>
      <c r="D11" s="54"/>
      <c r="E11" s="55">
        <v>88563844496</v>
      </c>
      <c r="F11" s="54"/>
      <c r="G11" s="55">
        <v>104821193573</v>
      </c>
      <c r="H11" s="324"/>
      <c r="I11" s="341">
        <v>-16257349077</v>
      </c>
      <c r="J11" s="324"/>
      <c r="K11" s="341">
        <v>15575866</v>
      </c>
      <c r="L11" s="341"/>
      <c r="M11" s="341">
        <v>88563844496</v>
      </c>
      <c r="N11" s="341"/>
      <c r="O11" s="341">
        <v>72755507904</v>
      </c>
      <c r="P11" s="341"/>
      <c r="Q11" s="341">
        <v>15808336592</v>
      </c>
      <c r="R11" s="55"/>
      <c r="S11" s="161"/>
      <c r="T11" s="53"/>
      <c r="U11" s="55"/>
      <c r="V11" s="53"/>
      <c r="W11" s="53"/>
      <c r="X11" s="53"/>
      <c r="Y11" s="53"/>
    </row>
    <row r="12" spans="1:25" ht="18.75">
      <c r="A12" s="54" t="s">
        <v>199</v>
      </c>
      <c r="B12" s="54"/>
      <c r="C12" s="55">
        <v>4330131</v>
      </c>
      <c r="D12" s="54"/>
      <c r="E12" s="55">
        <v>31034484055</v>
      </c>
      <c r="F12" s="54"/>
      <c r="G12" s="55">
        <v>26682719460</v>
      </c>
      <c r="H12" s="324"/>
      <c r="I12" s="341">
        <v>4351764595</v>
      </c>
      <c r="J12" s="324"/>
      <c r="K12" s="341">
        <v>4330131</v>
      </c>
      <c r="L12" s="341"/>
      <c r="M12" s="341">
        <v>31034484055</v>
      </c>
      <c r="N12" s="341"/>
      <c r="O12" s="341">
        <v>26682719460</v>
      </c>
      <c r="P12" s="341"/>
      <c r="Q12" s="341">
        <v>4351764595</v>
      </c>
      <c r="R12" s="55"/>
      <c r="S12" s="161"/>
      <c r="T12" s="53"/>
      <c r="U12" s="55"/>
      <c r="V12" s="53"/>
      <c r="W12" s="53"/>
      <c r="X12" s="53"/>
      <c r="Y12" s="53"/>
    </row>
    <row r="13" spans="1:25" ht="18.75">
      <c r="A13" s="54" t="s">
        <v>107</v>
      </c>
      <c r="B13" s="54"/>
      <c r="C13" s="55">
        <v>450000</v>
      </c>
      <c r="D13" s="54"/>
      <c r="E13" s="55">
        <v>24853238100</v>
      </c>
      <c r="F13" s="54"/>
      <c r="G13" s="55">
        <v>21534105150</v>
      </c>
      <c r="H13" s="324"/>
      <c r="I13" s="341">
        <v>3319132950</v>
      </c>
      <c r="J13" s="324"/>
      <c r="K13" s="341">
        <v>450000</v>
      </c>
      <c r="L13" s="341"/>
      <c r="M13" s="341">
        <v>24853238100</v>
      </c>
      <c r="N13" s="341"/>
      <c r="O13" s="341">
        <v>22143410488</v>
      </c>
      <c r="P13" s="341"/>
      <c r="Q13" s="341">
        <v>2709827612</v>
      </c>
      <c r="R13" s="55"/>
      <c r="S13" s="161"/>
      <c r="T13" s="53"/>
      <c r="U13" s="55"/>
      <c r="V13" s="53"/>
      <c r="W13" s="53"/>
      <c r="X13" s="53"/>
      <c r="Y13" s="53"/>
    </row>
    <row r="14" spans="1:25" ht="18.75">
      <c r="A14" s="54" t="s">
        <v>156</v>
      </c>
      <c r="B14" s="54"/>
      <c r="C14" s="55">
        <v>518193</v>
      </c>
      <c r="D14" s="54"/>
      <c r="E14" s="55">
        <v>22664829072</v>
      </c>
      <c r="F14" s="54"/>
      <c r="G14" s="55">
        <v>22098208345</v>
      </c>
      <c r="H14" s="324"/>
      <c r="I14" s="341">
        <v>566620727</v>
      </c>
      <c r="J14" s="324"/>
      <c r="K14" s="341">
        <v>518193</v>
      </c>
      <c r="L14" s="341"/>
      <c r="M14" s="341">
        <v>22664829072</v>
      </c>
      <c r="N14" s="341"/>
      <c r="O14" s="341">
        <v>20475631377</v>
      </c>
      <c r="P14" s="341"/>
      <c r="Q14" s="341">
        <v>2189197695</v>
      </c>
      <c r="R14" s="55"/>
      <c r="S14" s="161"/>
      <c r="T14" s="53"/>
      <c r="U14" s="55"/>
      <c r="V14" s="53"/>
      <c r="W14" s="53"/>
      <c r="X14" s="53"/>
      <c r="Y14" s="53"/>
    </row>
    <row r="15" spans="1:25" ht="18.75">
      <c r="A15" s="54" t="s">
        <v>170</v>
      </c>
      <c r="B15" s="54"/>
      <c r="C15" s="55">
        <v>1752000</v>
      </c>
      <c r="D15" s="54"/>
      <c r="E15" s="55">
        <v>9334845216</v>
      </c>
      <c r="F15" s="54"/>
      <c r="G15" s="55">
        <v>7915461102</v>
      </c>
      <c r="H15" s="324"/>
      <c r="I15" s="341">
        <v>1419384114</v>
      </c>
      <c r="J15" s="324"/>
      <c r="K15" s="341">
        <v>1752000</v>
      </c>
      <c r="L15" s="341"/>
      <c r="M15" s="341">
        <v>9334845216</v>
      </c>
      <c r="N15" s="341"/>
      <c r="O15" s="341">
        <v>7432808197</v>
      </c>
      <c r="P15" s="341"/>
      <c r="Q15" s="341">
        <v>1902037019</v>
      </c>
      <c r="R15" s="55"/>
      <c r="S15" s="161"/>
      <c r="T15" s="53"/>
      <c r="U15" s="55"/>
      <c r="V15" s="53"/>
      <c r="W15" s="53"/>
      <c r="X15" s="53"/>
      <c r="Y15" s="53"/>
    </row>
    <row r="16" spans="1:25" ht="18.75">
      <c r="A16" s="54" t="s">
        <v>148</v>
      </c>
      <c r="B16" s="54"/>
      <c r="C16" s="55">
        <v>1866538</v>
      </c>
      <c r="D16" s="54"/>
      <c r="E16" s="55">
        <v>7594283580</v>
      </c>
      <c r="F16" s="54"/>
      <c r="G16" s="55">
        <v>6113648765</v>
      </c>
      <c r="H16" s="324"/>
      <c r="I16" s="341">
        <v>1480634815</v>
      </c>
      <c r="J16" s="324"/>
      <c r="K16" s="341">
        <v>1866538</v>
      </c>
      <c r="L16" s="341"/>
      <c r="M16" s="341">
        <v>7594283580</v>
      </c>
      <c r="N16" s="341"/>
      <c r="O16" s="341">
        <v>6212467404</v>
      </c>
      <c r="P16" s="341"/>
      <c r="Q16" s="341">
        <v>1381816176</v>
      </c>
      <c r="R16" s="55"/>
      <c r="S16" s="161"/>
      <c r="T16" s="53"/>
      <c r="U16" s="55"/>
      <c r="V16" s="53"/>
      <c r="W16" s="53"/>
      <c r="X16" s="53"/>
      <c r="Y16" s="53"/>
    </row>
    <row r="17" spans="1:25" ht="18.75">
      <c r="A17" s="54" t="s">
        <v>169</v>
      </c>
      <c r="B17" s="54"/>
      <c r="C17" s="55">
        <v>1960000</v>
      </c>
      <c r="D17" s="54"/>
      <c r="E17" s="55">
        <v>11728994760</v>
      </c>
      <c r="F17" s="54"/>
      <c r="G17" s="55">
        <v>11125009980</v>
      </c>
      <c r="H17" s="324"/>
      <c r="I17" s="341">
        <v>603984780</v>
      </c>
      <c r="J17" s="324"/>
      <c r="K17" s="341">
        <v>1960000</v>
      </c>
      <c r="L17" s="341"/>
      <c r="M17" s="341">
        <v>11728994760</v>
      </c>
      <c r="N17" s="341"/>
      <c r="O17" s="341">
        <v>10450085717</v>
      </c>
      <c r="P17" s="341"/>
      <c r="Q17" s="341">
        <v>1278909043</v>
      </c>
      <c r="R17" s="55"/>
      <c r="S17" s="161"/>
      <c r="T17" s="53"/>
      <c r="U17" s="55"/>
      <c r="V17" s="53"/>
      <c r="W17" s="53"/>
      <c r="X17" s="53"/>
      <c r="Y17" s="53"/>
    </row>
    <row r="18" spans="1:25" ht="18.75">
      <c r="A18" s="54" t="s">
        <v>181</v>
      </c>
      <c r="B18" s="54"/>
      <c r="C18" s="55">
        <v>267500</v>
      </c>
      <c r="D18" s="54"/>
      <c r="E18" s="55">
        <v>8453227241</v>
      </c>
      <c r="F18" s="54"/>
      <c r="G18" s="55">
        <v>8548954256</v>
      </c>
      <c r="H18" s="324"/>
      <c r="I18" s="341">
        <v>-95727015</v>
      </c>
      <c r="J18" s="324"/>
      <c r="K18" s="341">
        <v>267500</v>
      </c>
      <c r="L18" s="341"/>
      <c r="M18" s="341">
        <v>8453227241</v>
      </c>
      <c r="N18" s="341"/>
      <c r="O18" s="341">
        <v>7432941297</v>
      </c>
      <c r="P18" s="341"/>
      <c r="Q18" s="341">
        <v>1020285944</v>
      </c>
      <c r="R18" s="55"/>
      <c r="S18" s="161"/>
      <c r="T18" s="53"/>
      <c r="U18" s="55"/>
      <c r="V18" s="53"/>
      <c r="W18" s="53"/>
      <c r="X18" s="53"/>
      <c r="Y18" s="53"/>
    </row>
    <row r="19" spans="1:25" ht="18.75">
      <c r="A19" s="54" t="s">
        <v>158</v>
      </c>
      <c r="B19" s="54"/>
      <c r="C19" s="55">
        <v>1756682</v>
      </c>
      <c r="D19" s="54"/>
      <c r="E19" s="55">
        <v>8399365059</v>
      </c>
      <c r="F19" s="54"/>
      <c r="G19" s="55">
        <v>8720671332</v>
      </c>
      <c r="H19" s="324"/>
      <c r="I19" s="341">
        <v>-321306273</v>
      </c>
      <c r="J19" s="324"/>
      <c r="K19" s="341">
        <v>1756682</v>
      </c>
      <c r="L19" s="341"/>
      <c r="M19" s="341">
        <v>8399365059</v>
      </c>
      <c r="N19" s="341"/>
      <c r="O19" s="341">
        <v>7459838569</v>
      </c>
      <c r="P19" s="341"/>
      <c r="Q19" s="341">
        <v>939526490</v>
      </c>
      <c r="R19" s="55"/>
      <c r="S19" s="161"/>
      <c r="T19" s="53"/>
      <c r="U19" s="55"/>
      <c r="V19" s="53"/>
      <c r="W19" s="53"/>
      <c r="X19" s="53"/>
      <c r="Y19" s="53"/>
    </row>
    <row r="20" spans="1:25" ht="18.75">
      <c r="A20" s="54" t="s">
        <v>111</v>
      </c>
      <c r="B20" s="54"/>
      <c r="C20" s="55">
        <v>484000</v>
      </c>
      <c r="D20" s="54"/>
      <c r="E20" s="55">
        <v>11994326586</v>
      </c>
      <c r="F20" s="54"/>
      <c r="G20" s="55">
        <v>10392196320</v>
      </c>
      <c r="H20" s="324"/>
      <c r="I20" s="341">
        <v>1602130266</v>
      </c>
      <c r="J20" s="324"/>
      <c r="K20" s="341">
        <v>484000</v>
      </c>
      <c r="L20" s="341"/>
      <c r="M20" s="341">
        <v>11994326586</v>
      </c>
      <c r="N20" s="341"/>
      <c r="O20" s="341">
        <v>11067572433</v>
      </c>
      <c r="P20" s="341"/>
      <c r="Q20" s="341">
        <v>926754153</v>
      </c>
      <c r="R20" s="55"/>
      <c r="S20" s="161"/>
      <c r="T20" s="53"/>
      <c r="U20" s="55"/>
      <c r="V20" s="53"/>
      <c r="W20" s="53"/>
      <c r="X20" s="53"/>
      <c r="Y20" s="53"/>
    </row>
    <row r="21" spans="1:25" ht="18.75">
      <c r="A21" s="54" t="s">
        <v>161</v>
      </c>
      <c r="B21" s="54"/>
      <c r="C21" s="55">
        <v>150000</v>
      </c>
      <c r="D21" s="54"/>
      <c r="E21" s="55">
        <v>12353556375</v>
      </c>
      <c r="F21" s="54"/>
      <c r="G21" s="55">
        <v>11265071625</v>
      </c>
      <c r="H21" s="324"/>
      <c r="I21" s="341">
        <v>1088484750</v>
      </c>
      <c r="J21" s="324"/>
      <c r="K21" s="341">
        <v>150000</v>
      </c>
      <c r="L21" s="341"/>
      <c r="M21" s="341">
        <v>12353556375</v>
      </c>
      <c r="N21" s="341"/>
      <c r="O21" s="341">
        <v>11479563930</v>
      </c>
      <c r="P21" s="341"/>
      <c r="Q21" s="341">
        <v>873992445</v>
      </c>
      <c r="R21" s="55"/>
      <c r="S21" s="161"/>
      <c r="T21" s="53"/>
      <c r="U21" s="55"/>
      <c r="V21" s="53"/>
      <c r="W21" s="53"/>
      <c r="X21" s="53"/>
      <c r="Y21" s="53"/>
    </row>
    <row r="22" spans="1:25" ht="18.75">
      <c r="A22" s="54" t="s">
        <v>176</v>
      </c>
      <c r="B22" s="54"/>
      <c r="C22" s="55">
        <v>219000</v>
      </c>
      <c r="D22" s="54"/>
      <c r="E22" s="55">
        <v>7867567773</v>
      </c>
      <c r="F22" s="54"/>
      <c r="G22" s="55">
        <v>6940178766</v>
      </c>
      <c r="H22" s="324"/>
      <c r="I22" s="341">
        <v>927389007</v>
      </c>
      <c r="J22" s="324"/>
      <c r="K22" s="341">
        <v>219000</v>
      </c>
      <c r="L22" s="341"/>
      <c r="M22" s="341">
        <v>7867567773</v>
      </c>
      <c r="N22" s="341"/>
      <c r="O22" s="341">
        <v>7439067007</v>
      </c>
      <c r="P22" s="341"/>
      <c r="Q22" s="341">
        <v>428500766</v>
      </c>
      <c r="R22" s="55"/>
      <c r="S22" s="161"/>
      <c r="T22" s="53"/>
      <c r="U22" s="55"/>
      <c r="V22" s="53"/>
      <c r="W22" s="53"/>
      <c r="X22" s="53"/>
      <c r="Y22" s="53"/>
    </row>
    <row r="23" spans="1:25" ht="18.75">
      <c r="A23" s="54" t="s">
        <v>177</v>
      </c>
      <c r="B23" s="54"/>
      <c r="C23" s="55">
        <v>1209000</v>
      </c>
      <c r="D23" s="54"/>
      <c r="E23" s="55">
        <v>10864330308</v>
      </c>
      <c r="F23" s="54"/>
      <c r="G23" s="55">
        <v>10047101922</v>
      </c>
      <c r="H23" s="324"/>
      <c r="I23" s="341">
        <v>817228386</v>
      </c>
      <c r="J23" s="324"/>
      <c r="K23" s="341">
        <v>1209000</v>
      </c>
      <c r="L23" s="341"/>
      <c r="M23" s="341">
        <v>10864330308</v>
      </c>
      <c r="N23" s="341"/>
      <c r="O23" s="341">
        <v>10452601556</v>
      </c>
      <c r="P23" s="341"/>
      <c r="Q23" s="341">
        <v>411728752</v>
      </c>
      <c r="R23" s="55"/>
      <c r="S23" s="161"/>
      <c r="T23" s="53"/>
      <c r="U23" s="55"/>
      <c r="V23" s="53"/>
      <c r="W23" s="53"/>
      <c r="X23" s="53"/>
      <c r="Y23" s="53"/>
    </row>
    <row r="24" spans="1:25" ht="18.75">
      <c r="A24" s="54" t="s">
        <v>143</v>
      </c>
      <c r="B24" s="54"/>
      <c r="C24" s="55">
        <v>2359000</v>
      </c>
      <c r="D24" s="54"/>
      <c r="E24" s="55">
        <v>7721966287</v>
      </c>
      <c r="F24" s="54"/>
      <c r="G24" s="55">
        <v>7435568000</v>
      </c>
      <c r="H24" s="324"/>
      <c r="I24" s="341">
        <v>286398287</v>
      </c>
      <c r="J24" s="324"/>
      <c r="K24" s="341">
        <v>2359000</v>
      </c>
      <c r="L24" s="341"/>
      <c r="M24" s="341">
        <v>7721966287</v>
      </c>
      <c r="N24" s="341"/>
      <c r="O24" s="341">
        <v>7435567997</v>
      </c>
      <c r="P24" s="341"/>
      <c r="Q24" s="341">
        <v>286398290</v>
      </c>
      <c r="R24" s="55"/>
      <c r="S24" s="161"/>
      <c r="T24" s="53"/>
      <c r="U24" s="55"/>
      <c r="V24" s="53"/>
      <c r="W24" s="53"/>
      <c r="X24" s="53"/>
      <c r="Y24" s="53"/>
    </row>
    <row r="25" spans="1:25" ht="18.75">
      <c r="A25" s="54" t="s">
        <v>172</v>
      </c>
      <c r="B25" s="54"/>
      <c r="C25" s="55">
        <v>4020000</v>
      </c>
      <c r="D25" s="54"/>
      <c r="E25" s="55">
        <v>7692455925</v>
      </c>
      <c r="F25" s="54"/>
      <c r="G25" s="55">
        <v>5994121500</v>
      </c>
      <c r="H25" s="324"/>
      <c r="I25" s="341">
        <v>1698334425</v>
      </c>
      <c r="J25" s="324"/>
      <c r="K25" s="341">
        <v>4020000</v>
      </c>
      <c r="L25" s="341"/>
      <c r="M25" s="341">
        <v>7692455925</v>
      </c>
      <c r="N25" s="341"/>
      <c r="O25" s="341">
        <v>7462014902</v>
      </c>
      <c r="P25" s="341"/>
      <c r="Q25" s="341">
        <v>230441023</v>
      </c>
      <c r="R25" s="55"/>
      <c r="S25" s="161"/>
      <c r="T25" s="53"/>
      <c r="U25" s="55"/>
      <c r="V25" s="53"/>
      <c r="W25" s="53"/>
      <c r="X25" s="53"/>
      <c r="Y25" s="53"/>
    </row>
    <row r="26" spans="1:25" ht="18.75">
      <c r="A26" s="54" t="s">
        <v>117</v>
      </c>
      <c r="B26" s="54"/>
      <c r="C26" s="55">
        <v>1700</v>
      </c>
      <c r="D26" s="54"/>
      <c r="E26" s="55">
        <v>1406936946</v>
      </c>
      <c r="F26" s="54"/>
      <c r="G26" s="55">
        <v>1378994012</v>
      </c>
      <c r="H26" s="324"/>
      <c r="I26" s="341">
        <v>27942934</v>
      </c>
      <c r="J26" s="324"/>
      <c r="K26" s="341">
        <v>1700</v>
      </c>
      <c r="L26" s="341"/>
      <c r="M26" s="341">
        <v>1406936946</v>
      </c>
      <c r="N26" s="341"/>
      <c r="O26" s="341">
        <v>1215959567</v>
      </c>
      <c r="P26" s="341"/>
      <c r="Q26" s="341">
        <v>190977379</v>
      </c>
      <c r="R26" s="55"/>
      <c r="S26" s="161"/>
      <c r="T26" s="53"/>
      <c r="U26" s="55"/>
      <c r="V26" s="53"/>
      <c r="W26" s="53"/>
      <c r="X26" s="53"/>
      <c r="Y26" s="53"/>
    </row>
    <row r="27" spans="1:25" ht="18.75">
      <c r="A27" s="54" t="s">
        <v>195</v>
      </c>
      <c r="B27" s="54"/>
      <c r="C27" s="55">
        <v>1018594</v>
      </c>
      <c r="D27" s="54"/>
      <c r="E27" s="55">
        <v>11380875030</v>
      </c>
      <c r="F27" s="54"/>
      <c r="G27" s="55">
        <v>10570848337</v>
      </c>
      <c r="H27" s="324"/>
      <c r="I27" s="341">
        <v>810026693</v>
      </c>
      <c r="J27" s="324"/>
      <c r="K27" s="341">
        <v>1018594</v>
      </c>
      <c r="L27" s="341"/>
      <c r="M27" s="341">
        <v>11380875030</v>
      </c>
      <c r="N27" s="341"/>
      <c r="O27" s="341">
        <v>11194605835</v>
      </c>
      <c r="P27" s="341"/>
      <c r="Q27" s="341">
        <v>186269195</v>
      </c>
      <c r="R27" s="55"/>
      <c r="S27" s="161"/>
      <c r="T27" s="53"/>
      <c r="U27" s="55"/>
      <c r="V27" s="53"/>
      <c r="W27" s="53"/>
      <c r="X27" s="53"/>
      <c r="Y27" s="53"/>
    </row>
    <row r="28" spans="1:25" ht="18.75">
      <c r="A28" s="54" t="s">
        <v>140</v>
      </c>
      <c r="B28" s="54"/>
      <c r="C28" s="55">
        <v>2760000</v>
      </c>
      <c r="D28" s="54"/>
      <c r="E28" s="55">
        <v>7649095464</v>
      </c>
      <c r="F28" s="54"/>
      <c r="G28" s="55">
        <v>7421378490</v>
      </c>
      <c r="H28" s="324"/>
      <c r="I28" s="341">
        <v>227716974</v>
      </c>
      <c r="J28" s="324"/>
      <c r="K28" s="341">
        <v>2760000</v>
      </c>
      <c r="L28" s="341"/>
      <c r="M28" s="341">
        <v>7649095464</v>
      </c>
      <c r="N28" s="341"/>
      <c r="O28" s="341">
        <v>7467991478</v>
      </c>
      <c r="P28" s="341"/>
      <c r="Q28" s="341">
        <v>181103986</v>
      </c>
      <c r="R28" s="55"/>
      <c r="S28" s="161"/>
      <c r="T28" s="53"/>
      <c r="U28" s="55"/>
      <c r="V28" s="53"/>
      <c r="W28" s="53"/>
      <c r="X28" s="53"/>
      <c r="Y28" s="53"/>
    </row>
    <row r="29" spans="1:25" ht="18.75">
      <c r="A29" s="54" t="s">
        <v>198</v>
      </c>
      <c r="B29" s="54"/>
      <c r="C29" s="55">
        <v>755470</v>
      </c>
      <c r="D29" s="54"/>
      <c r="E29" s="55">
        <v>10438551853</v>
      </c>
      <c r="F29" s="54"/>
      <c r="G29" s="55">
        <v>10337373829</v>
      </c>
      <c r="H29" s="324"/>
      <c r="I29" s="341">
        <v>101178024</v>
      </c>
      <c r="J29" s="324"/>
      <c r="K29" s="341">
        <v>755470</v>
      </c>
      <c r="L29" s="341"/>
      <c r="M29" s="341">
        <v>10438551853</v>
      </c>
      <c r="N29" s="341"/>
      <c r="O29" s="341">
        <v>10337373829</v>
      </c>
      <c r="P29" s="341"/>
      <c r="Q29" s="341">
        <v>101178024</v>
      </c>
      <c r="R29" s="55"/>
      <c r="S29" s="161"/>
      <c r="U29" s="55"/>
      <c r="V29" s="53"/>
      <c r="Y29" s="53"/>
    </row>
    <row r="30" spans="1:25" ht="18.75">
      <c r="A30" s="54" t="s">
        <v>182</v>
      </c>
      <c r="B30" s="54"/>
      <c r="C30" s="55">
        <v>52551677</v>
      </c>
      <c r="D30" s="54"/>
      <c r="E30" s="55">
        <v>22410528649</v>
      </c>
      <c r="F30" s="54"/>
      <c r="G30" s="55">
        <v>22410528649</v>
      </c>
      <c r="H30" s="324"/>
      <c r="I30" s="341">
        <v>0</v>
      </c>
      <c r="J30" s="324"/>
      <c r="K30" s="341">
        <v>52551677</v>
      </c>
      <c r="L30" s="341"/>
      <c r="M30" s="341">
        <v>22410528649</v>
      </c>
      <c r="N30" s="341"/>
      <c r="O30" s="341">
        <v>22410528650</v>
      </c>
      <c r="P30" s="341"/>
      <c r="Q30" s="341">
        <v>-1</v>
      </c>
      <c r="R30" s="55"/>
      <c r="S30" s="161"/>
      <c r="U30" s="55"/>
      <c r="V30" s="53"/>
      <c r="W30" s="175"/>
      <c r="Y30" s="53"/>
    </row>
    <row r="31" spans="1:25" ht="18.75">
      <c r="A31" s="54" t="s">
        <v>200</v>
      </c>
      <c r="B31" s="54"/>
      <c r="C31" s="55">
        <v>40000</v>
      </c>
      <c r="D31" s="54"/>
      <c r="E31" s="55">
        <v>39992750000</v>
      </c>
      <c r="F31" s="54"/>
      <c r="G31" s="55">
        <v>39992750000</v>
      </c>
      <c r="H31" s="324"/>
      <c r="I31" s="341">
        <v>0</v>
      </c>
      <c r="J31" s="324"/>
      <c r="K31" s="341">
        <v>40000</v>
      </c>
      <c r="L31" s="341"/>
      <c r="M31" s="341">
        <v>39992750000</v>
      </c>
      <c r="N31" s="341"/>
      <c r="O31" s="341">
        <v>40004690000</v>
      </c>
      <c r="P31" s="341"/>
      <c r="Q31" s="341">
        <v>-11940000</v>
      </c>
      <c r="R31" s="55"/>
      <c r="S31" s="161"/>
      <c r="T31" s="53"/>
      <c r="U31" s="55"/>
      <c r="V31" s="53"/>
      <c r="W31" s="53"/>
      <c r="X31" s="53"/>
      <c r="Y31" s="53"/>
    </row>
    <row r="32" spans="1:25" ht="18.75">
      <c r="A32" s="54" t="s">
        <v>163</v>
      </c>
      <c r="B32" s="54"/>
      <c r="C32" s="55">
        <v>6600000</v>
      </c>
      <c r="D32" s="54"/>
      <c r="E32" s="55">
        <v>9932945220</v>
      </c>
      <c r="F32" s="54"/>
      <c r="G32" s="55">
        <v>9932945220</v>
      </c>
      <c r="H32" s="324"/>
      <c r="I32" s="341">
        <v>0</v>
      </c>
      <c r="J32" s="324"/>
      <c r="K32" s="341">
        <v>6600000</v>
      </c>
      <c r="L32" s="341"/>
      <c r="M32" s="341">
        <v>9932945220</v>
      </c>
      <c r="N32" s="341"/>
      <c r="O32" s="341">
        <v>10001672946</v>
      </c>
      <c r="P32" s="341"/>
      <c r="Q32" s="341">
        <v>-68727726</v>
      </c>
      <c r="R32" s="55"/>
      <c r="S32" s="161"/>
      <c r="T32" s="53"/>
      <c r="U32" s="55"/>
      <c r="V32" s="53"/>
      <c r="W32" s="53"/>
      <c r="X32" s="53"/>
      <c r="Y32" s="53"/>
    </row>
    <row r="33" spans="1:25" ht="18.75">
      <c r="A33" s="54" t="s">
        <v>160</v>
      </c>
      <c r="B33" s="54"/>
      <c r="C33" s="55">
        <v>875000</v>
      </c>
      <c r="D33" s="54"/>
      <c r="E33" s="55">
        <v>7341059250</v>
      </c>
      <c r="F33" s="54"/>
      <c r="G33" s="55">
        <v>7349757187</v>
      </c>
      <c r="H33" s="324"/>
      <c r="I33" s="341">
        <v>-8697937</v>
      </c>
      <c r="J33" s="324"/>
      <c r="K33" s="341">
        <v>875000</v>
      </c>
      <c r="L33" s="341"/>
      <c r="M33" s="341">
        <v>7341059250</v>
      </c>
      <c r="N33" s="341"/>
      <c r="O33" s="341">
        <v>7458028389</v>
      </c>
      <c r="P33" s="341"/>
      <c r="Q33" s="341">
        <v>-116969139</v>
      </c>
      <c r="R33" s="55"/>
      <c r="S33" s="161"/>
      <c r="T33" s="53"/>
      <c r="U33" s="55"/>
      <c r="V33" s="53"/>
      <c r="W33" s="53"/>
      <c r="X33" s="53"/>
      <c r="Y33" s="53"/>
    </row>
    <row r="34" spans="1:25" ht="18.75">
      <c r="A34" s="54" t="s">
        <v>179</v>
      </c>
      <c r="B34" s="54"/>
      <c r="C34" s="55">
        <v>332000</v>
      </c>
      <c r="D34" s="54"/>
      <c r="E34" s="55">
        <v>7293543660</v>
      </c>
      <c r="F34" s="54"/>
      <c r="G34" s="55">
        <v>6966819306</v>
      </c>
      <c r="H34" s="324"/>
      <c r="I34" s="341">
        <v>326724354</v>
      </c>
      <c r="J34" s="324"/>
      <c r="K34" s="341">
        <v>332000</v>
      </c>
      <c r="L34" s="341"/>
      <c r="M34" s="341">
        <v>7293543660</v>
      </c>
      <c r="N34" s="341"/>
      <c r="O34" s="341">
        <v>7431822562</v>
      </c>
      <c r="P34" s="341"/>
      <c r="Q34" s="341">
        <v>-138278902</v>
      </c>
      <c r="R34" s="55"/>
      <c r="S34" s="161"/>
      <c r="T34" s="53"/>
      <c r="U34" s="55"/>
      <c r="V34" s="53"/>
      <c r="W34" s="53"/>
      <c r="X34" s="53"/>
      <c r="Y34" s="53"/>
    </row>
    <row r="35" spans="1:25" ht="18.75">
      <c r="A35" s="54" t="s">
        <v>193</v>
      </c>
      <c r="B35" s="54"/>
      <c r="C35" s="55">
        <v>197000</v>
      </c>
      <c r="D35" s="54"/>
      <c r="E35" s="55">
        <v>7290670855</v>
      </c>
      <c r="F35" s="54"/>
      <c r="G35" s="55">
        <v>8446055170</v>
      </c>
      <c r="H35" s="324"/>
      <c r="I35" s="341">
        <v>-1155384315</v>
      </c>
      <c r="J35" s="324"/>
      <c r="K35" s="341">
        <v>197000</v>
      </c>
      <c r="L35" s="341"/>
      <c r="M35" s="341">
        <v>7290670855</v>
      </c>
      <c r="N35" s="341"/>
      <c r="O35" s="341">
        <v>7446816999</v>
      </c>
      <c r="P35" s="341"/>
      <c r="Q35" s="341">
        <v>-156146144</v>
      </c>
      <c r="R35" s="55"/>
      <c r="S35" s="161"/>
      <c r="T35" s="53"/>
      <c r="U35" s="55"/>
      <c r="V35" s="53"/>
      <c r="W35" s="53"/>
      <c r="X35" s="53"/>
      <c r="Y35" s="53"/>
    </row>
    <row r="36" spans="1:25" ht="18.75">
      <c r="A36" s="54" t="s">
        <v>192</v>
      </c>
      <c r="B36" s="54"/>
      <c r="C36" s="55">
        <v>1260000</v>
      </c>
      <c r="D36" s="54"/>
      <c r="E36" s="55">
        <v>7289567460</v>
      </c>
      <c r="F36" s="54"/>
      <c r="G36" s="55">
        <v>7277042430</v>
      </c>
      <c r="H36" s="324"/>
      <c r="I36" s="341">
        <v>12525030</v>
      </c>
      <c r="J36" s="324"/>
      <c r="K36" s="341">
        <v>1260000</v>
      </c>
      <c r="L36" s="341"/>
      <c r="M36" s="341">
        <v>7289567460</v>
      </c>
      <c r="N36" s="341"/>
      <c r="O36" s="341">
        <v>7463146324</v>
      </c>
      <c r="P36" s="341"/>
      <c r="Q36" s="341">
        <v>-173578864</v>
      </c>
      <c r="R36" s="55"/>
      <c r="S36" s="161"/>
      <c r="U36" s="55"/>
      <c r="V36" s="53"/>
      <c r="Y36" s="53"/>
    </row>
    <row r="37" spans="1:25" ht="18.75">
      <c r="A37" s="54" t="s">
        <v>196</v>
      </c>
      <c r="B37" s="54"/>
      <c r="C37" s="55">
        <v>1449000</v>
      </c>
      <c r="D37" s="54"/>
      <c r="E37" s="55">
        <v>9808977244</v>
      </c>
      <c r="F37" s="54"/>
      <c r="G37" s="55">
        <v>8887135036</v>
      </c>
      <c r="H37" s="324"/>
      <c r="I37" s="341">
        <v>921842208</v>
      </c>
      <c r="J37" s="324"/>
      <c r="K37" s="341">
        <v>1449000</v>
      </c>
      <c r="L37" s="341"/>
      <c r="M37" s="341">
        <v>9808977244</v>
      </c>
      <c r="N37" s="341"/>
      <c r="O37" s="341">
        <v>9994449700</v>
      </c>
      <c r="P37" s="341"/>
      <c r="Q37" s="341">
        <v>-185472456</v>
      </c>
      <c r="R37" s="55"/>
      <c r="S37" s="161"/>
      <c r="T37" s="53"/>
      <c r="U37" s="55"/>
      <c r="V37" s="53"/>
      <c r="W37" s="53"/>
      <c r="X37" s="53"/>
      <c r="Y37" s="53"/>
    </row>
    <row r="38" spans="1:25" ht="18.75">
      <c r="A38" s="54" t="s">
        <v>189</v>
      </c>
      <c r="B38" s="54"/>
      <c r="C38" s="55">
        <v>530000</v>
      </c>
      <c r="D38" s="54"/>
      <c r="E38" s="55">
        <v>7238870910</v>
      </c>
      <c r="F38" s="54"/>
      <c r="G38" s="55">
        <v>7270481700</v>
      </c>
      <c r="H38" s="324"/>
      <c r="I38" s="341">
        <v>-31610790</v>
      </c>
      <c r="J38" s="324"/>
      <c r="K38" s="341">
        <v>530000</v>
      </c>
      <c r="L38" s="341"/>
      <c r="M38" s="341">
        <v>7238870910</v>
      </c>
      <c r="N38" s="341"/>
      <c r="O38" s="341">
        <v>7437828199</v>
      </c>
      <c r="P38" s="341"/>
      <c r="Q38" s="341">
        <v>-198957289</v>
      </c>
      <c r="R38" s="55"/>
      <c r="S38" s="161"/>
      <c r="T38" s="53"/>
      <c r="U38" s="55"/>
      <c r="V38" s="53"/>
      <c r="W38" s="53"/>
      <c r="X38" s="53"/>
      <c r="Y38" s="53"/>
    </row>
    <row r="39" spans="1:25" ht="18.75">
      <c r="A39" s="54" t="s">
        <v>159</v>
      </c>
      <c r="B39" s="54"/>
      <c r="C39" s="55">
        <v>300464</v>
      </c>
      <c r="D39" s="54"/>
      <c r="E39" s="55">
        <v>2317727616</v>
      </c>
      <c r="F39" s="54"/>
      <c r="G39" s="55">
        <v>2529787746</v>
      </c>
      <c r="H39" s="324"/>
      <c r="I39" s="341">
        <v>-212060130</v>
      </c>
      <c r="J39" s="324"/>
      <c r="K39" s="341">
        <v>300464</v>
      </c>
      <c r="L39" s="341"/>
      <c r="M39" s="341">
        <v>2317727616</v>
      </c>
      <c r="N39" s="341"/>
      <c r="O39" s="341">
        <v>2525412875</v>
      </c>
      <c r="P39" s="341"/>
      <c r="Q39" s="341">
        <v>-207685259</v>
      </c>
      <c r="R39" s="55"/>
      <c r="S39" s="161"/>
      <c r="T39" s="53"/>
      <c r="U39" s="55"/>
      <c r="V39" s="53"/>
      <c r="W39" s="53"/>
      <c r="X39" s="53"/>
      <c r="Y39" s="53"/>
    </row>
    <row r="40" spans="1:25" ht="18.75">
      <c r="A40" s="54" t="s">
        <v>96</v>
      </c>
      <c r="B40" s="54"/>
      <c r="C40" s="55">
        <v>960000</v>
      </c>
      <c r="D40" s="54"/>
      <c r="E40" s="55">
        <v>19801476000</v>
      </c>
      <c r="F40" s="54"/>
      <c r="G40" s="55">
        <v>19610618400</v>
      </c>
      <c r="H40" s="324"/>
      <c r="I40" s="341">
        <v>190857600</v>
      </c>
      <c r="J40" s="324"/>
      <c r="K40" s="341">
        <v>960000</v>
      </c>
      <c r="L40" s="341"/>
      <c r="M40" s="341">
        <v>19801476000</v>
      </c>
      <c r="N40" s="341"/>
      <c r="O40" s="341">
        <v>20015356873</v>
      </c>
      <c r="P40" s="341"/>
      <c r="Q40" s="341">
        <v>-213880873</v>
      </c>
      <c r="R40" s="55"/>
      <c r="S40" s="161"/>
      <c r="U40" s="55"/>
      <c r="V40" s="53"/>
      <c r="Y40" s="53"/>
    </row>
    <row r="41" spans="1:25" ht="18.75">
      <c r="A41" s="54" t="s">
        <v>155</v>
      </c>
      <c r="B41" s="54"/>
      <c r="C41" s="55">
        <v>52300</v>
      </c>
      <c r="D41" s="54"/>
      <c r="E41" s="55">
        <v>7223845844</v>
      </c>
      <c r="F41" s="54"/>
      <c r="G41" s="55">
        <v>6916591947</v>
      </c>
      <c r="H41" s="324"/>
      <c r="I41" s="341">
        <v>307253897</v>
      </c>
      <c r="J41" s="324"/>
      <c r="K41" s="341">
        <v>52300</v>
      </c>
      <c r="L41" s="341"/>
      <c r="M41" s="341">
        <v>7223845844</v>
      </c>
      <c r="N41" s="341"/>
      <c r="O41" s="341">
        <v>7438148081</v>
      </c>
      <c r="P41" s="341"/>
      <c r="Q41" s="341">
        <v>-214302237</v>
      </c>
      <c r="R41" s="55"/>
      <c r="S41" s="161"/>
      <c r="U41" s="55"/>
      <c r="V41" s="53"/>
      <c r="Y41" s="53"/>
    </row>
    <row r="42" spans="1:25" ht="18.75">
      <c r="A42" s="54" t="s">
        <v>183</v>
      </c>
      <c r="B42" s="54"/>
      <c r="C42" s="55">
        <v>139685</v>
      </c>
      <c r="D42" s="54"/>
      <c r="E42" s="55">
        <v>2036986335</v>
      </c>
      <c r="F42" s="54"/>
      <c r="G42" s="55">
        <v>2157789205</v>
      </c>
      <c r="H42" s="324"/>
      <c r="I42" s="341">
        <v>-120802870</v>
      </c>
      <c r="J42" s="324"/>
      <c r="K42" s="341">
        <v>139685</v>
      </c>
      <c r="L42" s="341"/>
      <c r="M42" s="341">
        <v>2036986335</v>
      </c>
      <c r="N42" s="341"/>
      <c r="O42" s="341">
        <v>2288275220</v>
      </c>
      <c r="P42" s="341"/>
      <c r="Q42" s="341">
        <v>-251288885</v>
      </c>
      <c r="R42" s="55"/>
      <c r="S42" s="161"/>
      <c r="U42" s="55"/>
      <c r="V42" s="53"/>
      <c r="W42" s="175"/>
      <c r="Y42" s="53"/>
    </row>
    <row r="43" spans="1:25" ht="18.75">
      <c r="A43" s="54" t="s">
        <v>142</v>
      </c>
      <c r="B43" s="54"/>
      <c r="C43" s="55">
        <v>1900000</v>
      </c>
      <c r="D43" s="54"/>
      <c r="E43" s="55">
        <v>7088272335</v>
      </c>
      <c r="F43" s="54"/>
      <c r="G43" s="55">
        <v>7456567860</v>
      </c>
      <c r="H43" s="324"/>
      <c r="I43" s="341">
        <v>-368295525</v>
      </c>
      <c r="J43" s="324"/>
      <c r="K43" s="341">
        <v>1900000</v>
      </c>
      <c r="L43" s="341"/>
      <c r="M43" s="341">
        <v>7088272335</v>
      </c>
      <c r="N43" s="341"/>
      <c r="O43" s="341">
        <v>7445533543</v>
      </c>
      <c r="P43" s="341"/>
      <c r="Q43" s="341">
        <v>-357261208</v>
      </c>
      <c r="R43" s="55"/>
      <c r="S43" s="161"/>
      <c r="U43" s="55"/>
      <c r="V43" s="53"/>
      <c r="Y43" s="53"/>
    </row>
    <row r="44" spans="1:25" ht="18.75">
      <c r="A44" s="54" t="s">
        <v>167</v>
      </c>
      <c r="B44" s="54"/>
      <c r="C44" s="55">
        <v>418800</v>
      </c>
      <c r="D44" s="54"/>
      <c r="E44" s="55">
        <v>7077238380</v>
      </c>
      <c r="F44" s="54"/>
      <c r="G44" s="55">
        <v>7139684601</v>
      </c>
      <c r="H44" s="324"/>
      <c r="I44" s="341">
        <v>-62446221</v>
      </c>
      <c r="J44" s="324"/>
      <c r="K44" s="341">
        <v>418800</v>
      </c>
      <c r="L44" s="341"/>
      <c r="M44" s="341">
        <v>7077238380</v>
      </c>
      <c r="N44" s="341"/>
      <c r="O44" s="341">
        <v>7436212332</v>
      </c>
      <c r="P44" s="341"/>
      <c r="Q44" s="341">
        <v>-358973952</v>
      </c>
      <c r="R44" s="55"/>
      <c r="S44" s="161"/>
      <c r="U44" s="55"/>
      <c r="V44" s="53"/>
      <c r="Y44" s="53"/>
    </row>
    <row r="45" spans="1:25" ht="18.75">
      <c r="A45" s="54" t="s">
        <v>164</v>
      </c>
      <c r="B45" s="54"/>
      <c r="C45" s="55">
        <v>141368</v>
      </c>
      <c r="D45" s="54"/>
      <c r="E45" s="55">
        <v>7054448392</v>
      </c>
      <c r="F45" s="54"/>
      <c r="G45" s="55">
        <v>7342528455</v>
      </c>
      <c r="H45" s="324"/>
      <c r="I45" s="341">
        <v>-288080063</v>
      </c>
      <c r="J45" s="324"/>
      <c r="K45" s="341">
        <v>141368</v>
      </c>
      <c r="L45" s="341"/>
      <c r="M45" s="341">
        <v>7054448392</v>
      </c>
      <c r="N45" s="341"/>
      <c r="O45" s="341">
        <v>7433580544</v>
      </c>
      <c r="P45" s="341"/>
      <c r="Q45" s="341">
        <v>-379132152</v>
      </c>
      <c r="R45" s="55"/>
      <c r="S45" s="161"/>
      <c r="U45" s="55"/>
      <c r="V45" s="53"/>
      <c r="Y45" s="53"/>
    </row>
    <row r="46" spans="1:25" ht="18.75">
      <c r="A46" s="54" t="s">
        <v>187</v>
      </c>
      <c r="B46" s="54"/>
      <c r="C46" s="55">
        <v>1176750</v>
      </c>
      <c r="D46" s="54"/>
      <c r="E46" s="55">
        <v>9779096101</v>
      </c>
      <c r="F46" s="54"/>
      <c r="G46" s="55">
        <v>9989650802</v>
      </c>
      <c r="H46" s="324"/>
      <c r="I46" s="341">
        <v>-210554701</v>
      </c>
      <c r="J46" s="324"/>
      <c r="K46" s="341">
        <v>1176750</v>
      </c>
      <c r="L46" s="341"/>
      <c r="M46" s="341">
        <v>9779096101</v>
      </c>
      <c r="N46" s="341"/>
      <c r="O46" s="341">
        <v>10265979043</v>
      </c>
      <c r="P46" s="341"/>
      <c r="Q46" s="341">
        <v>-486882942</v>
      </c>
      <c r="R46" s="55"/>
      <c r="S46" s="161"/>
      <c r="U46" s="55"/>
      <c r="V46" s="53"/>
      <c r="Y46" s="53"/>
    </row>
    <row r="47" spans="1:25" ht="18.75">
      <c r="A47" s="54" t="s">
        <v>139</v>
      </c>
      <c r="B47" s="54"/>
      <c r="C47" s="55">
        <v>2767000</v>
      </c>
      <c r="D47" s="54"/>
      <c r="E47" s="55">
        <v>6967108574</v>
      </c>
      <c r="F47" s="54"/>
      <c r="G47" s="55">
        <v>7013867692</v>
      </c>
      <c r="H47" s="324"/>
      <c r="I47" s="341">
        <v>-46759118</v>
      </c>
      <c r="J47" s="324"/>
      <c r="K47" s="341">
        <v>2767000</v>
      </c>
      <c r="L47" s="341"/>
      <c r="M47" s="341">
        <v>6967108574</v>
      </c>
      <c r="N47" s="341"/>
      <c r="O47" s="341">
        <v>7458722414</v>
      </c>
      <c r="P47" s="341"/>
      <c r="Q47" s="341">
        <v>-491613840</v>
      </c>
      <c r="R47" s="55"/>
      <c r="S47" s="161"/>
      <c r="U47" s="55"/>
      <c r="V47" s="53"/>
      <c r="Y47" s="53"/>
    </row>
    <row r="48" spans="1:25" ht="18.75">
      <c r="A48" s="54" t="s">
        <v>147</v>
      </c>
      <c r="B48" s="54"/>
      <c r="C48" s="55">
        <v>1247504</v>
      </c>
      <c r="D48" s="54"/>
      <c r="E48" s="55">
        <v>6981658007</v>
      </c>
      <c r="F48" s="54"/>
      <c r="G48" s="55">
        <v>6795645804</v>
      </c>
      <c r="H48" s="324"/>
      <c r="I48" s="341">
        <v>186012203</v>
      </c>
      <c r="J48" s="324"/>
      <c r="K48" s="341">
        <v>1247504</v>
      </c>
      <c r="L48" s="341"/>
      <c r="M48" s="341">
        <v>6981658007</v>
      </c>
      <c r="N48" s="341"/>
      <c r="O48" s="341">
        <v>7480949920</v>
      </c>
      <c r="P48" s="341"/>
      <c r="Q48" s="341">
        <v>-499291913</v>
      </c>
      <c r="R48" s="55"/>
      <c r="S48" s="161"/>
      <c r="U48" s="55"/>
      <c r="V48" s="53"/>
      <c r="Y48" s="53"/>
    </row>
    <row r="49" spans="1:25" ht="18.75">
      <c r="A49" s="54" t="s">
        <v>89</v>
      </c>
      <c r="B49" s="54"/>
      <c r="C49" s="55">
        <v>1000000</v>
      </c>
      <c r="D49" s="54"/>
      <c r="E49" s="55">
        <v>6898707000</v>
      </c>
      <c r="F49" s="54"/>
      <c r="G49" s="55">
        <v>6948409500</v>
      </c>
      <c r="H49" s="324"/>
      <c r="I49" s="341">
        <v>-49702500</v>
      </c>
      <c r="J49" s="324"/>
      <c r="K49" s="341">
        <v>1000000</v>
      </c>
      <c r="L49" s="341"/>
      <c r="M49" s="341">
        <v>6898707000</v>
      </c>
      <c r="N49" s="341"/>
      <c r="O49" s="341">
        <v>7440898670</v>
      </c>
      <c r="P49" s="341"/>
      <c r="Q49" s="341">
        <v>-542191670</v>
      </c>
      <c r="R49" s="55"/>
      <c r="S49" s="161"/>
      <c r="U49" s="55"/>
      <c r="V49" s="53"/>
      <c r="Y49" s="53"/>
    </row>
    <row r="50" spans="1:25" ht="18.75">
      <c r="A50" s="54" t="s">
        <v>190</v>
      </c>
      <c r="B50" s="54"/>
      <c r="C50" s="55">
        <v>5876000</v>
      </c>
      <c r="D50" s="54"/>
      <c r="E50" s="55">
        <v>10408729359</v>
      </c>
      <c r="F50" s="54"/>
      <c r="G50" s="55">
        <v>9760374163</v>
      </c>
      <c r="H50" s="324"/>
      <c r="I50" s="341">
        <v>648355196</v>
      </c>
      <c r="J50" s="324"/>
      <c r="K50" s="341">
        <v>5876000</v>
      </c>
      <c r="L50" s="341"/>
      <c r="M50" s="341">
        <v>10408729359</v>
      </c>
      <c r="N50" s="341"/>
      <c r="O50" s="341">
        <v>10990028707</v>
      </c>
      <c r="P50" s="341"/>
      <c r="Q50" s="341">
        <v>-581299348</v>
      </c>
      <c r="R50" s="55"/>
      <c r="S50" s="161"/>
      <c r="U50" s="55"/>
      <c r="V50" s="53"/>
      <c r="Y50" s="53"/>
    </row>
    <row r="51" spans="1:25" ht="18.75">
      <c r="A51" s="54" t="s">
        <v>185</v>
      </c>
      <c r="B51" s="54"/>
      <c r="C51" s="55">
        <v>2115000</v>
      </c>
      <c r="D51" s="54"/>
      <c r="E51" s="55">
        <v>6837056019</v>
      </c>
      <c r="F51" s="54"/>
      <c r="G51" s="55">
        <v>6870694671</v>
      </c>
      <c r="H51" s="324"/>
      <c r="I51" s="341">
        <v>-33638652</v>
      </c>
      <c r="J51" s="324"/>
      <c r="K51" s="341">
        <v>2115000</v>
      </c>
      <c r="L51" s="341"/>
      <c r="M51" s="341">
        <v>6837056019</v>
      </c>
      <c r="N51" s="341"/>
      <c r="O51" s="341">
        <v>7434506282</v>
      </c>
      <c r="P51" s="341"/>
      <c r="Q51" s="341">
        <v>-597450263</v>
      </c>
      <c r="R51" s="55"/>
      <c r="S51" s="161"/>
      <c r="U51" s="55"/>
      <c r="V51" s="53"/>
      <c r="Y51" s="53"/>
    </row>
    <row r="52" spans="1:25" ht="18.75">
      <c r="A52" s="54" t="s">
        <v>149</v>
      </c>
      <c r="B52" s="54"/>
      <c r="C52" s="55">
        <v>5951000</v>
      </c>
      <c r="D52" s="54"/>
      <c r="E52" s="55">
        <v>6814761465</v>
      </c>
      <c r="F52" s="54"/>
      <c r="G52" s="55">
        <v>6589968986</v>
      </c>
      <c r="H52" s="324"/>
      <c r="I52" s="341">
        <v>224792479</v>
      </c>
      <c r="J52" s="324"/>
      <c r="K52" s="341">
        <v>5951000</v>
      </c>
      <c r="L52" s="341"/>
      <c r="M52" s="341">
        <v>6814761465</v>
      </c>
      <c r="N52" s="341"/>
      <c r="O52" s="341">
        <v>7434558326</v>
      </c>
      <c r="P52" s="341"/>
      <c r="Q52" s="341">
        <v>-619796861</v>
      </c>
      <c r="R52" s="55"/>
      <c r="S52" s="161"/>
      <c r="U52" s="55"/>
      <c r="V52" s="53"/>
      <c r="Y52" s="53"/>
    </row>
    <row r="53" spans="1:25" ht="18.75">
      <c r="A53" s="54" t="s">
        <v>146</v>
      </c>
      <c r="B53" s="54"/>
      <c r="C53" s="55">
        <v>1618000</v>
      </c>
      <c r="D53" s="54"/>
      <c r="E53" s="55">
        <v>6832368079</v>
      </c>
      <c r="F53" s="54"/>
      <c r="G53" s="55">
        <v>6271045937</v>
      </c>
      <c r="H53" s="324"/>
      <c r="I53" s="341">
        <v>561322142</v>
      </c>
      <c r="J53" s="324"/>
      <c r="K53" s="341">
        <v>1618000</v>
      </c>
      <c r="L53" s="341"/>
      <c r="M53" s="341">
        <v>6832368079</v>
      </c>
      <c r="N53" s="341"/>
      <c r="O53" s="341">
        <v>7457233239</v>
      </c>
      <c r="P53" s="341"/>
      <c r="Q53" s="341">
        <v>-624865160</v>
      </c>
      <c r="R53" s="55"/>
      <c r="S53" s="161"/>
      <c r="U53" s="55"/>
      <c r="V53" s="53"/>
      <c r="Y53" s="53"/>
    </row>
    <row r="54" spans="1:25" ht="18.75">
      <c r="A54" s="54" t="s">
        <v>166</v>
      </c>
      <c r="B54" s="54"/>
      <c r="C54" s="55">
        <v>331000</v>
      </c>
      <c r="D54" s="54"/>
      <c r="E54" s="55">
        <v>6778029330</v>
      </c>
      <c r="F54" s="54"/>
      <c r="G54" s="55">
        <v>7057705297</v>
      </c>
      <c r="H54" s="324"/>
      <c r="I54" s="341">
        <v>-279675967</v>
      </c>
      <c r="J54" s="324"/>
      <c r="K54" s="341">
        <v>331000</v>
      </c>
      <c r="L54" s="341"/>
      <c r="M54" s="341">
        <v>6778029330</v>
      </c>
      <c r="N54" s="341"/>
      <c r="O54" s="341">
        <v>7461898760</v>
      </c>
      <c r="P54" s="341"/>
      <c r="Q54" s="341">
        <v>-683869430</v>
      </c>
      <c r="R54" s="55"/>
      <c r="S54" s="161"/>
      <c r="U54" s="55"/>
      <c r="V54" s="53"/>
      <c r="Y54" s="53"/>
    </row>
    <row r="55" spans="1:25" ht="18.75">
      <c r="A55" s="54" t="s">
        <v>95</v>
      </c>
      <c r="B55" s="54"/>
      <c r="C55" s="55">
        <v>2533000</v>
      </c>
      <c r="D55" s="54"/>
      <c r="E55" s="55">
        <v>10449403897</v>
      </c>
      <c r="F55" s="54"/>
      <c r="G55" s="55">
        <v>10668463690</v>
      </c>
      <c r="H55" s="324"/>
      <c r="I55" s="341">
        <v>-219059793</v>
      </c>
      <c r="J55" s="324"/>
      <c r="K55" s="341">
        <v>2533000</v>
      </c>
      <c r="L55" s="341"/>
      <c r="M55" s="341">
        <v>10449403897</v>
      </c>
      <c r="N55" s="341"/>
      <c r="O55" s="341">
        <v>11194317364</v>
      </c>
      <c r="P55" s="341"/>
      <c r="Q55" s="341">
        <v>-744913467</v>
      </c>
      <c r="R55" s="55"/>
      <c r="S55" s="161"/>
      <c r="U55" s="55"/>
      <c r="V55" s="53"/>
      <c r="Y55" s="53"/>
    </row>
    <row r="56" spans="1:25" ht="18.75">
      <c r="A56" s="54" t="s">
        <v>88</v>
      </c>
      <c r="B56" s="54"/>
      <c r="C56" s="55">
        <v>1796000</v>
      </c>
      <c r="D56" s="54"/>
      <c r="E56" s="55">
        <v>10247701212</v>
      </c>
      <c r="F56" s="54"/>
      <c r="G56" s="55">
        <v>10408379454</v>
      </c>
      <c r="H56" s="324"/>
      <c r="I56" s="341">
        <v>-160678242</v>
      </c>
      <c r="J56" s="324"/>
      <c r="K56" s="341">
        <v>1796000</v>
      </c>
      <c r="L56" s="341"/>
      <c r="M56" s="341">
        <v>10247701212</v>
      </c>
      <c r="N56" s="341"/>
      <c r="O56" s="341">
        <v>11010155509</v>
      </c>
      <c r="P56" s="341"/>
      <c r="Q56" s="341">
        <v>-762454297</v>
      </c>
      <c r="R56" s="55"/>
      <c r="S56" s="161"/>
      <c r="U56" s="55"/>
      <c r="V56" s="53"/>
      <c r="Y56" s="53"/>
    </row>
    <row r="57" spans="1:25" ht="18.75">
      <c r="A57" s="54" t="s">
        <v>86</v>
      </c>
      <c r="B57" s="54"/>
      <c r="C57" s="55">
        <v>159406</v>
      </c>
      <c r="D57" s="54"/>
      <c r="E57" s="55">
        <v>6664723892</v>
      </c>
      <c r="F57" s="54"/>
      <c r="G57" s="55">
        <v>7019668769</v>
      </c>
      <c r="H57" s="324"/>
      <c r="I57" s="341">
        <v>-354944877</v>
      </c>
      <c r="J57" s="324"/>
      <c r="K57" s="341">
        <v>159406</v>
      </c>
      <c r="L57" s="341"/>
      <c r="M57" s="341">
        <v>6664723892</v>
      </c>
      <c r="N57" s="341"/>
      <c r="O57" s="341">
        <v>7459193708</v>
      </c>
      <c r="P57" s="341"/>
      <c r="Q57" s="341">
        <v>-794469816</v>
      </c>
      <c r="R57" s="55"/>
      <c r="S57" s="161"/>
      <c r="U57" s="55"/>
      <c r="V57" s="53"/>
      <c r="Y57" s="53"/>
    </row>
    <row r="58" spans="1:25" ht="18.75">
      <c r="A58" s="54" t="s">
        <v>180</v>
      </c>
      <c r="B58" s="54"/>
      <c r="C58" s="55">
        <v>281880</v>
      </c>
      <c r="D58" s="54"/>
      <c r="E58" s="55">
        <v>6654816832</v>
      </c>
      <c r="F58" s="54"/>
      <c r="G58" s="55">
        <v>6441862693</v>
      </c>
      <c r="H58" s="324"/>
      <c r="I58" s="341">
        <v>212954139</v>
      </c>
      <c r="J58" s="324"/>
      <c r="K58" s="341">
        <v>281880</v>
      </c>
      <c r="L58" s="341"/>
      <c r="M58" s="341">
        <v>6654816832</v>
      </c>
      <c r="N58" s="341"/>
      <c r="O58" s="341">
        <v>7459864302</v>
      </c>
      <c r="P58" s="341"/>
      <c r="Q58" s="341">
        <v>-805047470</v>
      </c>
      <c r="R58" s="55"/>
      <c r="S58" s="161"/>
      <c r="U58" s="55"/>
      <c r="V58" s="53"/>
      <c r="Y58" s="53"/>
    </row>
    <row r="59" spans="1:25" ht="18.75">
      <c r="A59" s="54" t="s">
        <v>137</v>
      </c>
      <c r="B59" s="54"/>
      <c r="C59" s="55">
        <v>134139</v>
      </c>
      <c r="D59" s="54"/>
      <c r="E59" s="55">
        <v>6607040254</v>
      </c>
      <c r="F59" s="54"/>
      <c r="G59" s="55">
        <v>7073733309</v>
      </c>
      <c r="H59" s="324"/>
      <c r="I59" s="341">
        <v>-466693055</v>
      </c>
      <c r="J59" s="324"/>
      <c r="K59" s="341">
        <v>134139</v>
      </c>
      <c r="L59" s="341"/>
      <c r="M59" s="341">
        <v>6607040254</v>
      </c>
      <c r="N59" s="341"/>
      <c r="O59" s="341">
        <v>7459821479</v>
      </c>
      <c r="P59" s="341"/>
      <c r="Q59" s="341">
        <v>-852781225</v>
      </c>
      <c r="R59" s="55"/>
      <c r="S59" s="161"/>
      <c r="U59" s="55"/>
      <c r="V59" s="53"/>
      <c r="Y59" s="53"/>
    </row>
    <row r="60" spans="1:25" ht="18.75">
      <c r="A60" s="54" t="s">
        <v>90</v>
      </c>
      <c r="B60" s="54"/>
      <c r="C60" s="55">
        <v>2315000</v>
      </c>
      <c r="D60" s="54"/>
      <c r="E60" s="55">
        <v>10187526395</v>
      </c>
      <c r="F60" s="54"/>
      <c r="G60" s="55">
        <v>10148405557</v>
      </c>
      <c r="H60" s="324"/>
      <c r="I60" s="341">
        <v>39120838</v>
      </c>
      <c r="J60" s="324"/>
      <c r="K60" s="341">
        <v>2315000</v>
      </c>
      <c r="L60" s="341"/>
      <c r="M60" s="341">
        <v>10187526395</v>
      </c>
      <c r="N60" s="341"/>
      <c r="O60" s="341">
        <v>11056843749</v>
      </c>
      <c r="P60" s="341"/>
      <c r="Q60" s="341">
        <v>-869317354</v>
      </c>
      <c r="R60" s="55"/>
      <c r="S60" s="161"/>
      <c r="U60" s="55"/>
      <c r="V60" s="53"/>
      <c r="Y60" s="53"/>
    </row>
    <row r="61" spans="1:25" ht="18.75">
      <c r="A61" s="54" t="s">
        <v>174</v>
      </c>
      <c r="B61" s="54"/>
      <c r="C61" s="55">
        <v>1410000</v>
      </c>
      <c r="D61" s="54"/>
      <c r="E61" s="55">
        <v>6572151634</v>
      </c>
      <c r="F61" s="54"/>
      <c r="G61" s="55">
        <v>6279215040</v>
      </c>
      <c r="H61" s="324"/>
      <c r="I61" s="341">
        <v>292936594</v>
      </c>
      <c r="J61" s="324"/>
      <c r="K61" s="341">
        <v>1410000</v>
      </c>
      <c r="L61" s="341"/>
      <c r="M61" s="341">
        <v>6572151634</v>
      </c>
      <c r="N61" s="341"/>
      <c r="O61" s="341">
        <v>7459613059</v>
      </c>
      <c r="P61" s="341"/>
      <c r="Q61" s="341">
        <v>-887461425</v>
      </c>
      <c r="R61" s="55"/>
      <c r="S61" s="161"/>
      <c r="U61" s="55"/>
      <c r="V61" s="53"/>
      <c r="Y61" s="53"/>
    </row>
    <row r="62" spans="1:25" ht="18.75">
      <c r="A62" s="54" t="s">
        <v>112</v>
      </c>
      <c r="B62" s="54"/>
      <c r="C62" s="55">
        <v>355732</v>
      </c>
      <c r="D62" s="54"/>
      <c r="E62" s="55">
        <v>6556029415</v>
      </c>
      <c r="F62" s="54"/>
      <c r="G62" s="55">
        <v>6817704807</v>
      </c>
      <c r="H62" s="324"/>
      <c r="I62" s="341">
        <v>-261675392</v>
      </c>
      <c r="J62" s="324"/>
      <c r="K62" s="341">
        <v>355732</v>
      </c>
      <c r="L62" s="341"/>
      <c r="M62" s="341">
        <v>6556029415</v>
      </c>
      <c r="N62" s="341"/>
      <c r="O62" s="341">
        <v>7459768298</v>
      </c>
      <c r="P62" s="341"/>
      <c r="Q62" s="341">
        <v>-903738883</v>
      </c>
      <c r="R62" s="55"/>
      <c r="S62" s="161"/>
      <c r="U62" s="55"/>
      <c r="V62" s="53"/>
      <c r="Y62" s="53"/>
    </row>
    <row r="63" spans="1:25" ht="18.75">
      <c r="A63" s="54" t="s">
        <v>168</v>
      </c>
      <c r="B63" s="54"/>
      <c r="C63" s="55">
        <v>286000</v>
      </c>
      <c r="D63" s="54"/>
      <c r="E63" s="55">
        <v>6976680282</v>
      </c>
      <c r="F63" s="54"/>
      <c r="G63" s="55">
        <v>7414499664</v>
      </c>
      <c r="H63" s="324"/>
      <c r="I63" s="341">
        <v>-437819382</v>
      </c>
      <c r="J63" s="324"/>
      <c r="K63" s="341">
        <v>286000</v>
      </c>
      <c r="L63" s="341"/>
      <c r="M63" s="341">
        <v>6976680282</v>
      </c>
      <c r="N63" s="341"/>
      <c r="O63" s="341">
        <v>7902333747</v>
      </c>
      <c r="P63" s="341"/>
      <c r="Q63" s="341">
        <v>-925653465</v>
      </c>
      <c r="R63" s="55"/>
      <c r="S63" s="161"/>
      <c r="U63" s="55"/>
      <c r="V63" s="53"/>
      <c r="Y63" s="53"/>
    </row>
    <row r="64" spans="1:25" ht="18.75">
      <c r="A64" s="54" t="s">
        <v>80</v>
      </c>
      <c r="B64" s="54"/>
      <c r="C64" s="55">
        <v>2150000</v>
      </c>
      <c r="D64" s="54"/>
      <c r="E64" s="55">
        <v>6509934045</v>
      </c>
      <c r="F64" s="54"/>
      <c r="G64" s="55">
        <v>6952335997</v>
      </c>
      <c r="H64" s="324"/>
      <c r="I64" s="341">
        <v>-442401952</v>
      </c>
      <c r="J64" s="324"/>
      <c r="K64" s="341">
        <v>2150000</v>
      </c>
      <c r="L64" s="341"/>
      <c r="M64" s="341">
        <v>6509934045</v>
      </c>
      <c r="N64" s="341"/>
      <c r="O64" s="341">
        <v>7445265579</v>
      </c>
      <c r="P64" s="341"/>
      <c r="Q64" s="341">
        <v>-935331534</v>
      </c>
      <c r="R64" s="55"/>
      <c r="S64" s="161"/>
      <c r="U64" s="55"/>
      <c r="V64" s="53"/>
      <c r="Y64" s="53"/>
    </row>
    <row r="65" spans="1:30" s="112" customFormat="1" ht="18.75">
      <c r="A65" s="54" t="s">
        <v>93</v>
      </c>
      <c r="B65" s="54"/>
      <c r="C65" s="55">
        <v>84800</v>
      </c>
      <c r="D65" s="54"/>
      <c r="E65" s="55">
        <v>6355876176</v>
      </c>
      <c r="F65" s="54"/>
      <c r="G65" s="55">
        <v>6671984076</v>
      </c>
      <c r="H65" s="324"/>
      <c r="I65" s="341">
        <v>-316107900</v>
      </c>
      <c r="J65" s="324"/>
      <c r="K65" s="341">
        <v>84800</v>
      </c>
      <c r="L65" s="341"/>
      <c r="M65" s="341">
        <v>6355876176</v>
      </c>
      <c r="N65" s="341"/>
      <c r="O65" s="341">
        <v>7427022071</v>
      </c>
      <c r="P65" s="341"/>
      <c r="Q65" s="341">
        <v>-1071145895</v>
      </c>
      <c r="R65" s="55"/>
      <c r="S65" s="161"/>
      <c r="T65" s="53"/>
      <c r="U65" s="55"/>
      <c r="V65" s="176"/>
      <c r="W65" s="55"/>
      <c r="X65" s="127"/>
      <c r="Y65" s="127"/>
      <c r="Z65" s="127"/>
      <c r="AA65" s="127"/>
      <c r="AB65" s="127"/>
      <c r="AC65" s="127"/>
      <c r="AD65" s="110"/>
    </row>
    <row r="66" spans="1:30" ht="18.75">
      <c r="A66" s="54" t="s">
        <v>153</v>
      </c>
      <c r="B66" s="54"/>
      <c r="C66" s="55">
        <v>52600</v>
      </c>
      <c r="D66" s="54"/>
      <c r="E66" s="55">
        <v>6355488496</v>
      </c>
      <c r="F66" s="54"/>
      <c r="G66" s="55">
        <v>6674439379</v>
      </c>
      <c r="H66" s="324"/>
      <c r="I66" s="341">
        <v>-318950883</v>
      </c>
      <c r="J66" s="324"/>
      <c r="K66" s="341">
        <v>52600</v>
      </c>
      <c r="L66" s="341"/>
      <c r="M66" s="341">
        <v>6355488496</v>
      </c>
      <c r="N66" s="341"/>
      <c r="O66" s="341">
        <v>7447970976</v>
      </c>
      <c r="P66" s="341"/>
      <c r="Q66" s="341">
        <v>-1092482480</v>
      </c>
      <c r="R66" s="55"/>
      <c r="S66" s="161"/>
      <c r="U66" s="55"/>
    </row>
    <row r="67" spans="1:30" ht="18.75">
      <c r="A67" s="54" t="s">
        <v>101</v>
      </c>
      <c r="B67" s="54"/>
      <c r="C67" s="55">
        <v>418900</v>
      </c>
      <c r="D67" s="54"/>
      <c r="E67" s="55">
        <v>9860530665</v>
      </c>
      <c r="F67" s="54"/>
      <c r="G67" s="55">
        <v>10368547870</v>
      </c>
      <c r="H67" s="324"/>
      <c r="I67" s="341">
        <v>-508017205</v>
      </c>
      <c r="J67" s="324"/>
      <c r="K67" s="341">
        <v>418900</v>
      </c>
      <c r="L67" s="341"/>
      <c r="M67" s="341">
        <v>9860530665</v>
      </c>
      <c r="N67" s="341"/>
      <c r="O67" s="341">
        <v>10959840546</v>
      </c>
      <c r="P67" s="341"/>
      <c r="Q67" s="341">
        <v>-1099309881</v>
      </c>
      <c r="R67" s="55"/>
      <c r="S67" s="161"/>
      <c r="U67" s="55"/>
    </row>
    <row r="68" spans="1:30" ht="18.75">
      <c r="A68" s="54" t="s">
        <v>154</v>
      </c>
      <c r="B68" s="54"/>
      <c r="C68" s="55">
        <v>343280</v>
      </c>
      <c r="D68" s="54"/>
      <c r="E68" s="55">
        <v>9889062286</v>
      </c>
      <c r="F68" s="54"/>
      <c r="G68" s="55">
        <v>10162052273</v>
      </c>
      <c r="H68" s="324"/>
      <c r="I68" s="341">
        <v>-272989987</v>
      </c>
      <c r="J68" s="324"/>
      <c r="K68" s="341">
        <v>343280</v>
      </c>
      <c r="L68" s="341"/>
      <c r="M68" s="341">
        <v>9889062286</v>
      </c>
      <c r="N68" s="341"/>
      <c r="O68" s="341">
        <v>10991908110</v>
      </c>
      <c r="P68" s="341"/>
      <c r="Q68" s="341">
        <v>-1102845824</v>
      </c>
      <c r="R68" s="55"/>
      <c r="S68" s="161"/>
      <c r="U68" s="55"/>
    </row>
    <row r="69" spans="1:30" ht="18.75">
      <c r="A69" s="54" t="s">
        <v>184</v>
      </c>
      <c r="B69" s="54"/>
      <c r="C69" s="55">
        <v>880000</v>
      </c>
      <c r="D69" s="54"/>
      <c r="E69" s="55">
        <v>6324543720</v>
      </c>
      <c r="F69" s="54"/>
      <c r="G69" s="55">
        <v>6429515400</v>
      </c>
      <c r="H69" s="324"/>
      <c r="I69" s="341">
        <v>-104971680</v>
      </c>
      <c r="J69" s="324"/>
      <c r="K69" s="341">
        <v>880000</v>
      </c>
      <c r="L69" s="341"/>
      <c r="M69" s="341">
        <v>6324543720</v>
      </c>
      <c r="N69" s="341"/>
      <c r="O69" s="341">
        <v>7463884849</v>
      </c>
      <c r="P69" s="341"/>
      <c r="Q69" s="341">
        <v>-1139341129</v>
      </c>
      <c r="R69" s="55"/>
      <c r="S69" s="161"/>
      <c r="U69" s="55"/>
    </row>
    <row r="70" spans="1:30" ht="18.75">
      <c r="A70" s="54" t="s">
        <v>98</v>
      </c>
      <c r="B70" s="54"/>
      <c r="C70" s="55">
        <v>646789</v>
      </c>
      <c r="D70" s="54"/>
      <c r="E70" s="55">
        <v>6294388527</v>
      </c>
      <c r="F70" s="54"/>
      <c r="G70" s="55">
        <v>6885893884</v>
      </c>
      <c r="H70" s="324"/>
      <c r="I70" s="341">
        <v>-591505357</v>
      </c>
      <c r="J70" s="324"/>
      <c r="K70" s="341">
        <v>646789</v>
      </c>
      <c r="L70" s="341"/>
      <c r="M70" s="341">
        <v>6294388527</v>
      </c>
      <c r="N70" s="341"/>
      <c r="O70" s="341">
        <v>7435058485</v>
      </c>
      <c r="P70" s="341"/>
      <c r="Q70" s="341">
        <v>-1140669958</v>
      </c>
      <c r="R70" s="55"/>
      <c r="S70" s="161"/>
      <c r="U70" s="55"/>
    </row>
    <row r="71" spans="1:30" ht="18.75">
      <c r="A71" s="54" t="s">
        <v>188</v>
      </c>
      <c r="B71" s="54"/>
      <c r="C71" s="55">
        <v>1594000</v>
      </c>
      <c r="D71" s="54"/>
      <c r="E71" s="55">
        <v>6225562185</v>
      </c>
      <c r="F71" s="54"/>
      <c r="G71" s="55">
        <v>6290527329</v>
      </c>
      <c r="H71" s="324"/>
      <c r="I71" s="341">
        <v>-64965144</v>
      </c>
      <c r="J71" s="324"/>
      <c r="K71" s="341">
        <v>1594000</v>
      </c>
      <c r="L71" s="341"/>
      <c r="M71" s="341">
        <v>6225562185</v>
      </c>
      <c r="N71" s="341"/>
      <c r="O71" s="341">
        <v>7455772088</v>
      </c>
      <c r="P71" s="341"/>
      <c r="Q71" s="341">
        <v>-1230209903</v>
      </c>
      <c r="R71" s="55"/>
      <c r="S71" s="161"/>
      <c r="U71" s="55"/>
    </row>
    <row r="72" spans="1:30" ht="18.75">
      <c r="A72" s="54" t="s">
        <v>99</v>
      </c>
      <c r="B72" s="54"/>
      <c r="C72" s="55">
        <v>285000</v>
      </c>
      <c r="D72" s="54"/>
      <c r="E72" s="55">
        <v>6187364820</v>
      </c>
      <c r="F72" s="54"/>
      <c r="G72" s="55">
        <v>6555660345</v>
      </c>
      <c r="H72" s="324"/>
      <c r="I72" s="341">
        <v>-368295525</v>
      </c>
      <c r="J72" s="324"/>
      <c r="K72" s="341">
        <v>285000</v>
      </c>
      <c r="L72" s="341"/>
      <c r="M72" s="341">
        <v>6187364820</v>
      </c>
      <c r="N72" s="341"/>
      <c r="O72" s="341">
        <v>7435733432</v>
      </c>
      <c r="P72" s="341"/>
      <c r="Q72" s="341">
        <v>-1248368612</v>
      </c>
      <c r="R72" s="55"/>
      <c r="S72" s="161"/>
      <c r="U72" s="55"/>
    </row>
    <row r="73" spans="1:30" ht="18.75">
      <c r="A73" s="54" t="s">
        <v>91</v>
      </c>
      <c r="B73" s="54"/>
      <c r="C73" s="55">
        <v>3028300</v>
      </c>
      <c r="D73" s="54"/>
      <c r="E73" s="55">
        <v>6065717454</v>
      </c>
      <c r="F73" s="54"/>
      <c r="G73" s="55">
        <v>6529300822</v>
      </c>
      <c r="H73" s="324"/>
      <c r="I73" s="341">
        <v>-463583368</v>
      </c>
      <c r="J73" s="324"/>
      <c r="K73" s="341">
        <v>3028300</v>
      </c>
      <c r="L73" s="341"/>
      <c r="M73" s="341">
        <v>6065717454</v>
      </c>
      <c r="N73" s="341"/>
      <c r="O73" s="341">
        <v>7416363246</v>
      </c>
      <c r="P73" s="341"/>
      <c r="Q73" s="341">
        <v>-1350645792</v>
      </c>
      <c r="R73" s="55"/>
      <c r="S73" s="161"/>
      <c r="U73" s="55"/>
    </row>
    <row r="74" spans="1:30" ht="18.75">
      <c r="A74" s="54" t="s">
        <v>109</v>
      </c>
      <c r="B74" s="54"/>
      <c r="C74" s="55">
        <v>1303000</v>
      </c>
      <c r="D74" s="54"/>
      <c r="E74" s="55">
        <v>6074709133</v>
      </c>
      <c r="F74" s="54"/>
      <c r="G74" s="55">
        <v>6851857423</v>
      </c>
      <c r="H74" s="324"/>
      <c r="I74" s="341">
        <v>-777148290</v>
      </c>
      <c r="J74" s="324"/>
      <c r="K74" s="341">
        <v>1303000</v>
      </c>
      <c r="L74" s="341"/>
      <c r="M74" s="341">
        <v>6074709133</v>
      </c>
      <c r="N74" s="341"/>
      <c r="O74" s="341">
        <v>7436289170</v>
      </c>
      <c r="P74" s="341"/>
      <c r="Q74" s="341">
        <v>-1361580037</v>
      </c>
      <c r="R74" s="55"/>
      <c r="S74" s="161"/>
      <c r="U74" s="55"/>
    </row>
    <row r="75" spans="1:30" ht="18.75">
      <c r="A75" s="54" t="s">
        <v>151</v>
      </c>
      <c r="B75" s="54"/>
      <c r="C75" s="55">
        <v>2560000</v>
      </c>
      <c r="D75" s="54"/>
      <c r="E75" s="55">
        <v>6054003072</v>
      </c>
      <c r="F75" s="54"/>
      <c r="G75" s="55">
        <v>6611307264</v>
      </c>
      <c r="H75" s="324"/>
      <c r="I75" s="341">
        <v>-557304192</v>
      </c>
      <c r="J75" s="324"/>
      <c r="K75" s="341">
        <v>2560000</v>
      </c>
      <c r="L75" s="341"/>
      <c r="M75" s="341">
        <v>6054003072</v>
      </c>
      <c r="N75" s="341"/>
      <c r="O75" s="341">
        <v>7440011312</v>
      </c>
      <c r="P75" s="341"/>
      <c r="Q75" s="341">
        <v>-1386008240</v>
      </c>
      <c r="R75" s="55"/>
      <c r="S75" s="161"/>
      <c r="U75" s="55"/>
    </row>
    <row r="76" spans="1:30" ht="18.75">
      <c r="A76" s="54" t="s">
        <v>186</v>
      </c>
      <c r="B76" s="54"/>
      <c r="C76" s="55">
        <v>3968000</v>
      </c>
      <c r="D76" s="54"/>
      <c r="E76" s="55">
        <v>9553313548</v>
      </c>
      <c r="F76" s="54"/>
      <c r="G76" s="55">
        <v>9730811116</v>
      </c>
      <c r="H76" s="324"/>
      <c r="I76" s="341">
        <v>-177497568</v>
      </c>
      <c r="J76" s="324"/>
      <c r="K76" s="341">
        <v>3968000</v>
      </c>
      <c r="L76" s="341"/>
      <c r="M76" s="341">
        <v>9553313548</v>
      </c>
      <c r="N76" s="341"/>
      <c r="O76" s="341">
        <v>11082617307</v>
      </c>
      <c r="P76" s="341"/>
      <c r="Q76" s="341">
        <v>-1529303759</v>
      </c>
      <c r="R76" s="55"/>
      <c r="S76" s="161"/>
      <c r="U76" s="55"/>
    </row>
    <row r="77" spans="1:30" ht="18.75">
      <c r="A77" s="54" t="s">
        <v>173</v>
      </c>
      <c r="B77" s="54"/>
      <c r="C77" s="55">
        <v>1036000</v>
      </c>
      <c r="D77" s="54"/>
      <c r="E77" s="55">
        <v>5890660776</v>
      </c>
      <c r="F77" s="54"/>
      <c r="G77" s="55">
        <v>6065732862</v>
      </c>
      <c r="H77" s="324"/>
      <c r="I77" s="341">
        <v>-175072086</v>
      </c>
      <c r="J77" s="324"/>
      <c r="K77" s="341">
        <v>1036000</v>
      </c>
      <c r="L77" s="341"/>
      <c r="M77" s="341">
        <v>5890660776</v>
      </c>
      <c r="N77" s="341"/>
      <c r="O77" s="341">
        <v>7461370063</v>
      </c>
      <c r="P77" s="341"/>
      <c r="Q77" s="341">
        <v>-1570709287</v>
      </c>
      <c r="R77" s="55"/>
      <c r="S77" s="161"/>
      <c r="U77" s="55"/>
    </row>
    <row r="78" spans="1:30" ht="18.75">
      <c r="A78" s="54" t="s">
        <v>122</v>
      </c>
      <c r="B78" s="54"/>
      <c r="C78" s="55">
        <v>5810000</v>
      </c>
      <c r="D78" s="54"/>
      <c r="E78" s="55">
        <v>47300775795</v>
      </c>
      <c r="F78" s="54"/>
      <c r="G78" s="55">
        <v>47127512880</v>
      </c>
      <c r="H78" s="324"/>
      <c r="I78" s="341">
        <v>173262915</v>
      </c>
      <c r="J78" s="324"/>
      <c r="K78" s="341">
        <v>5810000</v>
      </c>
      <c r="L78" s="341"/>
      <c r="M78" s="341">
        <v>47300775795</v>
      </c>
      <c r="N78" s="341"/>
      <c r="O78" s="341">
        <v>49511822675</v>
      </c>
      <c r="P78" s="341"/>
      <c r="Q78" s="341">
        <v>-2211046880</v>
      </c>
      <c r="R78" s="55"/>
      <c r="S78" s="161"/>
      <c r="U78" s="55"/>
    </row>
    <row r="79" spans="1:30" ht="18.75">
      <c r="A79" s="54" t="s">
        <v>178</v>
      </c>
      <c r="B79" s="54"/>
      <c r="C79" s="55">
        <v>46400</v>
      </c>
      <c r="D79" s="54"/>
      <c r="E79" s="55">
        <v>4890980476</v>
      </c>
      <c r="F79" s="54"/>
      <c r="G79" s="55">
        <v>5516882071</v>
      </c>
      <c r="H79" s="324"/>
      <c r="I79" s="341">
        <v>-625901595</v>
      </c>
      <c r="J79" s="324"/>
      <c r="K79" s="341">
        <v>46400</v>
      </c>
      <c r="L79" s="341"/>
      <c r="M79" s="341">
        <v>4890980476</v>
      </c>
      <c r="N79" s="341"/>
      <c r="O79" s="341">
        <v>7418476298</v>
      </c>
      <c r="P79" s="341"/>
      <c r="Q79" s="341">
        <v>-2527495822</v>
      </c>
      <c r="R79" s="55"/>
      <c r="S79" s="161"/>
      <c r="U79" s="55"/>
    </row>
    <row r="80" spans="1:30" ht="18.75">
      <c r="A80" s="54" t="s">
        <v>175</v>
      </c>
      <c r="B80" s="54"/>
      <c r="C80" s="55">
        <v>846526</v>
      </c>
      <c r="D80" s="54"/>
      <c r="E80" s="55">
        <v>24150739187</v>
      </c>
      <c r="F80" s="54"/>
      <c r="G80" s="55">
        <v>29872865545</v>
      </c>
      <c r="H80" s="324"/>
      <c r="I80" s="341">
        <v>-5722126358</v>
      </c>
      <c r="J80" s="324"/>
      <c r="K80" s="341">
        <v>846526</v>
      </c>
      <c r="L80" s="341"/>
      <c r="M80" s="341">
        <v>24150739187</v>
      </c>
      <c r="N80" s="341"/>
      <c r="O80" s="341">
        <v>26717281241</v>
      </c>
      <c r="P80" s="341"/>
      <c r="Q80" s="341">
        <v>-2566542054</v>
      </c>
      <c r="R80" s="55"/>
      <c r="S80" s="161"/>
      <c r="U80" s="55"/>
    </row>
    <row r="81" spans="1:21" ht="18.75">
      <c r="A81" s="54" t="s">
        <v>171</v>
      </c>
      <c r="B81" s="54"/>
      <c r="C81" s="55">
        <v>22800000</v>
      </c>
      <c r="D81" s="54"/>
      <c r="E81" s="55">
        <v>26562606480</v>
      </c>
      <c r="F81" s="54"/>
      <c r="G81" s="55">
        <v>29894264460</v>
      </c>
      <c r="H81" s="324"/>
      <c r="I81" s="341">
        <v>-3331657980</v>
      </c>
      <c r="J81" s="324"/>
      <c r="K81" s="341">
        <v>22800000</v>
      </c>
      <c r="L81" s="341"/>
      <c r="M81" s="341">
        <v>26562606480</v>
      </c>
      <c r="N81" s="341"/>
      <c r="O81" s="341">
        <v>29828645362</v>
      </c>
      <c r="P81" s="341"/>
      <c r="Q81" s="341">
        <v>-3266038882</v>
      </c>
      <c r="R81" s="55"/>
      <c r="S81" s="161"/>
      <c r="U81" s="55"/>
    </row>
    <row r="82" spans="1:21" ht="18.75">
      <c r="A82" s="54" t="s">
        <v>141</v>
      </c>
      <c r="B82" s="54"/>
      <c r="C82" s="55">
        <v>17982368</v>
      </c>
      <c r="D82" s="54"/>
      <c r="E82" s="55">
        <v>39129191300</v>
      </c>
      <c r="F82" s="54"/>
      <c r="G82" s="55">
        <v>34527554381</v>
      </c>
      <c r="H82" s="324"/>
      <c r="I82" s="341">
        <v>4601636919</v>
      </c>
      <c r="J82" s="324"/>
      <c r="K82" s="341">
        <v>17982368</v>
      </c>
      <c r="L82" s="341"/>
      <c r="M82" s="341">
        <v>110993617760</v>
      </c>
      <c r="N82" s="341"/>
      <c r="O82" s="341">
        <v>114461440323</v>
      </c>
      <c r="P82" s="341"/>
      <c r="Q82" s="341">
        <v>-3467822563</v>
      </c>
      <c r="R82" s="55"/>
      <c r="S82" s="161"/>
      <c r="U82" s="55"/>
    </row>
    <row r="83" spans="1:21" ht="18.75">
      <c r="A83" s="54" t="s">
        <v>152</v>
      </c>
      <c r="B83" s="54"/>
      <c r="C83" s="55">
        <v>268092</v>
      </c>
      <c r="D83" s="54"/>
      <c r="E83" s="55">
        <v>43420332194</v>
      </c>
      <c r="F83" s="54"/>
      <c r="G83" s="55">
        <v>43167160184</v>
      </c>
      <c r="H83" s="324"/>
      <c r="I83" s="341">
        <v>253172010</v>
      </c>
      <c r="J83" s="324"/>
      <c r="K83" s="341">
        <v>268092</v>
      </c>
      <c r="L83" s="341"/>
      <c r="M83" s="341">
        <v>43420332194</v>
      </c>
      <c r="N83" s="341"/>
      <c r="O83" s="341">
        <v>46987765099</v>
      </c>
      <c r="P83" s="341"/>
      <c r="Q83" s="341">
        <v>-3567432905</v>
      </c>
      <c r="R83" s="55"/>
      <c r="S83" s="161"/>
      <c r="U83" s="55"/>
    </row>
    <row r="84" spans="1:21" ht="18.75">
      <c r="A84" s="54" t="s">
        <v>191</v>
      </c>
      <c r="B84" s="54"/>
      <c r="C84" s="55">
        <v>2100000</v>
      </c>
      <c r="D84" s="54"/>
      <c r="E84" s="55">
        <v>9061859205</v>
      </c>
      <c r="F84" s="54"/>
      <c r="G84" s="55">
        <v>8842671180</v>
      </c>
      <c r="H84" s="324"/>
      <c r="I84" s="341">
        <v>219188025</v>
      </c>
      <c r="J84" s="324"/>
      <c r="K84" s="341">
        <v>2100000</v>
      </c>
      <c r="L84" s="341"/>
      <c r="M84" s="341">
        <v>9061859205</v>
      </c>
      <c r="N84" s="341"/>
      <c r="O84" s="341">
        <v>12712905450</v>
      </c>
      <c r="P84" s="341"/>
      <c r="Q84" s="341">
        <v>-3651046245</v>
      </c>
      <c r="R84" s="55"/>
      <c r="S84" s="161"/>
      <c r="U84" s="55"/>
    </row>
    <row r="85" spans="1:21" ht="18.75">
      <c r="A85" s="54" t="s">
        <v>87</v>
      </c>
      <c r="B85" s="54"/>
      <c r="C85" s="55">
        <v>6077358</v>
      </c>
      <c r="D85" s="54"/>
      <c r="E85" s="55">
        <v>32682879664</v>
      </c>
      <c r="F85" s="54"/>
      <c r="G85" s="55">
        <v>31595464075</v>
      </c>
      <c r="H85" s="324"/>
      <c r="I85" s="341">
        <v>1087415589</v>
      </c>
      <c r="J85" s="324"/>
      <c r="K85" s="341">
        <v>6077358</v>
      </c>
      <c r="L85" s="341"/>
      <c r="M85" s="341">
        <v>32682879664</v>
      </c>
      <c r="N85" s="341"/>
      <c r="O85" s="341">
        <v>37141336278</v>
      </c>
      <c r="P85" s="341"/>
      <c r="Q85" s="341">
        <v>-4458456614</v>
      </c>
      <c r="R85" s="55"/>
      <c r="S85" s="161"/>
      <c r="U85" s="55"/>
    </row>
    <row r="86" spans="1:21" ht="18.75">
      <c r="A86" s="54" t="s">
        <v>138</v>
      </c>
      <c r="B86" s="54"/>
      <c r="C86" s="55">
        <v>4000000</v>
      </c>
      <c r="D86" s="54"/>
      <c r="E86" s="55">
        <v>13678128000</v>
      </c>
      <c r="F86" s="54"/>
      <c r="G86" s="55">
        <v>13185079200</v>
      </c>
      <c r="H86" s="324"/>
      <c r="I86" s="341">
        <v>493048800</v>
      </c>
      <c r="J86" s="324"/>
      <c r="K86" s="341">
        <v>4000000</v>
      </c>
      <c r="L86" s="341"/>
      <c r="M86" s="341">
        <v>13678128000</v>
      </c>
      <c r="N86" s="341"/>
      <c r="O86" s="341">
        <v>18286759430</v>
      </c>
      <c r="P86" s="341"/>
      <c r="Q86" s="341">
        <v>-4608631430</v>
      </c>
      <c r="R86" s="55"/>
      <c r="S86" s="161"/>
      <c r="U86" s="55"/>
    </row>
    <row r="87" spans="1:21" ht="18.75">
      <c r="A87" s="54" t="s">
        <v>157</v>
      </c>
      <c r="B87" s="54"/>
      <c r="C87" s="55">
        <v>21200000</v>
      </c>
      <c r="D87" s="54"/>
      <c r="E87" s="55">
        <v>40988657700</v>
      </c>
      <c r="F87" s="54"/>
      <c r="G87" s="55">
        <v>37848652560</v>
      </c>
      <c r="H87" s="324"/>
      <c r="I87" s="341">
        <v>3140005140</v>
      </c>
      <c r="J87" s="324"/>
      <c r="K87" s="341">
        <v>21200000</v>
      </c>
      <c r="L87" s="341"/>
      <c r="M87" s="341">
        <v>40988657700</v>
      </c>
      <c r="N87" s="341"/>
      <c r="O87" s="341">
        <v>46470156594</v>
      </c>
      <c r="P87" s="341"/>
      <c r="Q87" s="341">
        <v>-5481498894</v>
      </c>
      <c r="R87" s="55"/>
      <c r="S87" s="161"/>
      <c r="U87" s="55"/>
    </row>
    <row r="88" spans="1:21" ht="18.75">
      <c r="A88" s="54" t="s">
        <v>94</v>
      </c>
      <c r="B88" s="54"/>
      <c r="C88" s="55">
        <v>3503030</v>
      </c>
      <c r="D88" s="54"/>
      <c r="E88" s="55">
        <v>17654687945</v>
      </c>
      <c r="F88" s="54"/>
      <c r="G88" s="55">
        <v>19221672082</v>
      </c>
      <c r="H88" s="324"/>
      <c r="I88" s="341">
        <v>-1566984137</v>
      </c>
      <c r="J88" s="324"/>
      <c r="K88" s="341">
        <v>3503030</v>
      </c>
      <c r="L88" s="341"/>
      <c r="M88" s="341">
        <v>17654687945</v>
      </c>
      <c r="N88" s="341"/>
      <c r="O88" s="341">
        <v>23822960230</v>
      </c>
      <c r="P88" s="341"/>
      <c r="Q88" s="341">
        <v>-6168272285</v>
      </c>
      <c r="R88" s="55"/>
      <c r="S88" s="161"/>
      <c r="U88" s="55"/>
    </row>
    <row r="89" spans="1:21" ht="18.75">
      <c r="A89" s="54" t="s">
        <v>165</v>
      </c>
      <c r="B89" s="54"/>
      <c r="C89" s="55">
        <v>2800000</v>
      </c>
      <c r="D89" s="54"/>
      <c r="E89" s="55">
        <v>16310372400</v>
      </c>
      <c r="F89" s="54"/>
      <c r="G89" s="55">
        <v>15753704400</v>
      </c>
      <c r="H89" s="324"/>
      <c r="I89" s="341">
        <v>556668000</v>
      </c>
      <c r="J89" s="324"/>
      <c r="K89" s="341">
        <v>2800000</v>
      </c>
      <c r="L89" s="341"/>
      <c r="M89" s="341">
        <v>16310372400</v>
      </c>
      <c r="N89" s="341"/>
      <c r="O89" s="341">
        <v>23809847708</v>
      </c>
      <c r="P89" s="341"/>
      <c r="Q89" s="341">
        <v>-7499475308</v>
      </c>
      <c r="R89" s="55"/>
      <c r="S89" s="161"/>
      <c r="U89" s="55"/>
    </row>
    <row r="90" spans="1:21" ht="18.75">
      <c r="A90" s="54" t="s">
        <v>97</v>
      </c>
      <c r="B90" s="54"/>
      <c r="C90" s="55">
        <v>3016724</v>
      </c>
      <c r="D90" s="54"/>
      <c r="E90" s="55">
        <v>31487132168</v>
      </c>
      <c r="F90" s="54"/>
      <c r="G90" s="55">
        <v>34545882150</v>
      </c>
      <c r="H90" s="324"/>
      <c r="I90" s="341">
        <v>-3058749982</v>
      </c>
      <c r="J90" s="324"/>
      <c r="K90" s="341">
        <v>3016724</v>
      </c>
      <c r="L90" s="341"/>
      <c r="M90" s="341">
        <v>31487132168</v>
      </c>
      <c r="N90" s="341"/>
      <c r="O90" s="341">
        <v>39283945848</v>
      </c>
      <c r="P90" s="341"/>
      <c r="Q90" s="341">
        <v>-7796813680</v>
      </c>
      <c r="R90" s="55"/>
      <c r="S90" s="161"/>
      <c r="U90" s="55"/>
    </row>
    <row r="91" spans="1:21" ht="18.75">
      <c r="A91" s="54" t="s">
        <v>162</v>
      </c>
      <c r="B91" s="54"/>
      <c r="C91" s="55">
        <v>2109652</v>
      </c>
      <c r="D91" s="54"/>
      <c r="E91" s="55">
        <v>47184740338</v>
      </c>
      <c r="F91" s="54"/>
      <c r="G91" s="55">
        <v>47604160252</v>
      </c>
      <c r="H91" s="324"/>
      <c r="I91" s="341">
        <v>-419419914</v>
      </c>
      <c r="J91" s="324"/>
      <c r="K91" s="341">
        <v>2109652</v>
      </c>
      <c r="L91" s="341"/>
      <c r="M91" s="341">
        <v>47184740338</v>
      </c>
      <c r="N91" s="341"/>
      <c r="O91" s="341">
        <v>55992558535</v>
      </c>
      <c r="P91" s="341"/>
      <c r="Q91" s="341">
        <v>-8807818197</v>
      </c>
      <c r="R91" s="55"/>
      <c r="S91" s="161"/>
      <c r="U91" s="55"/>
    </row>
    <row r="92" spans="1:21" ht="18.75">
      <c r="A92" s="54" t="s">
        <v>132</v>
      </c>
      <c r="B92" s="54"/>
      <c r="C92" s="55">
        <v>3845884</v>
      </c>
      <c r="D92" s="54"/>
      <c r="E92" s="55">
        <v>36089129347</v>
      </c>
      <c r="F92" s="54"/>
      <c r="G92" s="55">
        <v>31654448198</v>
      </c>
      <c r="H92" s="324"/>
      <c r="I92" s="341">
        <v>4434681149</v>
      </c>
      <c r="J92" s="324"/>
      <c r="K92" s="341">
        <v>3845884</v>
      </c>
      <c r="L92" s="341"/>
      <c r="M92" s="341">
        <v>36089129347</v>
      </c>
      <c r="N92" s="341"/>
      <c r="O92" s="341">
        <v>48328596458</v>
      </c>
      <c r="P92" s="341"/>
      <c r="Q92" s="341">
        <v>-12239467111</v>
      </c>
      <c r="R92" s="55"/>
      <c r="S92" s="161"/>
      <c r="U92" s="55"/>
    </row>
    <row r="93" spans="1:21" ht="18.75">
      <c r="A93" s="54" t="s">
        <v>116</v>
      </c>
      <c r="B93" s="54"/>
      <c r="C93" s="55">
        <v>2249292</v>
      </c>
      <c r="D93" s="54"/>
      <c r="E93" s="55">
        <v>19631278496</v>
      </c>
      <c r="F93" s="54"/>
      <c r="G93" s="55">
        <v>20302051110</v>
      </c>
      <c r="H93" s="324"/>
      <c r="I93" s="341">
        <v>-670772614</v>
      </c>
      <c r="J93" s="324"/>
      <c r="K93" s="341">
        <v>2249292</v>
      </c>
      <c r="L93" s="341"/>
      <c r="M93" s="341">
        <v>19631278496</v>
      </c>
      <c r="N93" s="341"/>
      <c r="O93" s="341">
        <v>32848202372</v>
      </c>
      <c r="P93" s="341"/>
      <c r="Q93" s="341">
        <v>-13216923876</v>
      </c>
      <c r="R93" s="55"/>
      <c r="S93" s="161"/>
      <c r="U93" s="55"/>
    </row>
    <row r="94" spans="1:21" ht="18.75">
      <c r="A94" s="54" t="s">
        <v>92</v>
      </c>
      <c r="B94" s="54"/>
      <c r="C94" s="55">
        <v>3363000</v>
      </c>
      <c r="D94" s="54"/>
      <c r="E94" s="55">
        <v>132048110925</v>
      </c>
      <c r="F94" s="54"/>
      <c r="G94" s="55">
        <v>128103382548</v>
      </c>
      <c r="H94" s="324"/>
      <c r="I94" s="341">
        <v>3944728377</v>
      </c>
      <c r="J94" s="324"/>
      <c r="K94" s="341">
        <v>3363000</v>
      </c>
      <c r="L94" s="341"/>
      <c r="M94" s="341">
        <v>132048110925</v>
      </c>
      <c r="N94" s="341"/>
      <c r="O94" s="341">
        <v>146523258274</v>
      </c>
      <c r="P94" s="341"/>
      <c r="Q94" s="341">
        <v>-14475147349</v>
      </c>
      <c r="R94" s="55"/>
      <c r="S94" s="161"/>
      <c r="U94" s="55"/>
    </row>
    <row r="95" spans="1:21" ht="18.75">
      <c r="A95" s="54" t="s">
        <v>150</v>
      </c>
      <c r="B95" s="54"/>
      <c r="C95" s="55">
        <v>2800000</v>
      </c>
      <c r="D95" s="54"/>
      <c r="E95" s="55">
        <v>33066079200</v>
      </c>
      <c r="F95" s="54"/>
      <c r="G95" s="55">
        <v>32787745200</v>
      </c>
      <c r="H95" s="324"/>
      <c r="I95" s="341">
        <v>278334000</v>
      </c>
      <c r="J95" s="324"/>
      <c r="K95" s="341">
        <v>2800000</v>
      </c>
      <c r="L95" s="341"/>
      <c r="M95" s="341">
        <v>33066079200</v>
      </c>
      <c r="N95" s="341"/>
      <c r="O95" s="341">
        <v>53440128000</v>
      </c>
      <c r="P95" s="341"/>
      <c r="Q95" s="341">
        <v>-20374048800</v>
      </c>
      <c r="R95" s="55"/>
      <c r="S95" s="161"/>
      <c r="U95" s="55"/>
    </row>
    <row r="96" spans="1:21" ht="18.75">
      <c r="A96" s="54" t="s">
        <v>197</v>
      </c>
      <c r="B96" s="54"/>
      <c r="C96" s="55">
        <v>3630000</v>
      </c>
      <c r="D96" s="54"/>
      <c r="E96" s="55">
        <v>39331576350</v>
      </c>
      <c r="F96" s="54"/>
      <c r="G96" s="55">
        <v>40883188995</v>
      </c>
      <c r="H96" s="324"/>
      <c r="I96" s="341">
        <v>-1551612645</v>
      </c>
      <c r="J96" s="324"/>
      <c r="K96" s="341">
        <v>3630000</v>
      </c>
      <c r="L96" s="341"/>
      <c r="M96" s="341">
        <v>39331576350</v>
      </c>
      <c r="N96" s="341"/>
      <c r="O96" s="341">
        <v>60181535092</v>
      </c>
      <c r="P96" s="341"/>
      <c r="Q96" s="341">
        <v>-20849958742</v>
      </c>
      <c r="R96" s="55"/>
      <c r="S96" s="161"/>
      <c r="U96" s="55"/>
    </row>
    <row r="97" spans="1:21" ht="18.75">
      <c r="A97" s="54" t="s">
        <v>106</v>
      </c>
      <c r="B97" s="54"/>
      <c r="C97" s="55">
        <v>40619240</v>
      </c>
      <c r="D97" s="54"/>
      <c r="E97" s="55">
        <v>96946510808</v>
      </c>
      <c r="F97" s="54"/>
      <c r="G97" s="55">
        <v>90728367257</v>
      </c>
      <c r="H97" s="324"/>
      <c r="I97" s="341">
        <v>6218143551</v>
      </c>
      <c r="J97" s="324"/>
      <c r="K97" s="341">
        <v>40619240</v>
      </c>
      <c r="L97" s="341"/>
      <c r="M97" s="341">
        <v>96946510808</v>
      </c>
      <c r="N97" s="341"/>
      <c r="O97" s="341">
        <v>121011533946</v>
      </c>
      <c r="P97" s="341"/>
      <c r="Q97" s="341">
        <v>-24065023138</v>
      </c>
      <c r="R97" s="55"/>
      <c r="S97" s="161"/>
      <c r="U97" s="55"/>
    </row>
    <row r="98" spans="1:21" ht="18.75">
      <c r="A98" s="54" t="s">
        <v>115</v>
      </c>
      <c r="B98" s="54"/>
      <c r="C98" s="55">
        <v>72500000</v>
      </c>
      <c r="D98" s="54"/>
      <c r="E98" s="55">
        <v>188171179875</v>
      </c>
      <c r="F98" s="54"/>
      <c r="G98" s="55">
        <v>187306356375</v>
      </c>
      <c r="H98" s="324"/>
      <c r="I98" s="341">
        <v>864823500</v>
      </c>
      <c r="J98" s="324"/>
      <c r="K98" s="341">
        <v>72500000</v>
      </c>
      <c r="L98" s="341"/>
      <c r="M98" s="341">
        <v>188171179875</v>
      </c>
      <c r="N98" s="341"/>
      <c r="O98" s="341">
        <v>286833127550</v>
      </c>
      <c r="P98" s="341"/>
      <c r="Q98" s="341">
        <v>-98661947675</v>
      </c>
      <c r="R98" s="55"/>
      <c r="S98" s="161"/>
      <c r="U98" s="55"/>
    </row>
    <row r="99" spans="1:21" ht="19.5" thickBot="1">
      <c r="A99" s="232" t="s">
        <v>2</v>
      </c>
      <c r="B99" s="314"/>
      <c r="C99" s="344">
        <f>SUM(C9:C98)</f>
        <v>406813377</v>
      </c>
      <c r="D99" s="343"/>
      <c r="E99" s="344">
        <f>SUM(E9:E98)</f>
        <v>1802351413910</v>
      </c>
      <c r="F99" s="342">
        <f>SUM(F9:F88)</f>
        <v>0</v>
      </c>
      <c r="G99" s="344">
        <f>SUM(G9:G98)</f>
        <v>1789406763662</v>
      </c>
      <c r="H99" s="343"/>
      <c r="I99" s="344">
        <f>SUM(I9:I98)</f>
        <v>12944650248</v>
      </c>
      <c r="J99" s="343"/>
      <c r="K99" s="344">
        <f>SUM(K9:K98)</f>
        <v>406813377</v>
      </c>
      <c r="L99" s="342">
        <f>SUM(L9:L88)</f>
        <v>0</v>
      </c>
      <c r="M99" s="344">
        <f>SUM(M9:M98)</f>
        <v>1874215840370</v>
      </c>
      <c r="N99" s="342">
        <f>SUM(N9:N88)</f>
        <v>0</v>
      </c>
      <c r="O99" s="344">
        <f>SUM(O9:O98)</f>
        <v>2100127931042</v>
      </c>
      <c r="P99" s="343"/>
      <c r="Q99" s="344">
        <f>SUM(Q9:Q98)</f>
        <v>-225912090672</v>
      </c>
      <c r="R99" s="241"/>
      <c r="S99" s="161"/>
      <c r="U99" s="55"/>
    </row>
    <row r="100" spans="1:21" ht="18.75" thickTop="1">
      <c r="C100" s="45"/>
      <c r="D100" s="113"/>
      <c r="E100" s="45"/>
      <c r="F100" s="113"/>
      <c r="G100" s="45"/>
      <c r="H100" s="113"/>
      <c r="I100" s="45"/>
      <c r="J100" s="113"/>
      <c r="K100" s="45"/>
      <c r="L100" s="113"/>
      <c r="M100" s="45"/>
      <c r="N100" s="113"/>
      <c r="O100" s="218"/>
      <c r="P100" s="113"/>
      <c r="Q100" s="395"/>
      <c r="R100" s="247"/>
      <c r="S100" s="241"/>
    </row>
    <row r="101" spans="1:21" ht="18.75">
      <c r="C101" s="45"/>
      <c r="D101" s="113"/>
      <c r="E101" s="383"/>
      <c r="F101" s="113"/>
      <c r="G101" s="113"/>
      <c r="H101" s="113"/>
      <c r="I101" s="379"/>
      <c r="J101" s="379"/>
      <c r="K101" s="394"/>
      <c r="L101" s="394"/>
      <c r="M101" s="383"/>
      <c r="N101" s="355"/>
      <c r="O101" s="356"/>
      <c r="P101" s="114"/>
      <c r="Q101" s="114">
        <f>Q99-'درآمد س در سهام '!P111-'درآمد س در اوراق بها'!N13</f>
        <v>0</v>
      </c>
      <c r="R101" s="53"/>
      <c r="S101" s="241"/>
    </row>
    <row r="102" spans="1:21" ht="18.75">
      <c r="C102" s="218"/>
      <c r="D102" s="45"/>
      <c r="E102" s="113"/>
      <c r="F102" s="113"/>
      <c r="G102" s="113"/>
      <c r="H102" s="113"/>
      <c r="I102" s="378"/>
      <c r="J102" s="379"/>
      <c r="K102" s="379"/>
      <c r="L102" s="379"/>
      <c r="M102" s="380"/>
      <c r="N102" s="381"/>
      <c r="O102" s="382"/>
      <c r="P102" s="113"/>
      <c r="Q102" s="383"/>
      <c r="R102" s="383"/>
      <c r="S102" s="53"/>
    </row>
    <row r="103" spans="1:21" ht="18">
      <c r="C103" s="45"/>
      <c r="D103" s="45"/>
      <c r="E103" s="113"/>
      <c r="F103" s="113"/>
      <c r="G103" s="384"/>
      <c r="H103" s="113"/>
      <c r="I103" s="385"/>
      <c r="J103" s="113"/>
      <c r="K103" s="113"/>
      <c r="L103" s="113"/>
      <c r="M103" s="386"/>
      <c r="N103" s="113"/>
      <c r="O103" s="387"/>
      <c r="P103" s="113"/>
      <c r="Q103" s="388"/>
      <c r="R103" s="389"/>
      <c r="S103" s="53"/>
    </row>
    <row r="104" spans="1:21" ht="18.75">
      <c r="E104" s="390"/>
      <c r="F104" s="390"/>
      <c r="G104" s="389"/>
      <c r="H104" s="390"/>
      <c r="I104" s="390"/>
      <c r="J104" s="390"/>
      <c r="K104" s="390"/>
      <c r="L104" s="390"/>
      <c r="M104" s="391"/>
      <c r="N104" s="390"/>
      <c r="O104" s="392"/>
      <c r="P104" s="390"/>
      <c r="Q104" s="383"/>
      <c r="R104" s="393"/>
      <c r="S104" s="53"/>
    </row>
    <row r="105" spans="1:21">
      <c r="E105" s="53"/>
      <c r="G105" s="53"/>
      <c r="O105" s="53"/>
      <c r="Q105" s="240"/>
      <c r="R105" s="53"/>
      <c r="S105" s="53"/>
    </row>
    <row r="106" spans="1:21">
      <c r="E106" s="53"/>
      <c r="G106" s="53"/>
      <c r="I106" s="53"/>
      <c r="Q106" s="240"/>
      <c r="R106" s="53"/>
    </row>
    <row r="107" spans="1:21">
      <c r="G107" s="53"/>
      <c r="O107" s="53"/>
      <c r="Q107" s="240"/>
    </row>
    <row r="108" spans="1:21">
      <c r="G108" s="53"/>
      <c r="I108" s="53"/>
      <c r="O108" s="53"/>
      <c r="Q108" s="240"/>
    </row>
    <row r="109" spans="1:21" ht="17.25">
      <c r="E109" s="53"/>
      <c r="G109" s="53"/>
      <c r="I109" s="53"/>
      <c r="K109" s="53"/>
      <c r="Q109" s="290"/>
    </row>
    <row r="110" spans="1:21">
      <c r="G110" s="53"/>
      <c r="I110" s="53"/>
      <c r="Q110" s="39"/>
    </row>
    <row r="111" spans="1:21">
      <c r="G111" s="53"/>
      <c r="Q111" s="240"/>
    </row>
    <row r="112" spans="1:21">
      <c r="G112" s="53"/>
    </row>
    <row r="113" spans="7:18">
      <c r="G113" s="53"/>
    </row>
    <row r="114" spans="7:18">
      <c r="G114" s="53"/>
    </row>
    <row r="115" spans="7:18">
      <c r="Q115" s="240"/>
      <c r="R115" s="53"/>
    </row>
    <row r="116" spans="7:18">
      <c r="Q116" s="240"/>
    </row>
    <row r="120" spans="7:18">
      <c r="R120" s="53"/>
    </row>
    <row r="123" spans="7:18">
      <c r="Q123" s="46"/>
      <c r="R123" s="53"/>
    </row>
  </sheetData>
  <sortState xmlns:xlrd2="http://schemas.microsoft.com/office/spreadsheetml/2017/richdata2" ref="A9:Q98">
    <sortCondition descending="1" ref="Q9:Q98"/>
  </sortState>
  <mergeCells count="5">
    <mergeCell ref="C7:I7"/>
    <mergeCell ref="K7:Q7"/>
    <mergeCell ref="A1:Q1"/>
    <mergeCell ref="A2:Q2"/>
    <mergeCell ref="A3:Q3"/>
  </mergeCells>
  <printOptions horizontalCentered="1"/>
  <pageMargins left="0" right="0" top="0" bottom="0.15" header="0" footer="0"/>
  <pageSetup paperSize="9" scale="56" fitToHeight="2" orientation="portrait" r:id="rId1"/>
  <rowBreaks count="1" manualBreakCount="1">
    <brk id="55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51"/>
  <sheetViews>
    <sheetView rightToLeft="1" zoomScale="112" zoomScaleNormal="112" zoomScaleSheetLayoutView="115" workbookViewId="0">
      <selection activeCell="Q8" sqref="Q8"/>
    </sheetView>
  </sheetViews>
  <sheetFormatPr defaultColWidth="9.140625" defaultRowHeight="15"/>
  <cols>
    <col min="1" max="1" width="23.85546875" style="46" customWidth="1"/>
    <col min="2" max="2" width="0.42578125" style="46" customWidth="1"/>
    <col min="3" max="3" width="10.28515625" style="46" bestFit="1" customWidth="1"/>
    <col min="4" max="4" width="0.42578125" style="46" customWidth="1"/>
    <col min="5" max="5" width="14.7109375" style="46" bestFit="1" customWidth="1"/>
    <col min="6" max="6" width="0.42578125" style="46" customWidth="1"/>
    <col min="7" max="7" width="14.7109375" style="46" bestFit="1" customWidth="1"/>
    <col min="8" max="8" width="0.42578125" style="46" customWidth="1"/>
    <col min="9" max="9" width="14.42578125" style="46" customWidth="1"/>
    <col min="10" max="10" width="0.42578125" style="46" customWidth="1"/>
    <col min="11" max="11" width="10.28515625" style="46" customWidth="1"/>
    <col min="12" max="12" width="0.42578125" style="46" customWidth="1"/>
    <col min="13" max="13" width="18" style="46" bestFit="1" customWidth="1"/>
    <col min="14" max="14" width="0.42578125" style="46" customWidth="1"/>
    <col min="15" max="15" width="16.42578125" style="46" bestFit="1" customWidth="1"/>
    <col min="16" max="16" width="0.42578125" style="46" customWidth="1"/>
    <col min="17" max="17" width="14.42578125" style="46" customWidth="1"/>
    <col min="18" max="18" width="1.5703125" style="46" customWidth="1"/>
    <col min="19" max="19" width="16.42578125" style="46" bestFit="1" customWidth="1"/>
    <col min="20" max="20" width="1.140625" style="46" customWidth="1"/>
    <col min="21" max="21" width="20.42578125" style="46" bestFit="1" customWidth="1"/>
    <col min="22" max="22" width="17.7109375" style="46" bestFit="1" customWidth="1"/>
    <col min="23" max="23" width="16.140625" style="46" bestFit="1" customWidth="1"/>
    <col min="24" max="24" width="13.85546875" style="46" bestFit="1" customWidth="1"/>
    <col min="25" max="16384" width="9.140625" style="46"/>
  </cols>
  <sheetData>
    <row r="1" spans="1:23" ht="20.25" customHeight="1">
      <c r="A1" s="459" t="str">
        <f>سهام!B1</f>
        <v xml:space="preserve">صندوق سهامی کارگزاری پارسیان 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</row>
    <row r="2" spans="1:23" ht="20.25" customHeight="1">
      <c r="A2" s="459" t="s">
        <v>67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</row>
    <row r="3" spans="1:23" ht="20.25" customHeight="1">
      <c r="A3" s="459" t="str">
        <f>سهام!B3</f>
        <v>برای ماه منتهی به 1402/08/27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</row>
    <row r="4" spans="1:23" ht="20.25" customHeight="1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</row>
    <row r="5" spans="1:23" ht="18" customHeight="1">
      <c r="A5" s="264" t="s">
        <v>60</v>
      </c>
      <c r="B5" s="10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294"/>
      <c r="S5" s="294"/>
      <c r="T5" s="294"/>
      <c r="U5" s="294"/>
      <c r="V5" s="294"/>
    </row>
    <row r="6" spans="1:23" ht="16.5" customHeight="1">
      <c r="A6" s="45"/>
      <c r="B6" s="45"/>
      <c r="C6" s="460" t="str">
        <f>'درآمد سود سهام'!I5</f>
        <v>طی ماه</v>
      </c>
      <c r="D6" s="460"/>
      <c r="E6" s="460"/>
      <c r="F6" s="460"/>
      <c r="G6" s="460"/>
      <c r="H6" s="460"/>
      <c r="I6" s="460"/>
      <c r="J6" s="295"/>
      <c r="K6" s="460" t="str">
        <f>'درآمد سود سهام'!O5</f>
        <v>از ابتدای سال مالی تا پایان ماه</v>
      </c>
      <c r="L6" s="460"/>
      <c r="M6" s="460"/>
      <c r="N6" s="460"/>
      <c r="O6" s="460"/>
      <c r="P6" s="460"/>
      <c r="Q6" s="460"/>
      <c r="R6" s="127"/>
      <c r="S6" s="127"/>
      <c r="T6" s="127"/>
      <c r="U6" s="127"/>
      <c r="V6" s="127"/>
    </row>
    <row r="7" spans="1:23" ht="34.5" customHeight="1">
      <c r="A7" s="296" t="s">
        <v>43</v>
      </c>
      <c r="B7" s="297"/>
      <c r="C7" s="296" t="s">
        <v>3</v>
      </c>
      <c r="D7" s="298"/>
      <c r="E7" s="299" t="s">
        <v>58</v>
      </c>
      <c r="F7" s="298"/>
      <c r="G7" s="296" t="s">
        <v>56</v>
      </c>
      <c r="H7" s="298"/>
      <c r="I7" s="299" t="s">
        <v>59</v>
      </c>
      <c r="J7" s="88"/>
      <c r="K7" s="296" t="s">
        <v>3</v>
      </c>
      <c r="L7" s="298"/>
      <c r="M7" s="299" t="s">
        <v>26</v>
      </c>
      <c r="N7" s="298"/>
      <c r="O7" s="296" t="s">
        <v>56</v>
      </c>
      <c r="P7" s="298"/>
      <c r="Q7" s="299" t="s">
        <v>59</v>
      </c>
      <c r="R7" s="294"/>
      <c r="S7" s="294"/>
      <c r="T7" s="294"/>
      <c r="U7" s="294"/>
      <c r="V7" s="294"/>
      <c r="W7" s="294"/>
    </row>
    <row r="8" spans="1:23" ht="18.75">
      <c r="A8" s="291" t="s">
        <v>85</v>
      </c>
      <c r="B8" s="292"/>
      <c r="C8" s="293">
        <v>0</v>
      </c>
      <c r="D8" s="293"/>
      <c r="E8" s="78">
        <v>0</v>
      </c>
      <c r="F8" s="78"/>
      <c r="G8" s="78">
        <v>0</v>
      </c>
      <c r="H8" s="78"/>
      <c r="I8" s="324">
        <v>0</v>
      </c>
      <c r="J8" s="78"/>
      <c r="K8" s="293">
        <v>24004290</v>
      </c>
      <c r="L8" s="293"/>
      <c r="M8" s="78">
        <v>113324848405</v>
      </c>
      <c r="N8" s="78"/>
      <c r="O8" s="78">
        <v>-86659223394</v>
      </c>
      <c r="P8" s="293"/>
      <c r="Q8" s="324">
        <v>26665625011</v>
      </c>
      <c r="R8" s="53"/>
      <c r="S8" s="39"/>
      <c r="T8" s="53"/>
      <c r="U8" s="39"/>
      <c r="V8" s="127"/>
      <c r="W8" s="127"/>
    </row>
    <row r="9" spans="1:23" ht="18.75">
      <c r="A9" s="291" t="s">
        <v>145</v>
      </c>
      <c r="B9" s="292"/>
      <c r="C9" s="293">
        <v>0</v>
      </c>
      <c r="D9" s="293"/>
      <c r="E9" s="78">
        <v>0</v>
      </c>
      <c r="F9" s="78"/>
      <c r="G9" s="78">
        <v>0</v>
      </c>
      <c r="H9" s="78"/>
      <c r="I9" s="324">
        <v>0</v>
      </c>
      <c r="J9" s="78"/>
      <c r="K9" s="293">
        <v>7350000</v>
      </c>
      <c r="L9" s="293"/>
      <c r="M9" s="78">
        <v>40896132947</v>
      </c>
      <c r="N9" s="78"/>
      <c r="O9" s="78">
        <v>-34087362793</v>
      </c>
      <c r="P9" s="293"/>
      <c r="Q9" s="324">
        <v>6808770154</v>
      </c>
      <c r="R9" s="53"/>
      <c r="S9" s="39"/>
      <c r="T9" s="53"/>
      <c r="U9" s="39"/>
      <c r="V9" s="127"/>
      <c r="W9" s="127"/>
    </row>
    <row r="10" spans="1:23" ht="18.75">
      <c r="A10" s="291" t="s">
        <v>97</v>
      </c>
      <c r="B10" s="292"/>
      <c r="C10" s="293">
        <v>0</v>
      </c>
      <c r="D10" s="293"/>
      <c r="E10" s="78">
        <v>0</v>
      </c>
      <c r="F10" s="78"/>
      <c r="G10" s="78">
        <v>0</v>
      </c>
      <c r="H10" s="78"/>
      <c r="I10" s="324">
        <v>0</v>
      </c>
      <c r="J10" s="78"/>
      <c r="K10" s="293">
        <v>0</v>
      </c>
      <c r="L10" s="293"/>
      <c r="M10" s="78">
        <v>0</v>
      </c>
      <c r="N10" s="78"/>
      <c r="O10" s="78">
        <v>0</v>
      </c>
      <c r="P10" s="293"/>
      <c r="Q10" s="324">
        <v>1165438380</v>
      </c>
      <c r="R10" s="53"/>
      <c r="S10" s="39"/>
      <c r="T10" s="53"/>
      <c r="U10" s="39"/>
      <c r="V10" s="127"/>
      <c r="W10" s="127"/>
    </row>
    <row r="11" spans="1:23" s="35" customFormat="1" ht="18.75">
      <c r="A11" s="291" t="s">
        <v>235</v>
      </c>
      <c r="B11" s="292"/>
      <c r="C11" s="293">
        <v>0</v>
      </c>
      <c r="D11" s="293"/>
      <c r="E11" s="78">
        <v>0</v>
      </c>
      <c r="F11" s="78"/>
      <c r="G11" s="78">
        <v>0</v>
      </c>
      <c r="H11" s="78"/>
      <c r="I11" s="324">
        <v>0</v>
      </c>
      <c r="J11" s="78"/>
      <c r="K11" s="293">
        <v>0</v>
      </c>
      <c r="L11" s="293"/>
      <c r="M11" s="78">
        <v>0</v>
      </c>
      <c r="N11" s="78"/>
      <c r="O11" s="78">
        <v>0</v>
      </c>
      <c r="P11" s="293"/>
      <c r="Q11" s="324">
        <v>952870574</v>
      </c>
      <c r="R11" s="39"/>
      <c r="S11" s="39"/>
      <c r="T11" s="39"/>
      <c r="U11" s="39"/>
      <c r="V11" s="127"/>
      <c r="W11" s="368"/>
    </row>
    <row r="12" spans="1:23" ht="18.75">
      <c r="A12" s="291" t="s">
        <v>105</v>
      </c>
      <c r="B12" s="292"/>
      <c r="C12" s="293">
        <v>0</v>
      </c>
      <c r="D12" s="293"/>
      <c r="E12" s="78">
        <v>0</v>
      </c>
      <c r="F12" s="78"/>
      <c r="G12" s="78">
        <v>0</v>
      </c>
      <c r="H12" s="78"/>
      <c r="I12" s="324">
        <v>0</v>
      </c>
      <c r="J12" s="78"/>
      <c r="K12" s="293">
        <v>0</v>
      </c>
      <c r="L12" s="293"/>
      <c r="M12" s="78">
        <v>0</v>
      </c>
      <c r="N12" s="78"/>
      <c r="O12" s="78">
        <v>0</v>
      </c>
      <c r="P12" s="293"/>
      <c r="Q12" s="324">
        <v>785217750</v>
      </c>
      <c r="R12" s="53"/>
      <c r="S12" s="39"/>
      <c r="T12" s="53"/>
      <c r="U12" s="39"/>
      <c r="V12" s="127"/>
      <c r="W12" s="300"/>
    </row>
    <row r="13" spans="1:23" ht="18.75">
      <c r="A13" s="291" t="s">
        <v>228</v>
      </c>
      <c r="B13" s="292"/>
      <c r="C13" s="293">
        <v>0</v>
      </c>
      <c r="D13" s="293"/>
      <c r="E13" s="78">
        <v>0</v>
      </c>
      <c r="F13" s="78"/>
      <c r="G13" s="78">
        <v>0</v>
      </c>
      <c r="H13" s="78"/>
      <c r="I13" s="324">
        <v>0</v>
      </c>
      <c r="J13" s="78"/>
      <c r="K13" s="293">
        <v>0</v>
      </c>
      <c r="L13" s="293"/>
      <c r="M13" s="78">
        <v>0</v>
      </c>
      <c r="N13" s="78"/>
      <c r="O13" s="78">
        <v>0</v>
      </c>
      <c r="P13" s="293"/>
      <c r="Q13" s="324">
        <v>768939746</v>
      </c>
      <c r="R13" s="53"/>
      <c r="S13" s="39"/>
      <c r="T13" s="53"/>
      <c r="U13" s="39"/>
      <c r="V13" s="127"/>
      <c r="W13" s="127"/>
    </row>
    <row r="14" spans="1:23" ht="18.75">
      <c r="A14" s="291" t="s">
        <v>132</v>
      </c>
      <c r="B14" s="292"/>
      <c r="C14" s="293">
        <v>0</v>
      </c>
      <c r="D14" s="293"/>
      <c r="E14" s="78">
        <v>0</v>
      </c>
      <c r="F14" s="78"/>
      <c r="G14" s="78">
        <v>0</v>
      </c>
      <c r="H14" s="78"/>
      <c r="I14" s="324">
        <v>0</v>
      </c>
      <c r="J14" s="78"/>
      <c r="K14" s="293">
        <v>0</v>
      </c>
      <c r="L14" s="293"/>
      <c r="M14" s="78">
        <v>0</v>
      </c>
      <c r="N14" s="78"/>
      <c r="O14" s="78">
        <v>0</v>
      </c>
      <c r="P14" s="293"/>
      <c r="Q14" s="324">
        <v>114842929</v>
      </c>
      <c r="R14" s="53"/>
      <c r="S14" s="39"/>
      <c r="T14" s="53"/>
      <c r="U14" s="39"/>
      <c r="V14" s="127"/>
      <c r="W14" s="127"/>
    </row>
    <row r="15" spans="1:23" ht="18.75">
      <c r="A15" s="291" t="s">
        <v>233</v>
      </c>
      <c r="B15" s="292"/>
      <c r="C15" s="293">
        <v>0</v>
      </c>
      <c r="D15" s="293"/>
      <c r="E15" s="78">
        <v>0</v>
      </c>
      <c r="F15" s="78"/>
      <c r="G15" s="78">
        <v>0</v>
      </c>
      <c r="H15" s="78"/>
      <c r="I15" s="324">
        <v>0</v>
      </c>
      <c r="J15" s="78"/>
      <c r="K15" s="293">
        <v>0</v>
      </c>
      <c r="L15" s="293"/>
      <c r="M15" s="78">
        <v>0</v>
      </c>
      <c r="N15" s="78"/>
      <c r="O15" s="78">
        <v>0</v>
      </c>
      <c r="P15" s="293"/>
      <c r="Q15" s="324">
        <v>109760270</v>
      </c>
      <c r="R15" s="53"/>
      <c r="S15" s="39"/>
      <c r="T15" s="53"/>
      <c r="U15" s="39"/>
      <c r="V15" s="127"/>
      <c r="W15" s="127"/>
    </row>
    <row r="16" spans="1:23" ht="18.75">
      <c r="A16" s="217" t="s">
        <v>143</v>
      </c>
      <c r="B16" s="366"/>
      <c r="C16" s="363">
        <v>2359000</v>
      </c>
      <c r="D16" s="363"/>
      <c r="E16" s="347">
        <v>7435568000</v>
      </c>
      <c r="F16" s="347"/>
      <c r="G16" s="347">
        <v>7435752956</v>
      </c>
      <c r="H16" s="347"/>
      <c r="I16" s="367">
        <v>-184956</v>
      </c>
      <c r="J16" s="347"/>
      <c r="K16" s="363">
        <v>2359000</v>
      </c>
      <c r="L16" s="363"/>
      <c r="M16" s="347">
        <v>7435568000</v>
      </c>
      <c r="N16" s="347"/>
      <c r="O16" s="347">
        <v>-7435752956</v>
      </c>
      <c r="P16" s="43"/>
      <c r="Q16" s="367">
        <v>-184956</v>
      </c>
      <c r="R16" s="53"/>
      <c r="S16" s="39"/>
      <c r="T16" s="53"/>
      <c r="U16" s="39"/>
      <c r="V16" s="127"/>
      <c r="W16" s="127"/>
    </row>
    <row r="17" spans="1:23" ht="18.75">
      <c r="A17" s="291" t="s">
        <v>201</v>
      </c>
      <c r="B17" s="292"/>
      <c r="C17" s="293">
        <v>150000</v>
      </c>
      <c r="D17" s="293"/>
      <c r="E17" s="78">
        <v>149982812500</v>
      </c>
      <c r="F17" s="78"/>
      <c r="G17" s="78">
        <v>150017187500</v>
      </c>
      <c r="H17" s="78"/>
      <c r="I17" s="324">
        <v>-34375000</v>
      </c>
      <c r="J17" s="78"/>
      <c r="K17" s="293">
        <v>150000</v>
      </c>
      <c r="L17" s="293"/>
      <c r="M17" s="78">
        <v>149982812500</v>
      </c>
      <c r="N17" s="78"/>
      <c r="O17" s="78">
        <v>-150000000000</v>
      </c>
      <c r="P17" s="78"/>
      <c r="Q17" s="324">
        <v>-17187500</v>
      </c>
      <c r="R17" s="53"/>
      <c r="S17" s="39"/>
      <c r="T17" s="53"/>
      <c r="U17" s="39"/>
      <c r="V17" s="127"/>
      <c r="W17" s="127"/>
    </row>
    <row r="18" spans="1:23" ht="18.75">
      <c r="A18" s="291" t="s">
        <v>200</v>
      </c>
      <c r="B18" s="292"/>
      <c r="C18" s="293">
        <v>0</v>
      </c>
      <c r="D18" s="293"/>
      <c r="E18" s="78">
        <v>0</v>
      </c>
      <c r="F18" s="78"/>
      <c r="G18" s="78">
        <v>0</v>
      </c>
      <c r="H18" s="78"/>
      <c r="I18" s="324">
        <v>0</v>
      </c>
      <c r="J18" s="78"/>
      <c r="K18" s="293">
        <v>210000</v>
      </c>
      <c r="L18" s="293"/>
      <c r="M18" s="78">
        <v>209961937500</v>
      </c>
      <c r="N18" s="78"/>
      <c r="O18" s="78">
        <v>-209986560000</v>
      </c>
      <c r="P18" s="293"/>
      <c r="Q18" s="324">
        <v>-24622500</v>
      </c>
      <c r="R18" s="53"/>
      <c r="S18" s="39"/>
      <c r="T18" s="53"/>
      <c r="U18" s="39"/>
      <c r="V18" s="127"/>
      <c r="W18" s="127"/>
    </row>
    <row r="19" spans="1:23" ht="18.75">
      <c r="A19" s="291" t="s">
        <v>231</v>
      </c>
      <c r="B19" s="292"/>
      <c r="C19" s="293">
        <v>0</v>
      </c>
      <c r="D19" s="293"/>
      <c r="E19" s="78">
        <v>0</v>
      </c>
      <c r="F19" s="78"/>
      <c r="G19" s="78">
        <v>0</v>
      </c>
      <c r="H19" s="78"/>
      <c r="I19" s="324">
        <v>0</v>
      </c>
      <c r="J19" s="78"/>
      <c r="K19" s="293">
        <v>0</v>
      </c>
      <c r="L19" s="293"/>
      <c r="M19" s="78">
        <v>0</v>
      </c>
      <c r="N19" s="78"/>
      <c r="O19" s="78">
        <v>0</v>
      </c>
      <c r="P19" s="293"/>
      <c r="Q19" s="324">
        <v>-108384665</v>
      </c>
      <c r="R19" s="53"/>
      <c r="S19" s="39"/>
      <c r="T19" s="53"/>
      <c r="U19" s="39"/>
      <c r="V19" s="127"/>
      <c r="W19" s="127"/>
    </row>
    <row r="20" spans="1:23" ht="18.75">
      <c r="A20" s="291" t="s">
        <v>162</v>
      </c>
      <c r="B20" s="292"/>
      <c r="C20" s="293">
        <v>0</v>
      </c>
      <c r="D20" s="293"/>
      <c r="E20" s="78">
        <v>0</v>
      </c>
      <c r="F20" s="78"/>
      <c r="G20" s="78">
        <v>0</v>
      </c>
      <c r="H20" s="78"/>
      <c r="I20" s="324">
        <v>0</v>
      </c>
      <c r="J20" s="78"/>
      <c r="K20" s="293">
        <v>0</v>
      </c>
      <c r="L20" s="293"/>
      <c r="M20" s="78">
        <v>0</v>
      </c>
      <c r="N20" s="78"/>
      <c r="O20" s="78">
        <v>0</v>
      </c>
      <c r="P20" s="293"/>
      <c r="Q20" s="324">
        <v>-294558305</v>
      </c>
      <c r="R20" s="53"/>
      <c r="S20" s="39"/>
      <c r="T20" s="53"/>
      <c r="U20" s="39"/>
      <c r="V20" s="127"/>
      <c r="W20" s="127"/>
    </row>
    <row r="21" spans="1:23" ht="18.75">
      <c r="A21" s="291" t="s">
        <v>106</v>
      </c>
      <c r="B21" s="292"/>
      <c r="C21" s="293">
        <v>0</v>
      </c>
      <c r="D21" s="293"/>
      <c r="E21" s="78">
        <v>0</v>
      </c>
      <c r="F21" s="78"/>
      <c r="G21" s="78">
        <v>0</v>
      </c>
      <c r="H21" s="78"/>
      <c r="I21" s="324">
        <v>0</v>
      </c>
      <c r="J21" s="78"/>
      <c r="K21" s="293">
        <v>4500000</v>
      </c>
      <c r="L21" s="293"/>
      <c r="M21" s="78">
        <v>12930006071</v>
      </c>
      <c r="N21" s="78"/>
      <c r="O21" s="78">
        <v>-13328861349</v>
      </c>
      <c r="P21" s="293"/>
      <c r="Q21" s="324">
        <v>-398855278</v>
      </c>
      <c r="R21" s="53"/>
      <c r="S21" s="39"/>
      <c r="T21" s="53"/>
      <c r="U21" s="39"/>
      <c r="V21" s="127"/>
      <c r="W21" s="127"/>
    </row>
    <row r="22" spans="1:23" ht="18.75">
      <c r="A22" s="291" t="s">
        <v>80</v>
      </c>
      <c r="B22" s="292"/>
      <c r="C22" s="293">
        <v>0</v>
      </c>
      <c r="D22" s="293"/>
      <c r="E22" s="78">
        <v>0</v>
      </c>
      <c r="F22" s="78"/>
      <c r="G22" s="78">
        <v>0</v>
      </c>
      <c r="H22" s="78"/>
      <c r="I22" s="324">
        <v>0</v>
      </c>
      <c r="J22" s="78"/>
      <c r="K22" s="293">
        <v>6900000</v>
      </c>
      <c r="L22" s="293"/>
      <c r="M22" s="78">
        <v>26957270387</v>
      </c>
      <c r="N22" s="78"/>
      <c r="O22" s="78">
        <v>-27906997801</v>
      </c>
      <c r="P22" s="293"/>
      <c r="Q22" s="324">
        <v>-949727414</v>
      </c>
      <c r="R22" s="53"/>
      <c r="S22" s="39"/>
      <c r="T22" s="53"/>
      <c r="U22" s="39"/>
      <c r="V22" s="127"/>
      <c r="W22" s="127"/>
    </row>
    <row r="23" spans="1:23" ht="18.75">
      <c r="A23" s="291" t="s">
        <v>232</v>
      </c>
      <c r="B23" s="292"/>
      <c r="C23" s="293">
        <v>0</v>
      </c>
      <c r="D23" s="293"/>
      <c r="E23" s="78">
        <v>0</v>
      </c>
      <c r="F23" s="78"/>
      <c r="G23" s="78">
        <v>0</v>
      </c>
      <c r="H23" s="78"/>
      <c r="I23" s="324">
        <v>0</v>
      </c>
      <c r="J23" s="78"/>
      <c r="K23" s="293">
        <v>0</v>
      </c>
      <c r="L23" s="293"/>
      <c r="M23" s="78">
        <v>0</v>
      </c>
      <c r="N23" s="78"/>
      <c r="O23" s="78">
        <v>0</v>
      </c>
      <c r="P23" s="293"/>
      <c r="Q23" s="324">
        <v>-958195061</v>
      </c>
      <c r="R23" s="53"/>
      <c r="S23" s="39"/>
      <c r="T23" s="53"/>
      <c r="U23" s="39"/>
      <c r="V23" s="127"/>
      <c r="W23" s="127"/>
    </row>
    <row r="24" spans="1:23" ht="18.75">
      <c r="A24" s="291" t="s">
        <v>144</v>
      </c>
      <c r="B24" s="292"/>
      <c r="C24" s="293">
        <v>5097000</v>
      </c>
      <c r="D24" s="293"/>
      <c r="E24" s="78">
        <v>9555500221</v>
      </c>
      <c r="F24" s="78"/>
      <c r="G24" s="78">
        <v>11001595770</v>
      </c>
      <c r="H24" s="78"/>
      <c r="I24" s="324">
        <v>-1446095549</v>
      </c>
      <c r="J24" s="78"/>
      <c r="K24" s="293">
        <v>5097000</v>
      </c>
      <c r="L24" s="293"/>
      <c r="M24" s="78">
        <v>9555500221</v>
      </c>
      <c r="N24" s="78"/>
      <c r="O24" s="78">
        <v>-10944400308</v>
      </c>
      <c r="P24" s="78"/>
      <c r="Q24" s="324">
        <v>-1388900087</v>
      </c>
      <c r="R24" s="53"/>
      <c r="S24" s="39"/>
      <c r="T24" s="53"/>
      <c r="U24" s="39"/>
      <c r="V24" s="127"/>
      <c r="W24" s="127"/>
    </row>
    <row r="25" spans="1:23" ht="18.75">
      <c r="A25" s="291" t="s">
        <v>226</v>
      </c>
      <c r="B25" s="292"/>
      <c r="C25" s="293">
        <v>0</v>
      </c>
      <c r="D25" s="293"/>
      <c r="E25" s="78">
        <v>0</v>
      </c>
      <c r="F25" s="78"/>
      <c r="G25" s="78">
        <v>0</v>
      </c>
      <c r="H25" s="78"/>
      <c r="I25" s="324">
        <v>0</v>
      </c>
      <c r="J25" s="78"/>
      <c r="K25" s="293">
        <v>12283333</v>
      </c>
      <c r="L25" s="293"/>
      <c r="M25" s="78">
        <v>32405366496</v>
      </c>
      <c r="N25" s="78"/>
      <c r="O25" s="78">
        <v>-35222575837</v>
      </c>
      <c r="P25" s="293"/>
      <c r="Q25" s="324">
        <v>-2817209341</v>
      </c>
      <c r="R25" s="53"/>
      <c r="S25" s="39"/>
      <c r="T25" s="53"/>
      <c r="U25" s="39"/>
      <c r="V25" s="127"/>
      <c r="W25" s="127"/>
    </row>
    <row r="26" spans="1:23" ht="18.75">
      <c r="A26" s="291" t="s">
        <v>229</v>
      </c>
      <c r="B26" s="292"/>
      <c r="C26" s="293">
        <v>0</v>
      </c>
      <c r="D26" s="293"/>
      <c r="E26" s="78">
        <v>0</v>
      </c>
      <c r="F26" s="78"/>
      <c r="G26" s="78">
        <v>0</v>
      </c>
      <c r="H26" s="78"/>
      <c r="I26" s="324">
        <v>0</v>
      </c>
      <c r="J26" s="78"/>
      <c r="K26" s="293">
        <v>0</v>
      </c>
      <c r="L26" s="293"/>
      <c r="M26" s="78">
        <v>0</v>
      </c>
      <c r="N26" s="78"/>
      <c r="O26" s="78">
        <v>0</v>
      </c>
      <c r="P26" s="293"/>
      <c r="Q26" s="324">
        <v>-3039767400</v>
      </c>
      <c r="R26" s="53"/>
      <c r="S26" s="39"/>
      <c r="T26" s="53"/>
      <c r="U26" s="39"/>
      <c r="V26" s="127"/>
      <c r="W26" s="127"/>
    </row>
    <row r="27" spans="1:23" ht="18.75">
      <c r="A27" s="291" t="s">
        <v>230</v>
      </c>
      <c r="B27" s="292"/>
      <c r="C27" s="293">
        <v>0</v>
      </c>
      <c r="D27" s="293"/>
      <c r="E27" s="78">
        <v>0</v>
      </c>
      <c r="F27" s="78"/>
      <c r="G27" s="78">
        <v>0</v>
      </c>
      <c r="H27" s="78"/>
      <c r="I27" s="324">
        <v>0</v>
      </c>
      <c r="J27" s="78"/>
      <c r="K27" s="293">
        <v>0</v>
      </c>
      <c r="L27" s="293"/>
      <c r="M27" s="78">
        <v>0</v>
      </c>
      <c r="N27" s="78"/>
      <c r="O27" s="78">
        <v>0</v>
      </c>
      <c r="P27" s="293"/>
      <c r="Q27" s="324">
        <v>-3139140730</v>
      </c>
      <c r="R27" s="53"/>
      <c r="S27" s="39"/>
      <c r="T27" s="53"/>
      <c r="U27" s="39"/>
      <c r="V27" s="127"/>
      <c r="W27" s="127"/>
    </row>
    <row r="28" spans="1:23" ht="18.75">
      <c r="A28" s="291" t="s">
        <v>114</v>
      </c>
      <c r="B28" s="292"/>
      <c r="C28" s="293">
        <v>0</v>
      </c>
      <c r="D28" s="293"/>
      <c r="E28" s="78">
        <v>0</v>
      </c>
      <c r="F28" s="78"/>
      <c r="G28" s="78">
        <v>0</v>
      </c>
      <c r="H28" s="78"/>
      <c r="I28" s="324">
        <v>0</v>
      </c>
      <c r="J28" s="78"/>
      <c r="K28" s="293">
        <v>85000</v>
      </c>
      <c r="L28" s="293"/>
      <c r="M28" s="78">
        <v>11666005239</v>
      </c>
      <c r="N28" s="78"/>
      <c r="O28" s="78">
        <v>-15178755484</v>
      </c>
      <c r="P28" s="293"/>
      <c r="Q28" s="324">
        <v>-3512750245</v>
      </c>
      <c r="R28" s="53"/>
      <c r="S28" s="39"/>
      <c r="T28" s="53"/>
      <c r="U28" s="39"/>
      <c r="V28" s="127"/>
      <c r="W28" s="127"/>
    </row>
    <row r="29" spans="1:23" ht="18.75">
      <c r="A29" s="291" t="s">
        <v>234</v>
      </c>
      <c r="B29" s="292"/>
      <c r="C29" s="293">
        <v>0</v>
      </c>
      <c r="D29" s="293"/>
      <c r="E29" s="78">
        <v>0</v>
      </c>
      <c r="F29" s="78"/>
      <c r="G29" s="78">
        <v>0</v>
      </c>
      <c r="H29" s="78"/>
      <c r="I29" s="324">
        <v>0</v>
      </c>
      <c r="J29" s="78"/>
      <c r="K29" s="293">
        <v>0</v>
      </c>
      <c r="L29" s="293"/>
      <c r="M29" s="78">
        <v>0</v>
      </c>
      <c r="N29" s="78"/>
      <c r="O29" s="78">
        <v>0</v>
      </c>
      <c r="P29" s="293"/>
      <c r="Q29" s="324">
        <v>-3676799443</v>
      </c>
      <c r="R29" s="53"/>
      <c r="S29" s="39"/>
      <c r="T29" s="53"/>
      <c r="U29" s="39"/>
      <c r="V29" s="127"/>
      <c r="W29" s="127"/>
    </row>
    <row r="30" spans="1:23" ht="18.75">
      <c r="A30" s="291" t="s">
        <v>141</v>
      </c>
      <c r="B30" s="292"/>
      <c r="C30" s="293">
        <v>30337633</v>
      </c>
      <c r="D30" s="293"/>
      <c r="E30" s="78">
        <v>66317013335</v>
      </c>
      <c r="F30" s="78"/>
      <c r="G30" s="78">
        <v>71864426460</v>
      </c>
      <c r="H30" s="78"/>
      <c r="I30" s="324">
        <v>-5547413125</v>
      </c>
      <c r="J30" s="78"/>
      <c r="K30" s="293">
        <v>38037633</v>
      </c>
      <c r="L30" s="293"/>
      <c r="M30" s="78">
        <v>85860196434</v>
      </c>
      <c r="N30" s="78"/>
      <c r="O30" s="78">
        <v>-89590424041</v>
      </c>
      <c r="P30" s="293"/>
      <c r="Q30" s="324">
        <v>-3730227607</v>
      </c>
      <c r="R30" s="53"/>
      <c r="S30" s="39"/>
      <c r="T30" s="53"/>
      <c r="U30" s="39"/>
      <c r="V30" s="127"/>
      <c r="W30" s="127"/>
    </row>
    <row r="31" spans="1:23" ht="18.75">
      <c r="A31" s="291" t="s">
        <v>115</v>
      </c>
      <c r="B31" s="292"/>
      <c r="C31" s="293">
        <v>0</v>
      </c>
      <c r="D31" s="293"/>
      <c r="E31" s="78">
        <v>0</v>
      </c>
      <c r="F31" s="78"/>
      <c r="G31" s="78">
        <v>0</v>
      </c>
      <c r="H31" s="78"/>
      <c r="I31" s="324">
        <v>0</v>
      </c>
      <c r="J31" s="78"/>
      <c r="K31" s="293">
        <v>5600000</v>
      </c>
      <c r="L31" s="293"/>
      <c r="M31" s="78">
        <v>17685271514</v>
      </c>
      <c r="N31" s="78"/>
      <c r="O31" s="78">
        <v>-22049529246</v>
      </c>
      <c r="P31" s="293"/>
      <c r="Q31" s="324">
        <v>-4364257732</v>
      </c>
      <c r="R31" s="53"/>
      <c r="S31" s="39"/>
      <c r="T31" s="53"/>
      <c r="U31" s="39"/>
      <c r="V31" s="127"/>
      <c r="W31" s="127"/>
    </row>
    <row r="32" spans="1:23" ht="18.75">
      <c r="A32" s="291" t="s">
        <v>175</v>
      </c>
      <c r="B32" s="292"/>
      <c r="C32" s="293">
        <v>0</v>
      </c>
      <c r="D32" s="293"/>
      <c r="E32" s="78">
        <v>0</v>
      </c>
      <c r="F32" s="78"/>
      <c r="G32" s="78">
        <v>0</v>
      </c>
      <c r="H32" s="78"/>
      <c r="I32" s="324">
        <v>0</v>
      </c>
      <c r="J32" s="78"/>
      <c r="K32" s="293">
        <v>1000000</v>
      </c>
      <c r="L32" s="293"/>
      <c r="M32" s="78">
        <v>27870295200</v>
      </c>
      <c r="N32" s="78"/>
      <c r="O32" s="78">
        <v>-33754722209</v>
      </c>
      <c r="P32" s="63"/>
      <c r="Q32" s="324">
        <v>-5884427009</v>
      </c>
      <c r="R32" s="53"/>
      <c r="S32" s="39"/>
      <c r="T32" s="53"/>
      <c r="U32" s="39"/>
      <c r="V32" s="127"/>
      <c r="W32" s="127"/>
    </row>
    <row r="33" spans="1:23" ht="18.75">
      <c r="A33" s="291" t="s">
        <v>225</v>
      </c>
      <c r="B33" s="292"/>
      <c r="C33" s="293">
        <v>0</v>
      </c>
      <c r="D33" s="293"/>
      <c r="E33" s="78">
        <v>0</v>
      </c>
      <c r="F33" s="78"/>
      <c r="G33" s="78">
        <v>0</v>
      </c>
      <c r="H33" s="78"/>
      <c r="I33" s="324">
        <v>0</v>
      </c>
      <c r="J33" s="78"/>
      <c r="K33" s="293">
        <v>2000000</v>
      </c>
      <c r="L33" s="293"/>
      <c r="M33" s="78">
        <v>41129504893</v>
      </c>
      <c r="N33" s="78"/>
      <c r="O33" s="78">
        <v>-47384007103</v>
      </c>
      <c r="P33" s="293"/>
      <c r="Q33" s="324">
        <v>-6254502210</v>
      </c>
      <c r="R33" s="53"/>
      <c r="S33" s="39"/>
      <c r="T33" s="53"/>
      <c r="U33" s="39"/>
      <c r="V33" s="127"/>
      <c r="W33" s="127"/>
    </row>
    <row r="34" spans="1:23" ht="18.75">
      <c r="A34" s="291" t="s">
        <v>227</v>
      </c>
      <c r="B34" s="292"/>
      <c r="C34" s="293">
        <v>0</v>
      </c>
      <c r="D34" s="293"/>
      <c r="E34" s="78">
        <v>0</v>
      </c>
      <c r="F34" s="78"/>
      <c r="G34" s="78">
        <v>0</v>
      </c>
      <c r="H34" s="78"/>
      <c r="I34" s="324">
        <v>0</v>
      </c>
      <c r="J34" s="78"/>
      <c r="K34" s="293">
        <v>26800000</v>
      </c>
      <c r="L34" s="293"/>
      <c r="M34" s="78">
        <v>102011402189</v>
      </c>
      <c r="N34" s="78"/>
      <c r="O34" s="78">
        <v>-117422368243</v>
      </c>
      <c r="P34" s="78"/>
      <c r="Q34" s="324">
        <v>-15410966054</v>
      </c>
      <c r="R34" s="53"/>
      <c r="S34" s="39"/>
      <c r="T34" s="53"/>
      <c r="U34" s="39"/>
      <c r="V34" s="127"/>
      <c r="W34" s="127"/>
    </row>
    <row r="35" spans="1:23" ht="19.5" thickBot="1">
      <c r="A35" s="334" t="s">
        <v>2</v>
      </c>
      <c r="B35" s="301"/>
      <c r="C35" s="66">
        <f>SUM(C8:C34)</f>
        <v>37943633</v>
      </c>
      <c r="D35" s="301"/>
      <c r="E35" s="66">
        <f>SUM(E8:E34)</f>
        <v>233290894056</v>
      </c>
      <c r="F35"/>
      <c r="G35" s="66">
        <f>SUM(G8:G34)</f>
        <v>240318962686</v>
      </c>
      <c r="H35"/>
      <c r="I35" s="66">
        <f>SUM(I8:I34)</f>
        <v>-7028068630</v>
      </c>
      <c r="J35"/>
      <c r="K35" s="66">
        <f>SUM(K8:K34)</f>
        <v>136376256</v>
      </c>
      <c r="L35"/>
      <c r="M35" s="336">
        <f>SUM(M8:M34)</f>
        <v>889672117996</v>
      </c>
      <c r="N35"/>
      <c r="O35" s="336">
        <f>SUM(O8:O34)</f>
        <v>-900951540764</v>
      </c>
      <c r="P35"/>
      <c r="Q35" s="336">
        <f>SUM(Q8:Q34)</f>
        <v>-18599198723</v>
      </c>
      <c r="R35" s="53"/>
      <c r="S35" s="39"/>
      <c r="T35" s="53"/>
      <c r="U35" s="39"/>
      <c r="V35" s="351"/>
      <c r="W35" s="53"/>
    </row>
    <row r="36" spans="1:23" ht="21.75" thickTop="1">
      <c r="A36" s="302"/>
      <c r="B36" s="303"/>
      <c r="C36" s="304"/>
      <c r="D36" s="303"/>
      <c r="E36" s="304"/>
      <c r="F36" s="303"/>
      <c r="G36" s="304"/>
      <c r="H36" s="303"/>
      <c r="I36" s="304"/>
      <c r="J36" s="303"/>
      <c r="K36" s="304"/>
      <c r="L36" s="303"/>
      <c r="M36" s="304"/>
      <c r="N36" s="303"/>
      <c r="O36" s="305"/>
      <c r="P36" s="306"/>
      <c r="Q36" s="78"/>
      <c r="R36" s="53"/>
      <c r="S36" s="247"/>
      <c r="T36" s="53"/>
      <c r="U36" s="53"/>
      <c r="V36" s="357"/>
    </row>
    <row r="37" spans="1:23" ht="21">
      <c r="A37" s="302"/>
      <c r="B37" s="303"/>
      <c r="C37" s="304"/>
      <c r="D37" s="303"/>
      <c r="E37" s="304"/>
      <c r="F37" s="303"/>
      <c r="G37" s="304"/>
      <c r="H37" s="303"/>
      <c r="I37" s="241"/>
      <c r="J37" s="303"/>
      <c r="K37" s="241"/>
      <c r="L37" s="303"/>
      <c r="M37" s="241"/>
      <c r="N37" s="303"/>
      <c r="O37" s="241"/>
      <c r="P37" s="306"/>
      <c r="Q37" s="313"/>
      <c r="R37" s="53"/>
      <c r="S37" s="247"/>
      <c r="T37" s="53"/>
      <c r="U37" s="53"/>
      <c r="V37" s="53"/>
    </row>
    <row r="38" spans="1:23" hidden="1">
      <c r="C38" s="53"/>
      <c r="G38" s="53"/>
      <c r="I38" s="53"/>
      <c r="M38" s="241"/>
      <c r="O38" s="53"/>
      <c r="Q38" s="53"/>
      <c r="R38" s="53"/>
      <c r="S38" s="53"/>
    </row>
    <row r="39" spans="1:23">
      <c r="G39" s="53"/>
      <c r="I39" s="241"/>
      <c r="K39" s="241"/>
      <c r="M39" s="241"/>
      <c r="O39" s="241"/>
      <c r="Q39" s="241"/>
      <c r="R39" s="53"/>
      <c r="S39" s="53"/>
      <c r="U39" s="53"/>
    </row>
    <row r="40" spans="1:23">
      <c r="E40" s="53"/>
      <c r="G40" s="53"/>
      <c r="I40" s="313"/>
      <c r="K40" s="241"/>
      <c r="M40" s="241"/>
      <c r="O40" s="241"/>
      <c r="Q40" s="247"/>
      <c r="R40" s="53"/>
      <c r="U40" s="53"/>
    </row>
    <row r="41" spans="1:23">
      <c r="G41" s="53"/>
      <c r="K41" s="53"/>
      <c r="M41" s="53"/>
      <c r="O41" s="53"/>
      <c r="Q41" s="247"/>
      <c r="R41" s="53"/>
    </row>
    <row r="42" spans="1:23">
      <c r="G42" s="53"/>
      <c r="I42" s="241"/>
      <c r="K42" s="53"/>
      <c r="M42" s="53"/>
      <c r="O42" s="53"/>
      <c r="Q42" s="53"/>
      <c r="R42" s="53"/>
      <c r="V42" s="53"/>
    </row>
    <row r="43" spans="1:23">
      <c r="I43" s="247"/>
      <c r="M43" s="358"/>
      <c r="Q43" s="53"/>
      <c r="R43" s="53"/>
      <c r="U43" s="53"/>
    </row>
    <row r="44" spans="1:23">
      <c r="I44" s="53"/>
      <c r="M44" s="53"/>
      <c r="Q44" s="53"/>
      <c r="R44" s="53"/>
      <c r="U44" s="53"/>
    </row>
    <row r="45" spans="1:23">
      <c r="M45" s="53"/>
      <c r="Q45" s="53"/>
      <c r="R45" s="53"/>
      <c r="T45" s="53"/>
      <c r="U45" s="53"/>
    </row>
    <row r="46" spans="1:23">
      <c r="G46" s="53"/>
      <c r="Q46" s="53"/>
      <c r="R46" s="53"/>
      <c r="S46" s="53"/>
      <c r="T46" s="53"/>
    </row>
    <row r="47" spans="1:23">
      <c r="G47" s="53"/>
      <c r="Q47" s="53"/>
      <c r="R47" s="53"/>
      <c r="S47" s="53"/>
      <c r="T47" s="53"/>
    </row>
    <row r="48" spans="1:23">
      <c r="I48" s="53"/>
      <c r="Q48" s="53"/>
      <c r="S48" s="53"/>
    </row>
    <row r="49" spans="9:18">
      <c r="I49" s="53"/>
      <c r="M49" s="53"/>
      <c r="Q49" s="53"/>
      <c r="R49" s="53"/>
    </row>
    <row r="50" spans="9:18">
      <c r="I50" s="53"/>
    </row>
    <row r="51" spans="9:18">
      <c r="M51" s="53"/>
    </row>
  </sheetData>
  <sortState xmlns:xlrd2="http://schemas.microsoft.com/office/spreadsheetml/2017/richdata2" ref="A8:Q34">
    <sortCondition descending="1" ref="Q8:Q34"/>
  </sortState>
  <mergeCells count="5">
    <mergeCell ref="A1:Q1"/>
    <mergeCell ref="A2:Q2"/>
    <mergeCell ref="A3:Q3"/>
    <mergeCell ref="C6:I6"/>
    <mergeCell ref="K6:Q6"/>
  </mergeCells>
  <printOptions horizontalCentered="1"/>
  <pageMargins left="0" right="0" top="0" bottom="0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A130"/>
  <sheetViews>
    <sheetView rightToLeft="1" zoomScaleNormal="100" zoomScaleSheetLayoutView="100" workbookViewId="0">
      <selection activeCell="Y12" sqref="Y12"/>
    </sheetView>
  </sheetViews>
  <sheetFormatPr defaultColWidth="9.140625" defaultRowHeight="15.75"/>
  <cols>
    <col min="1" max="1" width="1.5703125" style="36" customWidth="1"/>
    <col min="2" max="2" width="28" style="2" customWidth="1"/>
    <col min="3" max="3" width="0.42578125" style="2" customWidth="1"/>
    <col min="4" max="4" width="13.42578125" style="2" bestFit="1" customWidth="1"/>
    <col min="5" max="5" width="0.42578125" style="2" customWidth="1"/>
    <col min="6" max="6" width="14.28515625" style="2" customWidth="1"/>
    <col min="7" max="7" width="0.42578125" style="2" customWidth="1"/>
    <col min="8" max="8" width="12.85546875" style="68" bestFit="1" customWidth="1"/>
    <col min="9" max="9" width="0.42578125" style="2" customWidth="1"/>
    <col min="10" max="10" width="13.42578125" style="2" customWidth="1"/>
    <col min="11" max="11" width="0.42578125" style="36" customWidth="1"/>
    <col min="12" max="12" width="8.140625" style="2" customWidth="1"/>
    <col min="13" max="13" width="0.42578125" style="2" customWidth="1"/>
    <col min="14" max="14" width="14.7109375" style="2" bestFit="1" customWidth="1"/>
    <col min="15" max="15" width="0.42578125" style="2" customWidth="1"/>
    <col min="16" max="16" width="14.7109375" style="68" bestFit="1" customWidth="1"/>
    <col min="17" max="17" width="0.42578125" style="2" customWidth="1"/>
    <col min="18" max="18" width="15.140625" style="2" bestFit="1" customWidth="1"/>
    <col min="19" max="19" width="0.42578125" style="2" customWidth="1"/>
    <col min="20" max="20" width="14.7109375" style="2" bestFit="1" customWidth="1"/>
    <col min="21" max="21" width="0.42578125" style="36" customWidth="1"/>
    <col min="22" max="22" width="8.5703125" style="2" bestFit="1" customWidth="1"/>
    <col min="23" max="23" width="9.28515625" style="2" customWidth="1"/>
    <col min="24" max="24" width="17.28515625" style="2" bestFit="1" customWidth="1"/>
    <col min="25" max="25" width="19.7109375" style="2" bestFit="1" customWidth="1"/>
    <col min="26" max="26" width="11.42578125" style="2" bestFit="1" customWidth="1"/>
    <col min="27" max="27" width="12.28515625" style="2" bestFit="1" customWidth="1"/>
    <col min="28" max="16384" width="9.140625" style="2"/>
  </cols>
  <sheetData>
    <row r="1" spans="2:27" ht="17.100000000000001" customHeight="1">
      <c r="B1" s="409" t="str">
        <f>سهام!B1</f>
        <v xml:space="preserve">صندوق سهامی کارگزاری پارسیان </v>
      </c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</row>
    <row r="2" spans="2:27" s="58" customFormat="1" ht="18.75" customHeight="1">
      <c r="B2" s="409" t="s">
        <v>67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</row>
    <row r="3" spans="2:27" ht="17.100000000000001" customHeight="1">
      <c r="B3" s="409" t="str">
        <f>سهام!B3</f>
        <v>برای ماه منتهی به 1402/08/27</v>
      </c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</row>
    <row r="4" spans="2:27" ht="22.5" customHeight="1">
      <c r="B4" s="410" t="s">
        <v>74</v>
      </c>
      <c r="C4" s="410"/>
      <c r="D4" s="410"/>
      <c r="E4" s="410"/>
      <c r="F4" s="410"/>
      <c r="G4" s="410"/>
      <c r="H4" s="410"/>
      <c r="I4" s="13"/>
      <c r="J4" s="13"/>
      <c r="K4" s="13"/>
      <c r="L4" s="13"/>
      <c r="M4" s="13"/>
      <c r="N4" s="13"/>
      <c r="O4" s="13"/>
      <c r="P4" s="168"/>
      <c r="Q4" s="13"/>
      <c r="R4" s="13"/>
      <c r="S4" s="13"/>
      <c r="T4" s="13"/>
      <c r="U4" s="13"/>
      <c r="V4" s="13"/>
    </row>
    <row r="5" spans="2:27" ht="16.5" customHeight="1">
      <c r="B5" s="9"/>
      <c r="C5" s="1"/>
      <c r="D5" s="467" t="str">
        <f>'درآمد سود سهام'!I5</f>
        <v>طی ماه</v>
      </c>
      <c r="E5" s="467"/>
      <c r="F5" s="467"/>
      <c r="G5" s="467"/>
      <c r="H5" s="467"/>
      <c r="I5" s="467"/>
      <c r="J5" s="467"/>
      <c r="K5" s="467"/>
      <c r="L5" s="467"/>
      <c r="M5" s="1"/>
      <c r="N5" s="467" t="str">
        <f>'درآمد سود سهام'!O5</f>
        <v>از ابتدای سال مالی تا پایان ماه</v>
      </c>
      <c r="O5" s="467"/>
      <c r="P5" s="467"/>
      <c r="Q5" s="467"/>
      <c r="R5" s="467"/>
      <c r="S5" s="467"/>
      <c r="T5" s="467"/>
      <c r="U5" s="467"/>
      <c r="V5" s="467"/>
      <c r="X5" s="36"/>
      <c r="Y5" s="36"/>
      <c r="Z5" s="36"/>
    </row>
    <row r="6" spans="2:27" ht="11.25" customHeight="1">
      <c r="B6" s="473" t="s">
        <v>30</v>
      </c>
      <c r="C6" s="469"/>
      <c r="D6" s="461" t="s">
        <v>15</v>
      </c>
      <c r="E6" s="469"/>
      <c r="F6" s="463" t="s">
        <v>16</v>
      </c>
      <c r="G6" s="469"/>
      <c r="H6" s="464" t="s">
        <v>17</v>
      </c>
      <c r="I6" s="469"/>
      <c r="J6" s="463" t="s">
        <v>2</v>
      </c>
      <c r="K6" s="463"/>
      <c r="L6" s="463"/>
      <c r="M6" s="470"/>
      <c r="N6" s="463" t="s">
        <v>15</v>
      </c>
      <c r="O6" s="469"/>
      <c r="P6" s="465" t="s">
        <v>16</v>
      </c>
      <c r="Q6" s="471"/>
      <c r="R6" s="466" t="s">
        <v>17</v>
      </c>
      <c r="S6" s="471"/>
      <c r="T6" s="466" t="s">
        <v>2</v>
      </c>
      <c r="U6" s="466"/>
      <c r="V6" s="466"/>
      <c r="X6" s="36"/>
      <c r="Y6" s="68"/>
      <c r="Z6" s="68"/>
    </row>
    <row r="7" spans="2:27" ht="11.25" customHeight="1">
      <c r="B7" s="473"/>
      <c r="C7" s="469"/>
      <c r="D7" s="462"/>
      <c r="E7" s="469"/>
      <c r="F7" s="463"/>
      <c r="G7" s="469"/>
      <c r="H7" s="464"/>
      <c r="I7" s="469"/>
      <c r="J7" s="467"/>
      <c r="K7" s="467"/>
      <c r="L7" s="467"/>
      <c r="M7" s="470"/>
      <c r="N7" s="463"/>
      <c r="O7" s="469"/>
      <c r="P7" s="465"/>
      <c r="Q7" s="471"/>
      <c r="R7" s="466"/>
      <c r="S7" s="471"/>
      <c r="T7" s="468"/>
      <c r="U7" s="468"/>
      <c r="V7" s="468"/>
      <c r="X7" s="10"/>
      <c r="Y7" s="44"/>
      <c r="Z7" s="44"/>
    </row>
    <row r="8" spans="2:27" ht="27" customHeight="1">
      <c r="B8" s="474"/>
      <c r="C8" s="470"/>
      <c r="D8" s="16" t="s">
        <v>70</v>
      </c>
      <c r="E8" s="470"/>
      <c r="F8" s="16" t="s">
        <v>70</v>
      </c>
      <c r="G8" s="470"/>
      <c r="H8" s="169" t="s">
        <v>70</v>
      </c>
      <c r="I8" s="470"/>
      <c r="J8" s="25" t="s">
        <v>6</v>
      </c>
      <c r="K8"/>
      <c r="L8" s="28" t="s">
        <v>22</v>
      </c>
      <c r="M8" s="470"/>
      <c r="N8" s="16" t="s">
        <v>70</v>
      </c>
      <c r="O8" s="470"/>
      <c r="P8" s="171" t="s">
        <v>70</v>
      </c>
      <c r="Q8" s="472"/>
      <c r="R8" s="27" t="s">
        <v>70</v>
      </c>
      <c r="S8" s="472"/>
      <c r="T8" s="25" t="s">
        <v>6</v>
      </c>
      <c r="U8" s="133"/>
      <c r="V8" s="28" t="s">
        <v>22</v>
      </c>
      <c r="X8" s="10"/>
      <c r="Y8" s="44"/>
      <c r="Z8" s="44"/>
    </row>
    <row r="9" spans="2:27" s="75" customFormat="1" ht="18.75">
      <c r="B9" s="57" t="s">
        <v>85</v>
      </c>
      <c r="C9" s="77"/>
      <c r="D9" s="150">
        <v>0</v>
      </c>
      <c r="E9" s="150"/>
      <c r="F9" s="78">
        <v>1531955323</v>
      </c>
      <c r="G9" s="78"/>
      <c r="H9" s="78">
        <v>0</v>
      </c>
      <c r="I9" s="78"/>
      <c r="J9" s="78">
        <v>1531955323</v>
      </c>
      <c r="K9" s="78"/>
      <c r="L9" s="153">
        <v>-0.84572524193056098</v>
      </c>
      <c r="M9" s="77"/>
      <c r="N9" s="78">
        <v>6516256890</v>
      </c>
      <c r="O9" s="78"/>
      <c r="P9" s="78">
        <v>22806413596</v>
      </c>
      <c r="Q9" s="78"/>
      <c r="R9" s="78">
        <v>26665625011</v>
      </c>
      <c r="S9" s="150"/>
      <c r="T9" s="78">
        <v>55988295497</v>
      </c>
      <c r="U9" s="78"/>
      <c r="V9" s="153">
        <v>-30.908678630231901</v>
      </c>
      <c r="X9" s="55"/>
      <c r="Y9" s="80"/>
      <c r="Z9" s="80"/>
      <c r="AA9" s="80"/>
    </row>
    <row r="10" spans="2:27" s="75" customFormat="1" ht="18.75">
      <c r="B10" s="124" t="s">
        <v>145</v>
      </c>
      <c r="C10" s="77"/>
      <c r="D10" s="150">
        <v>0</v>
      </c>
      <c r="E10" s="150"/>
      <c r="F10" s="78">
        <v>-16257349077</v>
      </c>
      <c r="G10" s="78"/>
      <c r="H10" s="78">
        <v>0</v>
      </c>
      <c r="I10" s="78"/>
      <c r="J10" s="78">
        <v>-16257349077</v>
      </c>
      <c r="K10" s="78"/>
      <c r="L10" s="153">
        <v>8.974968313286384</v>
      </c>
      <c r="M10" s="77"/>
      <c r="N10" s="78">
        <v>1946983250</v>
      </c>
      <c r="O10" s="78"/>
      <c r="P10" s="78">
        <v>15808336592</v>
      </c>
      <c r="Q10" s="78"/>
      <c r="R10" s="78">
        <v>6808770154</v>
      </c>
      <c r="S10" s="150"/>
      <c r="T10" s="78">
        <v>24564089996</v>
      </c>
      <c r="U10" s="78"/>
      <c r="V10" s="153">
        <v>-13.560755096949503</v>
      </c>
      <c r="X10" s="55"/>
      <c r="Y10" s="80"/>
      <c r="Z10" s="80"/>
      <c r="AA10" s="80"/>
    </row>
    <row r="11" spans="2:27" s="75" customFormat="1" ht="18.75">
      <c r="B11" s="152" t="s">
        <v>194</v>
      </c>
      <c r="C11" s="77"/>
      <c r="D11" s="150">
        <v>0</v>
      </c>
      <c r="E11" s="150"/>
      <c r="F11" s="78">
        <v>5423536800</v>
      </c>
      <c r="G11" s="78"/>
      <c r="H11" s="78">
        <v>0</v>
      </c>
      <c r="I11" s="78"/>
      <c r="J11" s="78">
        <v>5423536800</v>
      </c>
      <c r="K11" s="78"/>
      <c r="L11" s="153">
        <v>-2.9940964357348303</v>
      </c>
      <c r="M11" s="77"/>
      <c r="N11" s="78">
        <v>953040000</v>
      </c>
      <c r="O11" s="78"/>
      <c r="P11" s="78">
        <v>18807005250</v>
      </c>
      <c r="Q11" s="78"/>
      <c r="R11" s="78">
        <v>0</v>
      </c>
      <c r="S11" s="79"/>
      <c r="T11" s="78">
        <v>19760045250</v>
      </c>
      <c r="U11" s="78"/>
      <c r="V11" s="153">
        <v>-10.908653012732202</v>
      </c>
      <c r="X11" s="55"/>
      <c r="Y11" s="80"/>
      <c r="Z11" s="80"/>
      <c r="AA11" s="80"/>
    </row>
    <row r="12" spans="2:27" s="75" customFormat="1" ht="18.75">
      <c r="B12" s="57" t="s">
        <v>199</v>
      </c>
      <c r="C12" s="77"/>
      <c r="D12" s="150">
        <v>0</v>
      </c>
      <c r="E12" s="150"/>
      <c r="F12" s="78">
        <v>4351764595</v>
      </c>
      <c r="G12" s="78"/>
      <c r="H12" s="78">
        <v>0</v>
      </c>
      <c r="I12" s="78"/>
      <c r="J12" s="78">
        <v>4351764595</v>
      </c>
      <c r="K12" s="78"/>
      <c r="L12" s="153">
        <v>-2.4024180794802623</v>
      </c>
      <c r="M12" s="77"/>
      <c r="N12" s="78">
        <v>0</v>
      </c>
      <c r="O12" s="78"/>
      <c r="P12" s="78">
        <v>4351764595</v>
      </c>
      <c r="Q12" s="78"/>
      <c r="R12" s="78">
        <v>0</v>
      </c>
      <c r="S12" s="150"/>
      <c r="T12" s="78">
        <v>4351764595</v>
      </c>
      <c r="U12" s="78"/>
      <c r="V12" s="153">
        <v>-2.4024180794802623</v>
      </c>
      <c r="X12" s="55"/>
      <c r="Y12" s="80"/>
      <c r="Z12" s="80"/>
      <c r="AA12" s="80"/>
    </row>
    <row r="13" spans="2:27" s="75" customFormat="1" ht="18.75">
      <c r="B13" s="57" t="s">
        <v>107</v>
      </c>
      <c r="C13" s="77"/>
      <c r="D13" s="150">
        <v>0</v>
      </c>
      <c r="E13" s="150"/>
      <c r="F13" s="78">
        <v>3319132950</v>
      </c>
      <c r="G13" s="78"/>
      <c r="H13" s="78">
        <v>0</v>
      </c>
      <c r="I13" s="78"/>
      <c r="J13" s="78">
        <v>3319132950</v>
      </c>
      <c r="K13" s="78"/>
      <c r="L13" s="153">
        <v>-1.8323475071331741</v>
      </c>
      <c r="M13" s="77"/>
      <c r="N13" s="78">
        <v>0</v>
      </c>
      <c r="O13" s="78"/>
      <c r="P13" s="78">
        <v>2709827612</v>
      </c>
      <c r="Q13" s="78"/>
      <c r="R13" s="78">
        <v>0</v>
      </c>
      <c r="S13" s="150"/>
      <c r="T13" s="78">
        <v>2709827612</v>
      </c>
      <c r="U13" s="78"/>
      <c r="V13" s="153">
        <v>-1.4959767940626911</v>
      </c>
      <c r="X13" s="55"/>
      <c r="Y13" s="80"/>
      <c r="Z13" s="80"/>
      <c r="AA13" s="80"/>
    </row>
    <row r="14" spans="2:27" s="75" customFormat="1" ht="18.75">
      <c r="B14" s="57" t="s">
        <v>156</v>
      </c>
      <c r="C14" s="77"/>
      <c r="D14" s="150">
        <v>0</v>
      </c>
      <c r="E14" s="150"/>
      <c r="F14" s="78">
        <v>566620727</v>
      </c>
      <c r="G14" s="78"/>
      <c r="H14" s="78">
        <v>0</v>
      </c>
      <c r="I14" s="78"/>
      <c r="J14" s="78">
        <v>566620727</v>
      </c>
      <c r="K14" s="78"/>
      <c r="L14" s="153">
        <v>-0.31280641428010192</v>
      </c>
      <c r="M14" s="77"/>
      <c r="N14" s="78">
        <v>0</v>
      </c>
      <c r="O14" s="78"/>
      <c r="P14" s="78">
        <v>2189197695</v>
      </c>
      <c r="Q14" s="78"/>
      <c r="R14" s="78">
        <v>0</v>
      </c>
      <c r="S14" s="150"/>
      <c r="T14" s="78">
        <v>2189197695</v>
      </c>
      <c r="U14" s="78"/>
      <c r="V14" s="153">
        <v>-1.2085598858144386</v>
      </c>
      <c r="X14" s="55"/>
      <c r="Y14" s="80"/>
      <c r="Z14" s="80"/>
      <c r="AA14" s="80"/>
    </row>
    <row r="15" spans="2:27" s="75" customFormat="1" ht="18.75">
      <c r="B15" s="57" t="s">
        <v>170</v>
      </c>
      <c r="C15" s="77"/>
      <c r="D15" s="150">
        <v>0</v>
      </c>
      <c r="E15" s="150"/>
      <c r="F15" s="78">
        <v>1419384114</v>
      </c>
      <c r="G15" s="78"/>
      <c r="H15" s="78">
        <v>0</v>
      </c>
      <c r="I15" s="78"/>
      <c r="J15" s="78">
        <v>1419384114</v>
      </c>
      <c r="K15" s="78"/>
      <c r="L15" s="153">
        <v>-0.78357962218787558</v>
      </c>
      <c r="M15" s="77"/>
      <c r="N15" s="78">
        <v>0</v>
      </c>
      <c r="O15" s="78"/>
      <c r="P15" s="78">
        <v>1902037019</v>
      </c>
      <c r="Q15" s="78"/>
      <c r="R15" s="78">
        <v>0</v>
      </c>
      <c r="S15" s="150"/>
      <c r="T15" s="78">
        <v>1902037019</v>
      </c>
      <c r="U15" s="78"/>
      <c r="V15" s="153">
        <v>-1.0500310902700249</v>
      </c>
      <c r="X15" s="55"/>
      <c r="Y15" s="80"/>
      <c r="Z15" s="80"/>
      <c r="AA15" s="80"/>
    </row>
    <row r="16" spans="2:27" s="75" customFormat="1" ht="18.75">
      <c r="B16" s="152" t="s">
        <v>148</v>
      </c>
      <c r="C16" s="77"/>
      <c r="D16" s="150">
        <v>0</v>
      </c>
      <c r="E16" s="150"/>
      <c r="F16" s="78">
        <v>1480634815</v>
      </c>
      <c r="G16" s="78"/>
      <c r="H16" s="78">
        <v>0</v>
      </c>
      <c r="I16" s="78"/>
      <c r="J16" s="78">
        <v>1480634815</v>
      </c>
      <c r="K16" s="78"/>
      <c r="L16" s="153">
        <v>-0.81739344374254075</v>
      </c>
      <c r="M16" s="77"/>
      <c r="N16" s="78">
        <v>0</v>
      </c>
      <c r="O16" s="78"/>
      <c r="P16" s="78">
        <v>1381816176</v>
      </c>
      <c r="Q16" s="78"/>
      <c r="R16" s="78">
        <v>0</v>
      </c>
      <c r="S16" s="79"/>
      <c r="T16" s="78">
        <v>1381816176</v>
      </c>
      <c r="U16" s="78"/>
      <c r="V16" s="153">
        <v>-0.76284001380839395</v>
      </c>
      <c r="X16" s="55"/>
      <c r="Y16" s="80"/>
      <c r="Z16" s="80"/>
      <c r="AA16" s="80"/>
    </row>
    <row r="17" spans="2:27" s="75" customFormat="1" ht="18.75">
      <c r="B17" s="57" t="s">
        <v>169</v>
      </c>
      <c r="C17" s="77"/>
      <c r="D17" s="150">
        <v>0</v>
      </c>
      <c r="E17" s="150"/>
      <c r="F17" s="78">
        <v>603984780</v>
      </c>
      <c r="G17" s="78"/>
      <c r="H17" s="78">
        <v>0</v>
      </c>
      <c r="I17" s="78"/>
      <c r="J17" s="78">
        <v>603984780</v>
      </c>
      <c r="K17" s="78"/>
      <c r="L17" s="153">
        <v>-0.33343346670683338</v>
      </c>
      <c r="M17" s="77"/>
      <c r="N17" s="78">
        <v>0</v>
      </c>
      <c r="O17" s="78"/>
      <c r="P17" s="78">
        <v>1278909043</v>
      </c>
      <c r="Q17" s="78"/>
      <c r="R17" s="78">
        <v>0</v>
      </c>
      <c r="S17" s="150"/>
      <c r="T17" s="78">
        <v>1278909043</v>
      </c>
      <c r="U17" s="78"/>
      <c r="V17" s="153">
        <v>-0.7060295059259748</v>
      </c>
      <c r="X17" s="55"/>
      <c r="Y17" s="80"/>
      <c r="Z17" s="80"/>
      <c r="AA17" s="80"/>
    </row>
    <row r="18" spans="2:27" s="75" customFormat="1" ht="18.75">
      <c r="B18" s="57" t="s">
        <v>181</v>
      </c>
      <c r="C18" s="77"/>
      <c r="D18" s="150">
        <v>0</v>
      </c>
      <c r="E18" s="150"/>
      <c r="F18" s="78">
        <v>-95727015</v>
      </c>
      <c r="G18" s="78"/>
      <c r="H18" s="78">
        <v>0</v>
      </c>
      <c r="I18" s="78"/>
      <c r="J18" s="78">
        <v>-95727015</v>
      </c>
      <c r="K18" s="78"/>
      <c r="L18" s="153">
        <v>5.2846680124865132E-2</v>
      </c>
      <c r="M18" s="77"/>
      <c r="N18" s="78">
        <v>0</v>
      </c>
      <c r="O18" s="78"/>
      <c r="P18" s="78">
        <v>1020285944</v>
      </c>
      <c r="Q18" s="78"/>
      <c r="R18" s="78">
        <v>0</v>
      </c>
      <c r="S18" s="150"/>
      <c r="T18" s="78">
        <v>1020285944</v>
      </c>
      <c r="U18" s="78"/>
      <c r="V18" s="153">
        <v>-0.56325505311603064</v>
      </c>
      <c r="X18" s="55"/>
      <c r="Y18" s="80"/>
      <c r="Z18" s="80"/>
      <c r="AA18" s="80"/>
    </row>
    <row r="19" spans="2:27" s="75" customFormat="1" ht="18.75">
      <c r="B19" s="57" t="s">
        <v>235</v>
      </c>
      <c r="C19" s="77"/>
      <c r="D19" s="150">
        <v>0</v>
      </c>
      <c r="E19" s="150"/>
      <c r="F19" s="78">
        <v>0</v>
      </c>
      <c r="G19" s="78"/>
      <c r="H19" s="78">
        <v>0</v>
      </c>
      <c r="I19" s="78"/>
      <c r="J19" s="78">
        <v>0</v>
      </c>
      <c r="K19" s="78"/>
      <c r="L19" s="153">
        <v>0</v>
      </c>
      <c r="M19" s="77"/>
      <c r="N19" s="78">
        <v>0</v>
      </c>
      <c r="O19" s="78"/>
      <c r="P19" s="78">
        <v>0</v>
      </c>
      <c r="Q19" s="78"/>
      <c r="R19" s="78">
        <v>952870574</v>
      </c>
      <c r="S19" s="150"/>
      <c r="T19" s="78">
        <v>952870574</v>
      </c>
      <c r="U19" s="78"/>
      <c r="V19" s="153">
        <v>-0.5260379885926102</v>
      </c>
      <c r="X19" s="55"/>
      <c r="Y19" s="80"/>
      <c r="Z19" s="80"/>
      <c r="AA19" s="80"/>
    </row>
    <row r="20" spans="2:27" s="75" customFormat="1" ht="18.75">
      <c r="B20" s="57" t="s">
        <v>158</v>
      </c>
      <c r="C20" s="77"/>
      <c r="D20" s="150">
        <v>0</v>
      </c>
      <c r="E20" s="150"/>
      <c r="F20" s="78">
        <v>-321306273</v>
      </c>
      <c r="G20" s="78"/>
      <c r="H20" s="78">
        <v>0</v>
      </c>
      <c r="I20" s="78"/>
      <c r="J20" s="78">
        <v>-321306273</v>
      </c>
      <c r="K20" s="78"/>
      <c r="L20" s="153">
        <v>0.1773790797858221</v>
      </c>
      <c r="M20" s="77"/>
      <c r="N20" s="78">
        <v>0</v>
      </c>
      <c r="O20" s="78"/>
      <c r="P20" s="78">
        <v>939526490</v>
      </c>
      <c r="Q20" s="78"/>
      <c r="R20" s="78">
        <v>0</v>
      </c>
      <c r="S20" s="150"/>
      <c r="T20" s="78">
        <v>939526490</v>
      </c>
      <c r="U20" s="78"/>
      <c r="V20" s="153">
        <v>-0.51867130596172151</v>
      </c>
      <c r="X20" s="55"/>
      <c r="Y20" s="80"/>
      <c r="Z20" s="80"/>
      <c r="AA20" s="80"/>
    </row>
    <row r="21" spans="2:27" s="75" customFormat="1" ht="18.75">
      <c r="B21" s="57" t="s">
        <v>111</v>
      </c>
      <c r="C21" s="77"/>
      <c r="D21" s="150">
        <v>0</v>
      </c>
      <c r="E21" s="150"/>
      <c r="F21" s="78">
        <v>1602130266</v>
      </c>
      <c r="G21" s="78"/>
      <c r="H21" s="78">
        <v>0</v>
      </c>
      <c r="I21" s="78"/>
      <c r="J21" s="78">
        <v>1602130266</v>
      </c>
      <c r="K21" s="78"/>
      <c r="L21" s="153">
        <v>-0.88446574549166801</v>
      </c>
      <c r="M21" s="77"/>
      <c r="N21" s="78">
        <v>0</v>
      </c>
      <c r="O21" s="78"/>
      <c r="P21" s="78">
        <v>926754153</v>
      </c>
      <c r="Q21" s="78"/>
      <c r="R21" s="78">
        <v>0</v>
      </c>
      <c r="S21" s="150"/>
      <c r="T21" s="78">
        <v>926754153</v>
      </c>
      <c r="U21" s="78"/>
      <c r="V21" s="153">
        <v>-0.51162025973526204</v>
      </c>
      <c r="X21" s="55"/>
      <c r="Y21" s="80"/>
      <c r="Z21" s="80"/>
      <c r="AA21" s="80"/>
    </row>
    <row r="22" spans="2:27" s="75" customFormat="1" ht="18.75">
      <c r="B22" s="57" t="s">
        <v>161</v>
      </c>
      <c r="C22" s="77"/>
      <c r="D22" s="150">
        <v>0</v>
      </c>
      <c r="E22" s="150"/>
      <c r="F22" s="78">
        <v>1088484750</v>
      </c>
      <c r="G22" s="78"/>
      <c r="H22" s="78">
        <v>0</v>
      </c>
      <c r="I22" s="78"/>
      <c r="J22" s="78">
        <v>1088484750</v>
      </c>
      <c r="K22" s="78"/>
      <c r="L22" s="153">
        <v>-0.60090461824223595</v>
      </c>
      <c r="M22" s="77"/>
      <c r="N22" s="78">
        <v>0</v>
      </c>
      <c r="O22" s="78"/>
      <c r="P22" s="78">
        <v>873992445</v>
      </c>
      <c r="Q22" s="78"/>
      <c r="R22" s="78">
        <v>0</v>
      </c>
      <c r="S22" s="150"/>
      <c r="T22" s="78">
        <v>873992445</v>
      </c>
      <c r="U22" s="78"/>
      <c r="V22" s="153">
        <v>-0.48249283833266693</v>
      </c>
      <c r="X22" s="55"/>
      <c r="Y22" s="80"/>
      <c r="Z22" s="80"/>
      <c r="AA22" s="80"/>
    </row>
    <row r="23" spans="2:27" s="75" customFormat="1" ht="18.75">
      <c r="B23" s="152" t="s">
        <v>122</v>
      </c>
      <c r="C23" s="77"/>
      <c r="D23" s="150">
        <v>0</v>
      </c>
      <c r="E23" s="150"/>
      <c r="F23" s="78">
        <v>173262915</v>
      </c>
      <c r="G23" s="78"/>
      <c r="H23" s="78">
        <v>0</v>
      </c>
      <c r="I23" s="78"/>
      <c r="J23" s="78">
        <v>173262915</v>
      </c>
      <c r="K23" s="78"/>
      <c r="L23" s="153">
        <v>-9.5650844711983304E-2</v>
      </c>
      <c r="M23" s="77"/>
      <c r="N23" s="78">
        <v>3015000000</v>
      </c>
      <c r="O23" s="78"/>
      <c r="P23" s="78">
        <v>-2211046880</v>
      </c>
      <c r="Q23" s="78"/>
      <c r="R23" s="78">
        <v>0</v>
      </c>
      <c r="S23" s="79"/>
      <c r="T23" s="78">
        <v>803953120</v>
      </c>
      <c r="U23" s="78"/>
      <c r="V23" s="153">
        <v>-0.44382720351227201</v>
      </c>
      <c r="X23" s="55"/>
      <c r="Y23" s="80"/>
      <c r="Z23" s="80"/>
      <c r="AA23" s="80"/>
    </row>
    <row r="24" spans="2:27" s="75" customFormat="1" ht="18.75">
      <c r="B24" s="57" t="s">
        <v>105</v>
      </c>
      <c r="C24" s="77"/>
      <c r="D24" s="150">
        <v>0</v>
      </c>
      <c r="E24" s="150"/>
      <c r="F24" s="78">
        <v>0</v>
      </c>
      <c r="G24" s="78"/>
      <c r="H24" s="78">
        <v>0</v>
      </c>
      <c r="I24" s="78"/>
      <c r="J24" s="78">
        <v>0</v>
      </c>
      <c r="K24" s="78"/>
      <c r="L24" s="153">
        <v>0</v>
      </c>
      <c r="M24" s="77"/>
      <c r="N24" s="78">
        <v>0</v>
      </c>
      <c r="O24" s="78"/>
      <c r="P24" s="78">
        <v>0</v>
      </c>
      <c r="Q24" s="78"/>
      <c r="R24" s="78">
        <v>785217750</v>
      </c>
      <c r="S24" s="150"/>
      <c r="T24" s="78">
        <v>785217750</v>
      </c>
      <c r="U24" s="78"/>
      <c r="V24" s="153">
        <v>-0.43348422869569592</v>
      </c>
      <c r="X24" s="55"/>
      <c r="Y24" s="80"/>
      <c r="Z24" s="80"/>
      <c r="AA24" s="80"/>
    </row>
    <row r="25" spans="2:27" s="75" customFormat="1" ht="18.75">
      <c r="B25" s="57" t="s">
        <v>228</v>
      </c>
      <c r="C25" s="77"/>
      <c r="D25" s="150">
        <v>0</v>
      </c>
      <c r="E25" s="150"/>
      <c r="F25" s="78">
        <v>0</v>
      </c>
      <c r="G25" s="78"/>
      <c r="H25" s="78">
        <v>0</v>
      </c>
      <c r="I25" s="78"/>
      <c r="J25" s="78">
        <v>0</v>
      </c>
      <c r="K25" s="78"/>
      <c r="L25" s="153">
        <v>0</v>
      </c>
      <c r="M25" s="77"/>
      <c r="N25" s="78">
        <v>0</v>
      </c>
      <c r="O25" s="78"/>
      <c r="P25" s="78">
        <v>0</v>
      </c>
      <c r="Q25" s="78"/>
      <c r="R25" s="78">
        <v>768939746</v>
      </c>
      <c r="S25" s="150"/>
      <c r="T25" s="78">
        <v>768939746</v>
      </c>
      <c r="U25" s="78"/>
      <c r="V25" s="153">
        <v>-0.42449785770669907</v>
      </c>
      <c r="X25" s="55"/>
      <c r="Y25" s="80"/>
      <c r="Z25" s="80"/>
      <c r="AA25" s="80"/>
    </row>
    <row r="26" spans="2:27" s="75" customFormat="1" ht="18.75">
      <c r="B26" s="57" t="s">
        <v>171</v>
      </c>
      <c r="C26" s="77"/>
      <c r="D26" s="150">
        <v>3731749553</v>
      </c>
      <c r="E26" s="150"/>
      <c r="F26" s="78">
        <v>-3331657980</v>
      </c>
      <c r="G26" s="78"/>
      <c r="H26" s="78">
        <v>0</v>
      </c>
      <c r="I26" s="78"/>
      <c r="J26" s="78">
        <v>400091573</v>
      </c>
      <c r="K26" s="78"/>
      <c r="L26" s="153">
        <v>-0.22087298323242532</v>
      </c>
      <c r="M26" s="77"/>
      <c r="N26" s="78">
        <v>3731749553</v>
      </c>
      <c r="O26" s="78"/>
      <c r="P26" s="78">
        <v>-3266038882</v>
      </c>
      <c r="Q26" s="78"/>
      <c r="R26" s="78">
        <v>0</v>
      </c>
      <c r="S26" s="150"/>
      <c r="T26" s="78">
        <v>465710671</v>
      </c>
      <c r="U26" s="78"/>
      <c r="V26" s="153">
        <v>-0.25709840488678459</v>
      </c>
      <c r="X26" s="55"/>
      <c r="Y26" s="80"/>
      <c r="Z26" s="80"/>
      <c r="AA26" s="80"/>
    </row>
    <row r="27" spans="2:27" s="75" customFormat="1" ht="18.75">
      <c r="B27" s="124" t="s">
        <v>176</v>
      </c>
      <c r="C27" s="77"/>
      <c r="D27" s="150">
        <v>0</v>
      </c>
      <c r="E27" s="150"/>
      <c r="F27" s="78">
        <v>927389007</v>
      </c>
      <c r="G27" s="78"/>
      <c r="H27" s="78">
        <v>0</v>
      </c>
      <c r="I27" s="78"/>
      <c r="J27" s="78">
        <v>927389007</v>
      </c>
      <c r="K27" s="78"/>
      <c r="L27" s="153">
        <v>-0.51197073474238508</v>
      </c>
      <c r="M27" s="77"/>
      <c r="N27" s="78">
        <v>0</v>
      </c>
      <c r="O27" s="78"/>
      <c r="P27" s="78">
        <v>428500766</v>
      </c>
      <c r="Q27" s="78"/>
      <c r="R27" s="78">
        <v>0</v>
      </c>
      <c r="S27" s="150"/>
      <c r="T27" s="78">
        <v>428500766</v>
      </c>
      <c r="U27" s="78"/>
      <c r="V27" s="153">
        <v>-0.23655645079982576</v>
      </c>
      <c r="X27" s="55"/>
      <c r="Y27" s="80"/>
      <c r="Z27" s="80"/>
      <c r="AA27" s="80"/>
    </row>
    <row r="28" spans="2:27" s="75" customFormat="1" ht="18.75">
      <c r="B28" s="217" t="s">
        <v>177</v>
      </c>
      <c r="C28" s="77"/>
      <c r="D28" s="150">
        <v>0</v>
      </c>
      <c r="E28" s="150"/>
      <c r="F28" s="78">
        <v>817228386</v>
      </c>
      <c r="G28" s="78"/>
      <c r="H28" s="78">
        <v>0</v>
      </c>
      <c r="I28" s="78"/>
      <c r="J28" s="78">
        <v>817228386</v>
      </c>
      <c r="K28" s="78"/>
      <c r="L28" s="153">
        <v>-0.45115589474822554</v>
      </c>
      <c r="M28" s="77"/>
      <c r="N28" s="78">
        <v>0</v>
      </c>
      <c r="O28" s="78"/>
      <c r="P28" s="78">
        <v>411728752</v>
      </c>
      <c r="Q28" s="78"/>
      <c r="R28" s="78">
        <v>0</v>
      </c>
      <c r="S28" s="150"/>
      <c r="T28" s="78">
        <v>411728752</v>
      </c>
      <c r="U28" s="78"/>
      <c r="V28" s="153">
        <v>-0.22729735858946321</v>
      </c>
      <c r="X28" s="55"/>
      <c r="Y28" s="80"/>
      <c r="Z28" s="80"/>
      <c r="AA28" s="80"/>
    </row>
    <row r="29" spans="2:27" s="75" customFormat="1" ht="18.75">
      <c r="B29" s="217" t="s">
        <v>143</v>
      </c>
      <c r="C29" s="77"/>
      <c r="D29" s="150">
        <v>0</v>
      </c>
      <c r="E29" s="150"/>
      <c r="F29" s="78">
        <v>286398287</v>
      </c>
      <c r="G29" s="78"/>
      <c r="H29" s="78">
        <v>-184956</v>
      </c>
      <c r="I29" s="78"/>
      <c r="J29" s="78">
        <v>286213331</v>
      </c>
      <c r="K29" s="78"/>
      <c r="L29" s="153">
        <v>-0.15800580798251304</v>
      </c>
      <c r="M29" s="77"/>
      <c r="N29" s="78">
        <v>0</v>
      </c>
      <c r="O29" s="78"/>
      <c r="P29" s="78">
        <v>286398290</v>
      </c>
      <c r="Q29" s="78"/>
      <c r="R29" s="78">
        <v>-184956</v>
      </c>
      <c r="S29" s="150"/>
      <c r="T29" s="78">
        <v>286213334</v>
      </c>
      <c r="U29" s="78"/>
      <c r="V29" s="153">
        <v>-0.15800580963868127</v>
      </c>
      <c r="X29" s="55"/>
      <c r="Y29" s="80"/>
      <c r="Z29" s="80"/>
      <c r="AA29" s="80"/>
    </row>
    <row r="30" spans="2:27" s="75" customFormat="1" ht="18.75">
      <c r="B30" s="57" t="s">
        <v>172</v>
      </c>
      <c r="C30" s="77"/>
      <c r="D30" s="150">
        <v>0</v>
      </c>
      <c r="E30" s="150"/>
      <c r="F30" s="78">
        <v>1698334425</v>
      </c>
      <c r="G30" s="78"/>
      <c r="H30" s="78">
        <v>0</v>
      </c>
      <c r="I30" s="78"/>
      <c r="J30" s="78">
        <v>1698334425</v>
      </c>
      <c r="K30" s="78"/>
      <c r="L30" s="153">
        <v>-0.93757583586014626</v>
      </c>
      <c r="M30" s="77"/>
      <c r="N30" s="78">
        <v>0</v>
      </c>
      <c r="O30" s="78"/>
      <c r="P30" s="78">
        <v>230441023</v>
      </c>
      <c r="Q30" s="78"/>
      <c r="R30" s="78">
        <v>0</v>
      </c>
      <c r="S30" s="150"/>
      <c r="T30" s="78">
        <v>230441023</v>
      </c>
      <c r="U30" s="78"/>
      <c r="V30" s="153">
        <v>-0.12721636656201687</v>
      </c>
      <c r="X30" s="55"/>
      <c r="Y30" s="80"/>
      <c r="Z30" s="80"/>
      <c r="AA30" s="80"/>
    </row>
    <row r="31" spans="2:27" s="75" customFormat="1" ht="18.75">
      <c r="B31" s="57" t="s">
        <v>195</v>
      </c>
      <c r="C31" s="77"/>
      <c r="D31" s="150">
        <v>0</v>
      </c>
      <c r="E31" s="150"/>
      <c r="F31" s="78">
        <v>810026693</v>
      </c>
      <c r="G31" s="78"/>
      <c r="H31" s="78">
        <v>0</v>
      </c>
      <c r="I31" s="78"/>
      <c r="J31" s="78">
        <v>810026693</v>
      </c>
      <c r="K31" s="78"/>
      <c r="L31" s="153">
        <v>-0.44718015638086411</v>
      </c>
      <c r="M31" s="77"/>
      <c r="N31" s="78">
        <v>0</v>
      </c>
      <c r="O31" s="78"/>
      <c r="P31" s="78">
        <v>186269195</v>
      </c>
      <c r="Q31" s="78"/>
      <c r="R31" s="78">
        <v>0</v>
      </c>
      <c r="S31" s="150"/>
      <c r="T31" s="78">
        <v>186269195</v>
      </c>
      <c r="U31" s="78"/>
      <c r="V31" s="153">
        <v>-0.10283104059268043</v>
      </c>
      <c r="X31" s="55"/>
      <c r="Y31" s="80"/>
      <c r="Z31" s="80"/>
      <c r="AA31" s="80"/>
    </row>
    <row r="32" spans="2:27" s="75" customFormat="1" ht="18.75">
      <c r="B32" s="57" t="s">
        <v>140</v>
      </c>
      <c r="C32" s="77"/>
      <c r="D32" s="150">
        <v>0</v>
      </c>
      <c r="E32" s="150"/>
      <c r="F32" s="78">
        <v>227716974</v>
      </c>
      <c r="G32" s="78"/>
      <c r="H32" s="78">
        <v>0</v>
      </c>
      <c r="I32" s="78"/>
      <c r="J32" s="78">
        <v>227716974</v>
      </c>
      <c r="K32" s="78"/>
      <c r="L32" s="153">
        <v>-0.12571253876432092</v>
      </c>
      <c r="M32" s="77"/>
      <c r="N32" s="78">
        <v>0</v>
      </c>
      <c r="O32" s="78"/>
      <c r="P32" s="78">
        <v>181103986</v>
      </c>
      <c r="Q32" s="78"/>
      <c r="R32" s="78">
        <v>0</v>
      </c>
      <c r="S32" s="150"/>
      <c r="T32" s="78">
        <v>181103986</v>
      </c>
      <c r="U32" s="78"/>
      <c r="V32" s="153">
        <v>-9.9979555588148791E-2</v>
      </c>
      <c r="X32" s="55"/>
      <c r="Y32" s="80"/>
      <c r="Z32" s="80"/>
      <c r="AA32" s="80"/>
    </row>
    <row r="33" spans="2:27" s="75" customFormat="1" ht="18.75">
      <c r="B33" s="57" t="s">
        <v>233</v>
      </c>
      <c r="C33" s="77"/>
      <c r="D33" s="150">
        <v>0</v>
      </c>
      <c r="E33" s="150"/>
      <c r="F33" s="78">
        <v>0</v>
      </c>
      <c r="G33" s="78"/>
      <c r="H33" s="78">
        <v>0</v>
      </c>
      <c r="I33" s="78"/>
      <c r="J33" s="78">
        <v>0</v>
      </c>
      <c r="K33" s="78"/>
      <c r="L33" s="153">
        <v>0</v>
      </c>
      <c r="M33" s="77"/>
      <c r="N33" s="78">
        <v>0</v>
      </c>
      <c r="O33" s="78"/>
      <c r="P33" s="78">
        <v>0</v>
      </c>
      <c r="Q33" s="78"/>
      <c r="R33" s="78">
        <v>109760270</v>
      </c>
      <c r="S33" s="150"/>
      <c r="T33" s="78">
        <v>109760270</v>
      </c>
      <c r="U33" s="78"/>
      <c r="V33" s="153">
        <v>-6.059382379267577E-2</v>
      </c>
      <c r="X33" s="55"/>
      <c r="Y33" s="80"/>
      <c r="Z33" s="80"/>
      <c r="AA33" s="80"/>
    </row>
    <row r="34" spans="2:27" s="75" customFormat="1" ht="18.75">
      <c r="B34" s="36" t="s">
        <v>198</v>
      </c>
      <c r="C34" s="36"/>
      <c r="D34" s="150">
        <v>0</v>
      </c>
      <c r="E34" s="150"/>
      <c r="F34" s="78">
        <v>101178024</v>
      </c>
      <c r="G34" s="78"/>
      <c r="H34" s="78">
        <v>0</v>
      </c>
      <c r="I34" s="78"/>
      <c r="J34" s="78">
        <v>101178024</v>
      </c>
      <c r="K34" s="78"/>
      <c r="L34" s="153">
        <v>-5.585594275548994E-2</v>
      </c>
      <c r="M34" s="77"/>
      <c r="N34" s="78">
        <v>0</v>
      </c>
      <c r="O34" s="78"/>
      <c r="P34" s="78">
        <v>101178024</v>
      </c>
      <c r="Q34" s="78"/>
      <c r="R34" s="78">
        <v>0</v>
      </c>
      <c r="S34" s="150"/>
      <c r="T34" s="78">
        <v>101178024</v>
      </c>
      <c r="U34" s="78"/>
      <c r="V34" s="153">
        <v>-5.585594275548994E-2</v>
      </c>
      <c r="X34" s="55"/>
      <c r="Y34" s="80"/>
      <c r="Z34" s="80"/>
      <c r="AA34" s="80"/>
    </row>
    <row r="35" spans="2:27" s="75" customFormat="1" ht="18.75">
      <c r="B35" s="152" t="s">
        <v>182</v>
      </c>
      <c r="C35" s="77"/>
      <c r="D35" s="150">
        <v>0</v>
      </c>
      <c r="E35" s="150"/>
      <c r="F35" s="78">
        <v>0</v>
      </c>
      <c r="G35" s="78"/>
      <c r="H35" s="78">
        <v>0</v>
      </c>
      <c r="I35" s="78"/>
      <c r="J35" s="78">
        <v>0</v>
      </c>
      <c r="K35" s="78"/>
      <c r="L35" s="153">
        <v>0</v>
      </c>
      <c r="M35" s="77"/>
      <c r="N35" s="78">
        <v>0</v>
      </c>
      <c r="O35" s="78"/>
      <c r="P35" s="78">
        <v>-1</v>
      </c>
      <c r="Q35" s="78"/>
      <c r="R35" s="78">
        <v>0</v>
      </c>
      <c r="S35" s="79"/>
      <c r="T35" s="78">
        <v>-1</v>
      </c>
      <c r="U35" s="78"/>
      <c r="V35" s="153">
        <v>5.5205607450378691E-10</v>
      </c>
      <c r="X35" s="55"/>
      <c r="Y35" s="80"/>
      <c r="Z35" s="80"/>
      <c r="AA35" s="80"/>
    </row>
    <row r="36" spans="2:27" s="75" customFormat="1" ht="18.75">
      <c r="B36" s="57" t="s">
        <v>163</v>
      </c>
      <c r="C36" s="77"/>
      <c r="D36" s="150">
        <v>0</v>
      </c>
      <c r="E36" s="150"/>
      <c r="F36" s="78">
        <v>0</v>
      </c>
      <c r="G36" s="78"/>
      <c r="H36" s="78">
        <v>0</v>
      </c>
      <c r="I36" s="78"/>
      <c r="J36" s="78">
        <v>0</v>
      </c>
      <c r="K36" s="78"/>
      <c r="L36" s="153">
        <v>0</v>
      </c>
      <c r="M36" s="77"/>
      <c r="N36" s="78">
        <v>0</v>
      </c>
      <c r="O36" s="78"/>
      <c r="P36" s="78">
        <v>-68727726</v>
      </c>
      <c r="Q36" s="78"/>
      <c r="R36" s="78">
        <v>0</v>
      </c>
      <c r="S36" s="150"/>
      <c r="T36" s="78">
        <v>-68727726</v>
      </c>
      <c r="U36" s="78"/>
      <c r="V36" s="153">
        <v>3.7941558625131856E-2</v>
      </c>
      <c r="X36" s="55"/>
      <c r="Y36" s="80"/>
      <c r="Z36" s="80"/>
      <c r="AA36" s="80"/>
    </row>
    <row r="37" spans="2:27" s="75" customFormat="1" ht="18.75">
      <c r="B37" s="57" t="s">
        <v>231</v>
      </c>
      <c r="C37" s="77"/>
      <c r="D37" s="150">
        <v>0</v>
      </c>
      <c r="E37" s="150"/>
      <c r="F37" s="78">
        <v>0</v>
      </c>
      <c r="G37" s="78"/>
      <c r="H37" s="78">
        <v>0</v>
      </c>
      <c r="I37" s="78"/>
      <c r="J37" s="78">
        <v>0</v>
      </c>
      <c r="K37" s="78"/>
      <c r="L37" s="153">
        <v>0</v>
      </c>
      <c r="M37" s="77"/>
      <c r="N37" s="78">
        <v>0</v>
      </c>
      <c r="O37" s="78"/>
      <c r="P37" s="78">
        <v>0</v>
      </c>
      <c r="Q37" s="78"/>
      <c r="R37" s="78">
        <v>-108384665</v>
      </c>
      <c r="S37" s="150"/>
      <c r="T37" s="78">
        <v>-108384665</v>
      </c>
      <c r="U37" s="78"/>
      <c r="V37" s="153">
        <v>5.9834412696307994E-2</v>
      </c>
      <c r="X37" s="55"/>
      <c r="Y37" s="80"/>
      <c r="Z37" s="80"/>
      <c r="AA37" s="80"/>
    </row>
    <row r="38" spans="2:27" s="75" customFormat="1" ht="18.75">
      <c r="B38" s="217" t="s">
        <v>160</v>
      </c>
      <c r="C38" s="77"/>
      <c r="D38" s="150">
        <v>0</v>
      </c>
      <c r="E38" s="150"/>
      <c r="F38" s="78">
        <v>-8697937</v>
      </c>
      <c r="G38" s="78"/>
      <c r="H38" s="78">
        <v>0</v>
      </c>
      <c r="I38" s="78"/>
      <c r="J38" s="78">
        <v>-8697937</v>
      </c>
      <c r="K38" s="78"/>
      <c r="L38" s="153">
        <v>4.8017489565012452E-3</v>
      </c>
      <c r="M38" s="77"/>
      <c r="N38" s="78">
        <v>0</v>
      </c>
      <c r="O38" s="78"/>
      <c r="P38" s="78">
        <v>-116969139</v>
      </c>
      <c r="Q38" s="78"/>
      <c r="R38" s="78">
        <v>0</v>
      </c>
      <c r="S38" s="150"/>
      <c r="T38" s="78">
        <v>-116969139</v>
      </c>
      <c r="U38" s="78"/>
      <c r="V38" s="153">
        <v>6.4573523714427816E-2</v>
      </c>
      <c r="X38" s="55"/>
      <c r="Y38" s="80"/>
      <c r="Z38" s="80"/>
      <c r="AA38" s="80"/>
    </row>
    <row r="39" spans="2:27" s="75" customFormat="1" ht="18.75">
      <c r="B39" s="57" t="s">
        <v>179</v>
      </c>
      <c r="C39" s="77"/>
      <c r="D39" s="150">
        <v>0</v>
      </c>
      <c r="E39" s="150"/>
      <c r="F39" s="78">
        <v>326724354</v>
      </c>
      <c r="G39" s="78"/>
      <c r="H39" s="78">
        <v>0</v>
      </c>
      <c r="I39" s="78"/>
      <c r="J39" s="78">
        <v>326724354</v>
      </c>
      <c r="K39" s="78"/>
      <c r="L39" s="153">
        <v>-0.18037016431402567</v>
      </c>
      <c r="M39" s="77"/>
      <c r="N39" s="78">
        <v>0</v>
      </c>
      <c r="O39" s="78"/>
      <c r="P39" s="78">
        <v>-138278902</v>
      </c>
      <c r="Q39" s="78"/>
      <c r="R39" s="78">
        <v>0</v>
      </c>
      <c r="S39" s="150"/>
      <c r="T39" s="78">
        <v>-138278902</v>
      </c>
      <c r="U39" s="78"/>
      <c r="V39" s="153">
        <v>7.6337707824813847E-2</v>
      </c>
      <c r="X39" s="55"/>
      <c r="Y39" s="80"/>
      <c r="Z39" s="80"/>
      <c r="AA39" s="80"/>
    </row>
    <row r="40" spans="2:27" s="75" customFormat="1" ht="18.75">
      <c r="B40" s="57" t="s">
        <v>193</v>
      </c>
      <c r="C40" s="77"/>
      <c r="D40" s="150">
        <v>0</v>
      </c>
      <c r="E40" s="150"/>
      <c r="F40" s="78">
        <v>-1155384315</v>
      </c>
      <c r="G40" s="78"/>
      <c r="H40" s="78">
        <v>0</v>
      </c>
      <c r="I40" s="78"/>
      <c r="J40" s="78">
        <v>-1155384315</v>
      </c>
      <c r="K40" s="78"/>
      <c r="L40" s="153">
        <v>0.63783692948214687</v>
      </c>
      <c r="M40" s="77"/>
      <c r="N40" s="78">
        <v>0</v>
      </c>
      <c r="O40" s="78"/>
      <c r="P40" s="78">
        <v>-156146144</v>
      </c>
      <c r="Q40" s="78"/>
      <c r="R40" s="78">
        <v>0</v>
      </c>
      <c r="S40" s="150"/>
      <c r="T40" s="78">
        <v>-156146144</v>
      </c>
      <c r="U40" s="78"/>
      <c r="V40" s="153">
        <v>8.6201427305543046E-2</v>
      </c>
      <c r="X40" s="55"/>
      <c r="Y40" s="80"/>
      <c r="Z40" s="80"/>
      <c r="AA40" s="80"/>
    </row>
    <row r="41" spans="2:27" s="75" customFormat="1" ht="18.75">
      <c r="B41" s="57" t="s">
        <v>192</v>
      </c>
      <c r="C41" s="77"/>
      <c r="D41" s="150">
        <v>0</v>
      </c>
      <c r="E41" s="150"/>
      <c r="F41" s="78">
        <v>12525030</v>
      </c>
      <c r="G41" s="78"/>
      <c r="H41" s="78">
        <v>0</v>
      </c>
      <c r="I41" s="78"/>
      <c r="J41" s="78">
        <v>12525030</v>
      </c>
      <c r="K41" s="78"/>
      <c r="L41" s="153">
        <v>-6.9145188948421662E-3</v>
      </c>
      <c r="M41" s="77"/>
      <c r="N41" s="78">
        <v>0</v>
      </c>
      <c r="O41" s="78"/>
      <c r="P41" s="78">
        <v>-173578864</v>
      </c>
      <c r="Q41" s="78"/>
      <c r="R41" s="78">
        <v>0</v>
      </c>
      <c r="S41" s="150"/>
      <c r="T41" s="78">
        <v>-173578864</v>
      </c>
      <c r="U41" s="78"/>
      <c r="V41" s="153">
        <v>9.5825266276666696E-2</v>
      </c>
      <c r="X41" s="55"/>
      <c r="Y41" s="80"/>
      <c r="Z41" s="80"/>
      <c r="AA41" s="80"/>
    </row>
    <row r="42" spans="2:27" s="75" customFormat="1" ht="18.75">
      <c r="B42" s="57" t="s">
        <v>196</v>
      </c>
      <c r="C42" s="77"/>
      <c r="D42" s="150">
        <v>0</v>
      </c>
      <c r="E42" s="150"/>
      <c r="F42" s="78">
        <v>921842208</v>
      </c>
      <c r="G42" s="78"/>
      <c r="H42" s="78">
        <v>0</v>
      </c>
      <c r="I42" s="78"/>
      <c r="J42" s="78">
        <v>921842208</v>
      </c>
      <c r="K42" s="78"/>
      <c r="L42" s="153">
        <v>-0.50890859066038352</v>
      </c>
      <c r="M42" s="77"/>
      <c r="N42" s="78">
        <v>0</v>
      </c>
      <c r="O42" s="78"/>
      <c r="P42" s="78">
        <v>-185472456</v>
      </c>
      <c r="Q42" s="78"/>
      <c r="R42" s="78">
        <v>0</v>
      </c>
      <c r="S42" s="150"/>
      <c r="T42" s="78">
        <v>-185472456</v>
      </c>
      <c r="U42" s="78"/>
      <c r="V42" s="153">
        <v>0.10239119598793635</v>
      </c>
      <c r="X42" s="55"/>
      <c r="Y42" s="80"/>
      <c r="Z42" s="80"/>
      <c r="AA42" s="80"/>
    </row>
    <row r="43" spans="2:27" s="75" customFormat="1" ht="18.75">
      <c r="B43" s="57" t="s">
        <v>189</v>
      </c>
      <c r="C43" s="77"/>
      <c r="D43" s="150">
        <v>0</v>
      </c>
      <c r="E43" s="150"/>
      <c r="F43" s="78">
        <v>-31610790</v>
      </c>
      <c r="G43" s="78"/>
      <c r="H43" s="78">
        <v>0</v>
      </c>
      <c r="I43" s="78"/>
      <c r="J43" s="78">
        <v>-31610790</v>
      </c>
      <c r="K43" s="78"/>
      <c r="L43" s="153">
        <v>1.7450928639363563E-2</v>
      </c>
      <c r="M43" s="77"/>
      <c r="N43" s="78">
        <v>0</v>
      </c>
      <c r="O43" s="78"/>
      <c r="P43" s="78">
        <v>-198957289</v>
      </c>
      <c r="Q43" s="78"/>
      <c r="R43" s="78">
        <v>0</v>
      </c>
      <c r="S43" s="150"/>
      <c r="T43" s="78">
        <v>-198957289</v>
      </c>
      <c r="U43" s="78"/>
      <c r="V43" s="153">
        <v>0.10983557995925548</v>
      </c>
      <c r="X43" s="55"/>
      <c r="Y43" s="80"/>
      <c r="Z43" s="80"/>
      <c r="AA43" s="80"/>
    </row>
    <row r="44" spans="2:27" s="75" customFormat="1" ht="18.75">
      <c r="B44" s="152" t="s">
        <v>159</v>
      </c>
      <c r="C44" s="77"/>
      <c r="D44" s="150">
        <v>0</v>
      </c>
      <c r="E44" s="150"/>
      <c r="F44" s="78">
        <v>-212060130</v>
      </c>
      <c r="G44" s="78"/>
      <c r="H44" s="78">
        <v>0</v>
      </c>
      <c r="I44" s="78"/>
      <c r="J44" s="78">
        <v>-212060130</v>
      </c>
      <c r="K44" s="78"/>
      <c r="L44" s="153">
        <v>0.11706908292656273</v>
      </c>
      <c r="M44" s="77"/>
      <c r="N44" s="78">
        <v>0</v>
      </c>
      <c r="O44" s="78"/>
      <c r="P44" s="78">
        <v>-207685259</v>
      </c>
      <c r="Q44" s="78"/>
      <c r="R44" s="78">
        <v>0</v>
      </c>
      <c r="S44" s="150"/>
      <c r="T44" s="78">
        <v>-207685259</v>
      </c>
      <c r="U44" s="78"/>
      <c r="V44" s="153">
        <v>0.11465390881584228</v>
      </c>
      <c r="X44" s="55"/>
      <c r="Y44" s="80"/>
      <c r="Z44" s="80"/>
      <c r="AA44" s="80"/>
    </row>
    <row r="45" spans="2:27" s="75" customFormat="1" ht="18.75">
      <c r="B45" s="57" t="s">
        <v>96</v>
      </c>
      <c r="C45" s="77"/>
      <c r="D45" s="150">
        <v>0</v>
      </c>
      <c r="E45" s="150"/>
      <c r="F45" s="78">
        <v>190857600</v>
      </c>
      <c r="G45" s="78"/>
      <c r="H45" s="78">
        <v>0</v>
      </c>
      <c r="I45" s="78"/>
      <c r="J45" s="78">
        <v>190857600</v>
      </c>
      <c r="K45" s="78"/>
      <c r="L45" s="153">
        <v>-0.10536409744521397</v>
      </c>
      <c r="M45" s="77"/>
      <c r="N45" s="78">
        <v>0</v>
      </c>
      <c r="O45" s="78"/>
      <c r="P45" s="78">
        <v>-213880873</v>
      </c>
      <c r="Q45" s="78"/>
      <c r="R45" s="78">
        <v>0</v>
      </c>
      <c r="S45" s="150"/>
      <c r="T45" s="78">
        <v>-213880873</v>
      </c>
      <c r="U45" s="78"/>
      <c r="V45" s="153">
        <v>0.11807423515982299</v>
      </c>
      <c r="X45" s="55"/>
      <c r="Y45" s="80"/>
      <c r="Z45" s="80"/>
      <c r="AA45" s="80"/>
    </row>
    <row r="46" spans="2:27" s="75" customFormat="1" ht="18.75">
      <c r="B46" s="359" t="s">
        <v>155</v>
      </c>
      <c r="C46" s="77"/>
      <c r="D46" s="150">
        <v>0</v>
      </c>
      <c r="E46" s="150"/>
      <c r="F46" s="78">
        <v>307253897</v>
      </c>
      <c r="G46" s="78"/>
      <c r="H46" s="78">
        <v>0</v>
      </c>
      <c r="I46" s="78"/>
      <c r="J46" s="78">
        <v>307253897</v>
      </c>
      <c r="K46" s="78"/>
      <c r="L46" s="153">
        <v>-0.16962138025381088</v>
      </c>
      <c r="M46" s="77"/>
      <c r="N46" s="78">
        <v>0</v>
      </c>
      <c r="O46" s="78"/>
      <c r="P46" s="78">
        <v>-214302237</v>
      </c>
      <c r="Q46" s="78"/>
      <c r="R46" s="78">
        <v>0</v>
      </c>
      <c r="S46" s="150"/>
      <c r="T46" s="78">
        <v>-214302237</v>
      </c>
      <c r="U46" s="78"/>
      <c r="V46" s="153">
        <v>0.11830685171560021</v>
      </c>
      <c r="X46" s="55"/>
      <c r="Y46" s="80"/>
      <c r="Z46" s="80"/>
      <c r="AA46" s="80"/>
    </row>
    <row r="47" spans="2:27" s="75" customFormat="1" ht="18.75">
      <c r="B47" s="57" t="s">
        <v>183</v>
      </c>
      <c r="C47" s="77"/>
      <c r="D47" s="150">
        <v>0</v>
      </c>
      <c r="E47" s="150"/>
      <c r="F47" s="78">
        <v>-120802870</v>
      </c>
      <c r="G47" s="78"/>
      <c r="H47" s="78">
        <v>0</v>
      </c>
      <c r="I47" s="78"/>
      <c r="J47" s="78">
        <v>-120802870</v>
      </c>
      <c r="K47" s="78"/>
      <c r="L47" s="153">
        <v>6.6689958200991287E-2</v>
      </c>
      <c r="M47" s="77"/>
      <c r="N47" s="78">
        <v>0</v>
      </c>
      <c r="O47" s="78"/>
      <c r="P47" s="78">
        <v>-251288885</v>
      </c>
      <c r="Q47" s="78"/>
      <c r="R47" s="78">
        <v>0</v>
      </c>
      <c r="S47" s="150"/>
      <c r="T47" s="78">
        <v>-251288885</v>
      </c>
      <c r="U47" s="78"/>
      <c r="V47" s="153">
        <v>0.13872555541953355</v>
      </c>
      <c r="X47" s="55"/>
      <c r="Y47" s="80"/>
      <c r="Z47" s="80"/>
      <c r="AA47" s="80"/>
    </row>
    <row r="48" spans="2:27" s="75" customFormat="1" ht="18.75">
      <c r="B48" s="57" t="s">
        <v>142</v>
      </c>
      <c r="C48" s="77"/>
      <c r="D48" s="150">
        <v>0</v>
      </c>
      <c r="E48" s="150"/>
      <c r="F48" s="78">
        <v>-368295525</v>
      </c>
      <c r="G48" s="78"/>
      <c r="H48" s="78">
        <v>0</v>
      </c>
      <c r="I48" s="78"/>
      <c r="J48" s="78">
        <v>-368295525</v>
      </c>
      <c r="K48" s="78"/>
      <c r="L48" s="153">
        <v>0.20331978178881133</v>
      </c>
      <c r="M48" s="77"/>
      <c r="N48" s="78">
        <v>0</v>
      </c>
      <c r="O48" s="78"/>
      <c r="P48" s="78">
        <v>-357261208</v>
      </c>
      <c r="Q48" s="78"/>
      <c r="R48" s="78">
        <v>0</v>
      </c>
      <c r="S48" s="150"/>
      <c r="T48" s="78">
        <v>-357261208</v>
      </c>
      <c r="U48" s="78"/>
      <c r="V48" s="153">
        <v>0.19722822006096094</v>
      </c>
      <c r="X48" s="55"/>
      <c r="Y48" s="80"/>
      <c r="Z48" s="80"/>
      <c r="AA48" s="80"/>
    </row>
    <row r="49" spans="2:27" s="75" customFormat="1" ht="18.75">
      <c r="B49" s="57" t="s">
        <v>167</v>
      </c>
      <c r="C49" s="77"/>
      <c r="D49" s="150">
        <v>0</v>
      </c>
      <c r="E49" s="150"/>
      <c r="F49" s="78">
        <v>-62446221</v>
      </c>
      <c r="G49" s="78"/>
      <c r="H49" s="78">
        <v>0</v>
      </c>
      <c r="I49" s="78"/>
      <c r="J49" s="78">
        <v>-62446221</v>
      </c>
      <c r="K49" s="78"/>
      <c r="L49" s="153">
        <v>3.4473815632855946E-2</v>
      </c>
      <c r="M49" s="77"/>
      <c r="N49" s="78">
        <v>0</v>
      </c>
      <c r="O49" s="78"/>
      <c r="P49" s="78">
        <v>-358973952</v>
      </c>
      <c r="Q49" s="78"/>
      <c r="R49" s="78">
        <v>0</v>
      </c>
      <c r="S49" s="150"/>
      <c r="T49" s="78">
        <v>-358973952</v>
      </c>
      <c r="U49" s="78"/>
      <c r="V49" s="153">
        <v>0.19817375079023083</v>
      </c>
      <c r="X49" s="55"/>
      <c r="Y49" s="80"/>
      <c r="Z49" s="80"/>
      <c r="AA49" s="80"/>
    </row>
    <row r="50" spans="2:27" s="75" customFormat="1" ht="18.75">
      <c r="B50" s="57" t="s">
        <v>164</v>
      </c>
      <c r="C50" s="77"/>
      <c r="D50" s="150">
        <v>0</v>
      </c>
      <c r="E50" s="150"/>
      <c r="F50" s="78">
        <v>-288080063</v>
      </c>
      <c r="G50" s="78"/>
      <c r="H50" s="78">
        <v>0</v>
      </c>
      <c r="I50" s="78"/>
      <c r="J50" s="78">
        <v>-288080063</v>
      </c>
      <c r="K50" s="78"/>
      <c r="L50" s="153">
        <v>0.15903634872258363</v>
      </c>
      <c r="M50" s="77"/>
      <c r="N50" s="78">
        <v>0</v>
      </c>
      <c r="O50" s="78"/>
      <c r="P50" s="78">
        <v>-379132152</v>
      </c>
      <c r="Q50" s="78"/>
      <c r="R50" s="78">
        <v>0</v>
      </c>
      <c r="S50" s="150"/>
      <c r="T50" s="78">
        <v>-379132152</v>
      </c>
      <c r="U50" s="78"/>
      <c r="V50" s="153">
        <v>0.20930220755129308</v>
      </c>
      <c r="X50" s="55"/>
      <c r="Y50" s="80"/>
      <c r="Z50" s="80"/>
      <c r="AA50" s="80"/>
    </row>
    <row r="51" spans="2:27" s="75" customFormat="1" ht="18.75">
      <c r="B51" s="57" t="s">
        <v>187</v>
      </c>
      <c r="C51" s="77"/>
      <c r="D51" s="150">
        <v>0</v>
      </c>
      <c r="E51" s="150"/>
      <c r="F51" s="78">
        <v>-210554701</v>
      </c>
      <c r="G51" s="78"/>
      <c r="H51" s="78">
        <v>0</v>
      </c>
      <c r="I51" s="78"/>
      <c r="J51" s="78">
        <v>-210554701</v>
      </c>
      <c r="K51" s="78"/>
      <c r="L51" s="153">
        <v>0.11623800170237858</v>
      </c>
      <c r="M51" s="77"/>
      <c r="N51" s="78">
        <v>0</v>
      </c>
      <c r="O51" s="78"/>
      <c r="P51" s="78">
        <v>-486882942</v>
      </c>
      <c r="Q51" s="78"/>
      <c r="R51" s="78">
        <v>0</v>
      </c>
      <c r="S51" s="150"/>
      <c r="T51" s="78">
        <v>-486882942</v>
      </c>
      <c r="U51" s="78"/>
      <c r="V51" s="153">
        <v>0.26878668570337494</v>
      </c>
      <c r="X51" s="55"/>
      <c r="Y51" s="80"/>
      <c r="Z51" s="80"/>
      <c r="AA51" s="80"/>
    </row>
    <row r="52" spans="2:27" s="75" customFormat="1" ht="18.75">
      <c r="B52" s="57" t="s">
        <v>139</v>
      </c>
      <c r="C52" s="77"/>
      <c r="D52" s="150">
        <v>0</v>
      </c>
      <c r="E52" s="150"/>
      <c r="F52" s="78">
        <v>-46759118</v>
      </c>
      <c r="G52" s="78"/>
      <c r="H52" s="78">
        <v>0</v>
      </c>
      <c r="I52" s="78"/>
      <c r="J52" s="78">
        <v>-46759118</v>
      </c>
      <c r="K52" s="78"/>
      <c r="L52" s="153">
        <v>2.5813655130339369E-2</v>
      </c>
      <c r="M52" s="77"/>
      <c r="N52" s="78">
        <v>0</v>
      </c>
      <c r="O52" s="78"/>
      <c r="P52" s="78">
        <v>-491613840</v>
      </c>
      <c r="Q52" s="78"/>
      <c r="R52" s="78">
        <v>0</v>
      </c>
      <c r="S52" s="150"/>
      <c r="T52" s="78">
        <v>-491613840</v>
      </c>
      <c r="U52" s="78"/>
      <c r="V52" s="153">
        <v>0.27139840668213278</v>
      </c>
      <c r="X52" s="55"/>
      <c r="Y52" s="80"/>
      <c r="Z52" s="80"/>
      <c r="AA52" s="80"/>
    </row>
    <row r="53" spans="2:27" s="75" customFormat="1" ht="18.75">
      <c r="B53" s="57" t="s">
        <v>147</v>
      </c>
      <c r="C53" s="77"/>
      <c r="D53" s="150">
        <v>0</v>
      </c>
      <c r="E53" s="150"/>
      <c r="F53" s="78">
        <v>186012203</v>
      </c>
      <c r="G53" s="78"/>
      <c r="H53" s="78">
        <v>0</v>
      </c>
      <c r="I53" s="78"/>
      <c r="J53" s="78">
        <v>186012203</v>
      </c>
      <c r="K53" s="78"/>
      <c r="L53" s="153">
        <v>-0.10268916659798154</v>
      </c>
      <c r="M53" s="77"/>
      <c r="N53" s="78">
        <v>0</v>
      </c>
      <c r="O53" s="78"/>
      <c r="P53" s="78">
        <v>-499291913</v>
      </c>
      <c r="Q53" s="78"/>
      <c r="R53" s="78">
        <v>0</v>
      </c>
      <c r="S53" s="150"/>
      <c r="T53" s="78">
        <v>-499291913</v>
      </c>
      <c r="U53" s="78"/>
      <c r="V53" s="153">
        <v>0.27563713352226632</v>
      </c>
      <c r="X53" s="55"/>
      <c r="Y53" s="80"/>
      <c r="Z53" s="80"/>
      <c r="AA53" s="80"/>
    </row>
    <row r="54" spans="2:27" s="75" customFormat="1" ht="18.75">
      <c r="B54" s="57" t="s">
        <v>89</v>
      </c>
      <c r="C54" s="77"/>
      <c r="D54" s="150">
        <v>0</v>
      </c>
      <c r="E54" s="150"/>
      <c r="F54" s="78">
        <v>-49702500</v>
      </c>
      <c r="G54" s="78"/>
      <c r="H54" s="78">
        <v>0</v>
      </c>
      <c r="I54" s="78"/>
      <c r="J54" s="78">
        <v>-49702500</v>
      </c>
      <c r="K54" s="78"/>
      <c r="L54" s="153">
        <v>2.7438567043024473E-2</v>
      </c>
      <c r="M54" s="77"/>
      <c r="N54" s="78">
        <v>0</v>
      </c>
      <c r="O54" s="78"/>
      <c r="P54" s="78">
        <v>-542191670</v>
      </c>
      <c r="Q54" s="78"/>
      <c r="R54" s="78">
        <v>0</v>
      </c>
      <c r="S54" s="150"/>
      <c r="T54" s="78">
        <v>-542191670</v>
      </c>
      <c r="U54" s="78"/>
      <c r="V54" s="153">
        <v>0.29932020496885264</v>
      </c>
      <c r="X54" s="55"/>
      <c r="Y54" s="80"/>
      <c r="Z54" s="80"/>
      <c r="AA54" s="80"/>
    </row>
    <row r="55" spans="2:27" s="75" customFormat="1" ht="18.75">
      <c r="B55" s="57" t="s">
        <v>190</v>
      </c>
      <c r="C55" s="77"/>
      <c r="D55" s="150">
        <v>0</v>
      </c>
      <c r="E55" s="150"/>
      <c r="F55" s="78">
        <v>648355196</v>
      </c>
      <c r="G55" s="78"/>
      <c r="H55" s="78">
        <v>0</v>
      </c>
      <c r="I55" s="78"/>
      <c r="J55" s="78">
        <v>648355196</v>
      </c>
      <c r="K55" s="78"/>
      <c r="L55" s="153">
        <v>-0.35792842438789341</v>
      </c>
      <c r="M55" s="77"/>
      <c r="N55" s="78">
        <v>0</v>
      </c>
      <c r="O55" s="78"/>
      <c r="P55" s="78">
        <v>-581299348</v>
      </c>
      <c r="Q55" s="78"/>
      <c r="R55" s="78">
        <v>0</v>
      </c>
      <c r="S55" s="150"/>
      <c r="T55" s="78">
        <v>-581299348</v>
      </c>
      <c r="U55" s="78"/>
      <c r="V55" s="153">
        <v>0.32090983616849078</v>
      </c>
      <c r="X55" s="55"/>
      <c r="Y55" s="80"/>
      <c r="Z55" s="80"/>
      <c r="AA55" s="80"/>
    </row>
    <row r="56" spans="2:27" s="75" customFormat="1" ht="18.75">
      <c r="B56" s="57" t="s">
        <v>185</v>
      </c>
      <c r="C56" s="77"/>
      <c r="D56" s="150">
        <v>0</v>
      </c>
      <c r="E56" s="150"/>
      <c r="F56" s="78">
        <v>-33638652</v>
      </c>
      <c r="G56" s="78"/>
      <c r="H56" s="78">
        <v>0</v>
      </c>
      <c r="I56" s="78"/>
      <c r="J56" s="78">
        <v>-33638652</v>
      </c>
      <c r="K56" s="78"/>
      <c r="L56" s="153">
        <v>1.8570422174718961E-2</v>
      </c>
      <c r="M56" s="77"/>
      <c r="N56" s="78">
        <v>0</v>
      </c>
      <c r="O56" s="78"/>
      <c r="P56" s="78">
        <v>-597450263</v>
      </c>
      <c r="Q56" s="78"/>
      <c r="R56" s="78">
        <v>0</v>
      </c>
      <c r="S56" s="150"/>
      <c r="T56" s="78">
        <v>-597450263</v>
      </c>
      <c r="U56" s="78"/>
      <c r="V56" s="153">
        <v>0.32982604690303507</v>
      </c>
      <c r="X56" s="55"/>
      <c r="Y56" s="80"/>
      <c r="Z56" s="80"/>
      <c r="AA56" s="80"/>
    </row>
    <row r="57" spans="2:27" s="36" customFormat="1" ht="18.75">
      <c r="B57" s="359" t="s">
        <v>149</v>
      </c>
      <c r="C57" s="77"/>
      <c r="D57" s="150">
        <v>0</v>
      </c>
      <c r="E57" s="150"/>
      <c r="F57" s="78">
        <v>224792479</v>
      </c>
      <c r="G57" s="78"/>
      <c r="H57" s="78">
        <v>0</v>
      </c>
      <c r="I57" s="78"/>
      <c r="J57" s="78">
        <v>224792479</v>
      </c>
      <c r="K57" s="78"/>
      <c r="L57" s="153">
        <v>-0.12409805353471497</v>
      </c>
      <c r="M57" s="77"/>
      <c r="N57" s="78">
        <v>0</v>
      </c>
      <c r="O57" s="78"/>
      <c r="P57" s="78">
        <v>-619796861</v>
      </c>
      <c r="Q57" s="78"/>
      <c r="R57" s="78">
        <v>0</v>
      </c>
      <c r="S57" s="150"/>
      <c r="T57" s="78">
        <v>-619796861</v>
      </c>
      <c r="U57" s="78"/>
      <c r="V57" s="153">
        <v>0.34216262207342929</v>
      </c>
      <c r="X57" s="55"/>
    </row>
    <row r="58" spans="2:27" s="36" customFormat="1" ht="18.75">
      <c r="B58" s="57" t="s">
        <v>146</v>
      </c>
      <c r="C58" s="77"/>
      <c r="D58" s="150">
        <v>0</v>
      </c>
      <c r="E58" s="150"/>
      <c r="F58" s="78">
        <v>561322142</v>
      </c>
      <c r="G58" s="78"/>
      <c r="H58" s="78">
        <v>0</v>
      </c>
      <c r="I58" s="78"/>
      <c r="J58" s="78">
        <v>561322142</v>
      </c>
      <c r="K58" s="78"/>
      <c r="L58" s="153">
        <v>-0.30988129824457727</v>
      </c>
      <c r="M58" s="77"/>
      <c r="N58" s="78">
        <v>0</v>
      </c>
      <c r="O58" s="78"/>
      <c r="P58" s="78">
        <v>-624865160</v>
      </c>
      <c r="Q58" s="78"/>
      <c r="R58" s="78">
        <v>0</v>
      </c>
      <c r="S58" s="150"/>
      <c r="T58" s="78">
        <v>-624865160</v>
      </c>
      <c r="U58" s="78"/>
      <c r="V58" s="153">
        <v>0.34496060732378075</v>
      </c>
      <c r="X58" s="55"/>
    </row>
    <row r="59" spans="2:27" s="75" customFormat="1" ht="18.75">
      <c r="B59" s="57" t="s">
        <v>221</v>
      </c>
      <c r="C59" s="77"/>
      <c r="D59" s="150">
        <v>0</v>
      </c>
      <c r="E59" s="150"/>
      <c r="F59" s="78">
        <v>0</v>
      </c>
      <c r="G59" s="78"/>
      <c r="H59" s="78">
        <v>0</v>
      </c>
      <c r="I59" s="78"/>
      <c r="J59" s="78">
        <v>0</v>
      </c>
      <c r="K59" s="78"/>
      <c r="L59" s="153">
        <v>0</v>
      </c>
      <c r="M59" s="77"/>
      <c r="N59" s="78">
        <v>301100571</v>
      </c>
      <c r="O59" s="78"/>
      <c r="P59" s="78">
        <v>0</v>
      </c>
      <c r="Q59" s="78"/>
      <c r="R59" s="78">
        <v>-958195061</v>
      </c>
      <c r="S59" s="150"/>
      <c r="T59" s="78">
        <v>-657094490</v>
      </c>
      <c r="U59" s="78"/>
      <c r="V59" s="153">
        <v>0.36275300472746791</v>
      </c>
      <c r="X59" s="55"/>
      <c r="Y59" s="80"/>
      <c r="Z59" s="80"/>
      <c r="AA59" s="80"/>
    </row>
    <row r="60" spans="2:27" s="75" customFormat="1" ht="18.75">
      <c r="B60" s="57" t="s">
        <v>166</v>
      </c>
      <c r="C60" s="77"/>
      <c r="D60" s="150">
        <v>0</v>
      </c>
      <c r="E60" s="150"/>
      <c r="F60" s="78">
        <v>-279675967</v>
      </c>
      <c r="G60" s="78"/>
      <c r="H60" s="78">
        <v>0</v>
      </c>
      <c r="I60" s="78"/>
      <c r="J60" s="78">
        <v>-279675967</v>
      </c>
      <c r="K60" s="78"/>
      <c r="L60" s="153">
        <v>0.15439681647507064</v>
      </c>
      <c r="M60" s="77"/>
      <c r="N60" s="78">
        <v>0</v>
      </c>
      <c r="O60" s="78"/>
      <c r="P60" s="78">
        <v>-683869430</v>
      </c>
      <c r="Q60" s="78"/>
      <c r="R60" s="78">
        <v>0</v>
      </c>
      <c r="S60" s="150"/>
      <c r="T60" s="78">
        <v>-683869430</v>
      </c>
      <c r="U60" s="78"/>
      <c r="V60" s="153">
        <v>0.37753427299894232</v>
      </c>
      <c r="X60" s="55"/>
      <c r="Y60" s="80"/>
      <c r="Z60" s="80"/>
      <c r="AA60" s="80"/>
    </row>
    <row r="61" spans="2:27" s="75" customFormat="1" ht="18.75">
      <c r="B61" s="57" t="s">
        <v>95</v>
      </c>
      <c r="C61" s="77"/>
      <c r="D61" s="150">
        <v>0</v>
      </c>
      <c r="E61" s="150"/>
      <c r="F61" s="78">
        <v>-219059793</v>
      </c>
      <c r="G61" s="78"/>
      <c r="H61" s="78">
        <v>0</v>
      </c>
      <c r="I61" s="78"/>
      <c r="J61" s="78">
        <v>-219059793</v>
      </c>
      <c r="K61" s="78"/>
      <c r="L61" s="153">
        <v>0.12093328940519216</v>
      </c>
      <c r="M61" s="77"/>
      <c r="N61" s="78">
        <v>0</v>
      </c>
      <c r="O61" s="78"/>
      <c r="P61" s="78">
        <v>-744913467</v>
      </c>
      <c r="Q61" s="78"/>
      <c r="R61" s="78">
        <v>0</v>
      </c>
      <c r="S61" s="150"/>
      <c r="T61" s="78">
        <v>-744913467</v>
      </c>
      <c r="U61" s="78"/>
      <c r="V61" s="153">
        <v>0.41123400443702623</v>
      </c>
      <c r="X61" s="55"/>
      <c r="Y61" s="80"/>
      <c r="Z61" s="80"/>
      <c r="AA61" s="80"/>
    </row>
    <row r="62" spans="2:27" ht="18.75">
      <c r="B62" s="57" t="s">
        <v>88</v>
      </c>
      <c r="C62" s="77"/>
      <c r="D62" s="150">
        <v>0</v>
      </c>
      <c r="E62" s="150"/>
      <c r="F62" s="78">
        <v>-160678242</v>
      </c>
      <c r="G62" s="78"/>
      <c r="H62" s="78">
        <v>0</v>
      </c>
      <c r="I62" s="78"/>
      <c r="J62" s="78">
        <v>-160678242</v>
      </c>
      <c r="K62" s="78"/>
      <c r="L62" s="153">
        <v>8.8703399536689514E-2</v>
      </c>
      <c r="M62" s="77"/>
      <c r="N62" s="78">
        <v>0</v>
      </c>
      <c r="O62" s="78"/>
      <c r="P62" s="78">
        <v>-762454297</v>
      </c>
      <c r="Q62" s="78"/>
      <c r="R62" s="78">
        <v>0</v>
      </c>
      <c r="S62" s="150"/>
      <c r="T62" s="78">
        <v>-762454297</v>
      </c>
      <c r="U62" s="78"/>
      <c r="V62" s="153">
        <v>0.42091752619036454</v>
      </c>
      <c r="X62" s="55"/>
    </row>
    <row r="63" spans="2:27" s="36" customFormat="1" ht="18.75">
      <c r="B63" s="57" t="s">
        <v>86</v>
      </c>
      <c r="C63" s="77"/>
      <c r="D63" s="150">
        <v>0</v>
      </c>
      <c r="E63" s="150"/>
      <c r="F63" s="78">
        <v>-354944877</v>
      </c>
      <c r="G63" s="78"/>
      <c r="H63" s="78">
        <v>0</v>
      </c>
      <c r="I63" s="78"/>
      <c r="J63" s="78">
        <v>-354944877</v>
      </c>
      <c r="K63" s="78"/>
      <c r="L63" s="153">
        <v>0.19594947546184949</v>
      </c>
      <c r="M63" s="77"/>
      <c r="N63" s="78">
        <v>0</v>
      </c>
      <c r="O63" s="78"/>
      <c r="P63" s="78">
        <v>-794469816</v>
      </c>
      <c r="Q63" s="78"/>
      <c r="R63" s="78">
        <v>0</v>
      </c>
      <c r="S63" s="150"/>
      <c r="T63" s="78">
        <v>-794469816</v>
      </c>
      <c r="U63" s="78"/>
      <c r="V63" s="153">
        <v>0.43859188793270593</v>
      </c>
      <c r="X63" s="55"/>
    </row>
    <row r="64" spans="2:27" s="36" customFormat="1" ht="18.75">
      <c r="B64" s="57" t="s">
        <v>180</v>
      </c>
      <c r="C64" s="77"/>
      <c r="D64" s="150">
        <v>0</v>
      </c>
      <c r="E64" s="150"/>
      <c r="F64" s="78">
        <v>212954139</v>
      </c>
      <c r="G64" s="78"/>
      <c r="H64" s="78">
        <v>0</v>
      </c>
      <c r="I64" s="78"/>
      <c r="J64" s="78">
        <v>212954139</v>
      </c>
      <c r="K64" s="78"/>
      <c r="L64" s="153">
        <v>-0.1175626260256738</v>
      </c>
      <c r="M64" s="77"/>
      <c r="N64" s="78">
        <v>0</v>
      </c>
      <c r="O64" s="78"/>
      <c r="P64" s="78">
        <v>-805047470</v>
      </c>
      <c r="Q64" s="78"/>
      <c r="R64" s="78">
        <v>0</v>
      </c>
      <c r="S64" s="150"/>
      <c r="T64" s="78">
        <v>-805047470</v>
      </c>
      <c r="U64" s="78"/>
      <c r="V64" s="153">
        <v>0.4444313460774052</v>
      </c>
      <c r="X64" s="55"/>
    </row>
    <row r="65" spans="2:24" ht="18.75">
      <c r="B65" s="57" t="s">
        <v>137</v>
      </c>
      <c r="C65" s="77"/>
      <c r="D65" s="150">
        <v>0</v>
      </c>
      <c r="E65" s="150"/>
      <c r="F65" s="78">
        <v>-466693055</v>
      </c>
      <c r="G65" s="78"/>
      <c r="H65" s="78">
        <v>0</v>
      </c>
      <c r="I65" s="78"/>
      <c r="J65" s="78">
        <v>-466693055</v>
      </c>
      <c r="K65" s="78"/>
      <c r="L65" s="153">
        <v>0.25764073594147996</v>
      </c>
      <c r="M65" s="77"/>
      <c r="N65" s="78">
        <v>0</v>
      </c>
      <c r="O65" s="78"/>
      <c r="P65" s="78">
        <v>-852781225</v>
      </c>
      <c r="Q65" s="78"/>
      <c r="R65" s="78">
        <v>0</v>
      </c>
      <c r="S65" s="150"/>
      <c r="T65" s="78">
        <v>-852781225</v>
      </c>
      <c r="U65" s="78"/>
      <c r="V65" s="153">
        <v>0.47078305548403071</v>
      </c>
      <c r="X65" s="55"/>
    </row>
    <row r="66" spans="2:24" s="36" customFormat="1" ht="18.75">
      <c r="B66" s="57" t="s">
        <v>90</v>
      </c>
      <c r="C66" s="77"/>
      <c r="D66" s="150">
        <v>0</v>
      </c>
      <c r="E66" s="150"/>
      <c r="F66" s="78">
        <v>39120838</v>
      </c>
      <c r="G66" s="78"/>
      <c r="H66" s="78">
        <v>0</v>
      </c>
      <c r="I66" s="78"/>
      <c r="J66" s="78">
        <v>39120838</v>
      </c>
      <c r="K66" s="78"/>
      <c r="L66" s="153">
        <v>-2.1596896257578581E-2</v>
      </c>
      <c r="M66" s="77"/>
      <c r="N66" s="78">
        <v>0</v>
      </c>
      <c r="O66" s="78"/>
      <c r="P66" s="78">
        <v>-869317354</v>
      </c>
      <c r="Q66" s="78"/>
      <c r="R66" s="78">
        <v>0</v>
      </c>
      <c r="S66" s="150"/>
      <c r="T66" s="78">
        <v>-869317354</v>
      </c>
      <c r="U66" s="78"/>
      <c r="V66" s="153">
        <v>0.47991192594725895</v>
      </c>
      <c r="X66" s="55"/>
    </row>
    <row r="67" spans="2:24" s="36" customFormat="1" ht="18.75">
      <c r="B67" s="124" t="s">
        <v>174</v>
      </c>
      <c r="C67" s="77"/>
      <c r="D67" s="150">
        <v>0</v>
      </c>
      <c r="E67" s="150"/>
      <c r="F67" s="78">
        <v>292936594</v>
      </c>
      <c r="G67" s="78"/>
      <c r="H67" s="78">
        <v>0</v>
      </c>
      <c r="I67" s="78"/>
      <c r="J67" s="78">
        <v>292936594</v>
      </c>
      <c r="K67" s="78"/>
      <c r="L67" s="153">
        <v>-0.16171742616214957</v>
      </c>
      <c r="M67" s="77"/>
      <c r="N67" s="78">
        <v>0</v>
      </c>
      <c r="O67" s="78"/>
      <c r="P67" s="78">
        <v>-887461425</v>
      </c>
      <c r="Q67" s="78"/>
      <c r="R67" s="78">
        <v>0</v>
      </c>
      <c r="S67" s="150"/>
      <c r="T67" s="78">
        <v>-887461425</v>
      </c>
      <c r="U67" s="78"/>
      <c r="V67" s="153">
        <v>0.48992847055903693</v>
      </c>
      <c r="X67" s="55"/>
    </row>
    <row r="68" spans="2:24" s="36" customFormat="1" ht="18.75">
      <c r="B68" s="57" t="s">
        <v>112</v>
      </c>
      <c r="C68" s="77"/>
      <c r="D68" s="150">
        <v>0</v>
      </c>
      <c r="E68" s="150"/>
      <c r="F68" s="78">
        <v>-261675392</v>
      </c>
      <c r="G68" s="78"/>
      <c r="H68" s="78">
        <v>0</v>
      </c>
      <c r="I68" s="78"/>
      <c r="J68" s="78">
        <v>-261675392</v>
      </c>
      <c r="K68" s="78"/>
      <c r="L68" s="153">
        <v>0.14445948970175965</v>
      </c>
      <c r="M68" s="77"/>
      <c r="N68" s="78">
        <v>0</v>
      </c>
      <c r="O68" s="78"/>
      <c r="P68" s="78">
        <v>-903738883</v>
      </c>
      <c r="Q68" s="78"/>
      <c r="R68" s="78">
        <v>0</v>
      </c>
      <c r="S68" s="150"/>
      <c r="T68" s="78">
        <v>-903738883</v>
      </c>
      <c r="U68" s="78"/>
      <c r="V68" s="153">
        <v>0.49891454012541719</v>
      </c>
      <c r="X68" s="55"/>
    </row>
    <row r="69" spans="2:24" s="36" customFormat="1" ht="18.75">
      <c r="B69" s="57" t="s">
        <v>168</v>
      </c>
      <c r="C69" s="77"/>
      <c r="D69" s="150">
        <v>0</v>
      </c>
      <c r="E69" s="150"/>
      <c r="F69" s="78">
        <v>-437819382</v>
      </c>
      <c r="G69" s="78"/>
      <c r="H69" s="78">
        <v>0</v>
      </c>
      <c r="I69" s="78"/>
      <c r="J69" s="78">
        <v>-437819382</v>
      </c>
      <c r="K69" s="78"/>
      <c r="L69" s="153">
        <v>0.24170084936859398</v>
      </c>
      <c r="M69" s="77"/>
      <c r="N69" s="78">
        <v>0</v>
      </c>
      <c r="O69" s="78"/>
      <c r="P69" s="78">
        <v>-925653465</v>
      </c>
      <c r="Q69" s="78"/>
      <c r="R69" s="78">
        <v>0</v>
      </c>
      <c r="S69" s="150"/>
      <c r="T69" s="78">
        <v>-925653465</v>
      </c>
      <c r="U69" s="78"/>
      <c r="V69" s="153">
        <v>0.51101261823872857</v>
      </c>
      <c r="X69" s="55"/>
    </row>
    <row r="70" spans="2:24" s="36" customFormat="1" ht="18.75">
      <c r="B70" s="57" t="s">
        <v>93</v>
      </c>
      <c r="C70" s="77"/>
      <c r="D70" s="150">
        <v>0</v>
      </c>
      <c r="E70" s="150"/>
      <c r="F70" s="78">
        <v>-316107900</v>
      </c>
      <c r="G70" s="78"/>
      <c r="H70" s="78">
        <v>0</v>
      </c>
      <c r="I70" s="78"/>
      <c r="J70" s="78">
        <v>-316107900</v>
      </c>
      <c r="K70" s="78"/>
      <c r="L70" s="153">
        <v>0.17450928639363564</v>
      </c>
      <c r="M70" s="77"/>
      <c r="N70" s="78">
        <v>0</v>
      </c>
      <c r="O70" s="78"/>
      <c r="P70" s="78">
        <v>-1071145895</v>
      </c>
      <c r="Q70" s="78"/>
      <c r="R70" s="78">
        <v>0</v>
      </c>
      <c r="S70" s="150"/>
      <c r="T70" s="78">
        <v>-1071145895</v>
      </c>
      <c r="U70" s="78"/>
      <c r="V70" s="153">
        <v>0.59133259801454563</v>
      </c>
      <c r="X70" s="55"/>
    </row>
    <row r="71" spans="2:24" s="36" customFormat="1" ht="18.75">
      <c r="B71" s="57" t="s">
        <v>153</v>
      </c>
      <c r="C71" s="77"/>
      <c r="D71" s="150">
        <v>0</v>
      </c>
      <c r="E71" s="150"/>
      <c r="F71" s="78">
        <v>-318950883</v>
      </c>
      <c r="G71" s="78"/>
      <c r="H71" s="78">
        <v>0</v>
      </c>
      <c r="I71" s="78"/>
      <c r="J71" s="78">
        <v>-318950883</v>
      </c>
      <c r="K71" s="78"/>
      <c r="L71" s="153">
        <v>0.17607877242849665</v>
      </c>
      <c r="M71" s="77"/>
      <c r="N71" s="78">
        <v>0</v>
      </c>
      <c r="O71" s="78"/>
      <c r="P71" s="78">
        <v>-1092482480</v>
      </c>
      <c r="Q71" s="78"/>
      <c r="R71" s="78">
        <v>0</v>
      </c>
      <c r="S71" s="150"/>
      <c r="T71" s="78">
        <v>-1092482480</v>
      </c>
      <c r="U71" s="78"/>
      <c r="V71" s="153">
        <v>0.60311158937296194</v>
      </c>
      <c r="X71" s="55"/>
    </row>
    <row r="72" spans="2:24" s="36" customFormat="1" ht="18.75">
      <c r="B72" s="124" t="s">
        <v>101</v>
      </c>
      <c r="C72" s="77"/>
      <c r="D72" s="150">
        <v>0</v>
      </c>
      <c r="E72" s="150"/>
      <c r="F72" s="78">
        <v>-508017205</v>
      </c>
      <c r="G72" s="78"/>
      <c r="H72" s="78">
        <v>0</v>
      </c>
      <c r="I72" s="78"/>
      <c r="J72" s="78">
        <v>-508017205</v>
      </c>
      <c r="K72" s="78"/>
      <c r="L72" s="153">
        <v>0.28045398397268562</v>
      </c>
      <c r="M72" s="77"/>
      <c r="N72" s="78">
        <v>0</v>
      </c>
      <c r="O72" s="78"/>
      <c r="P72" s="78">
        <v>-1099309881</v>
      </c>
      <c r="Q72" s="78"/>
      <c r="R72" s="78">
        <v>0</v>
      </c>
      <c r="S72" s="150"/>
      <c r="T72" s="78">
        <v>-1099309881</v>
      </c>
      <c r="U72" s="78"/>
      <c r="V72" s="153">
        <v>0.60688069756808516</v>
      </c>
      <c r="X72" s="55"/>
    </row>
    <row r="73" spans="2:24" s="36" customFormat="1" ht="18.75">
      <c r="B73" s="217" t="s">
        <v>154</v>
      </c>
      <c r="C73" s="77"/>
      <c r="D73" s="150">
        <v>0</v>
      </c>
      <c r="E73" s="150"/>
      <c r="F73" s="78">
        <v>-272989987</v>
      </c>
      <c r="G73" s="78"/>
      <c r="H73" s="78">
        <v>0</v>
      </c>
      <c r="I73" s="78"/>
      <c r="J73" s="78">
        <v>-272989987</v>
      </c>
      <c r="K73" s="78"/>
      <c r="L73" s="153">
        <v>0.15070578060205983</v>
      </c>
      <c r="M73" s="77"/>
      <c r="N73" s="78">
        <v>0</v>
      </c>
      <c r="O73" s="78"/>
      <c r="P73" s="78">
        <v>-1102845824</v>
      </c>
      <c r="Q73" s="78"/>
      <c r="R73" s="78">
        <v>0</v>
      </c>
      <c r="S73" s="150"/>
      <c r="T73" s="78">
        <v>-1102845824</v>
      </c>
      <c r="U73" s="78"/>
      <c r="V73" s="153">
        <v>0.60883273638033431</v>
      </c>
      <c r="X73" s="55"/>
    </row>
    <row r="74" spans="2:24" s="36" customFormat="1" ht="18.75">
      <c r="B74" s="57" t="s">
        <v>184</v>
      </c>
      <c r="C74" s="77"/>
      <c r="D74" s="150">
        <v>0</v>
      </c>
      <c r="E74" s="150"/>
      <c r="F74" s="78">
        <v>-104971680</v>
      </c>
      <c r="G74" s="78"/>
      <c r="H74" s="78">
        <v>0</v>
      </c>
      <c r="I74" s="78"/>
      <c r="J74" s="78">
        <v>-104971680</v>
      </c>
      <c r="K74" s="78"/>
      <c r="L74" s="153">
        <v>5.7950253594867676E-2</v>
      </c>
      <c r="M74" s="77"/>
      <c r="N74" s="78">
        <v>0</v>
      </c>
      <c r="O74" s="78"/>
      <c r="P74" s="78">
        <v>-1139341129</v>
      </c>
      <c r="Q74" s="78"/>
      <c r="R74" s="78">
        <v>0</v>
      </c>
      <c r="S74" s="150"/>
      <c r="T74" s="78">
        <v>-1139341129</v>
      </c>
      <c r="U74" s="78"/>
      <c r="V74" s="153">
        <v>0.62898019119645276</v>
      </c>
      <c r="X74" s="55"/>
    </row>
    <row r="75" spans="2:24" s="36" customFormat="1" ht="18.75">
      <c r="B75" s="57" t="s">
        <v>98</v>
      </c>
      <c r="C75" s="77"/>
      <c r="D75" s="150">
        <v>0</v>
      </c>
      <c r="E75" s="150"/>
      <c r="F75" s="78">
        <v>-591505357</v>
      </c>
      <c r="G75" s="78"/>
      <c r="H75" s="78">
        <v>0</v>
      </c>
      <c r="I75" s="78"/>
      <c r="J75" s="78">
        <v>-591505357</v>
      </c>
      <c r="K75" s="78"/>
      <c r="L75" s="153">
        <v>0.32654412543338107</v>
      </c>
      <c r="M75" s="77"/>
      <c r="N75" s="78">
        <v>0</v>
      </c>
      <c r="O75" s="78"/>
      <c r="P75" s="78">
        <v>-1140669958</v>
      </c>
      <c r="Q75" s="78"/>
      <c r="R75" s="78">
        <v>0</v>
      </c>
      <c r="S75" s="150"/>
      <c r="T75" s="78">
        <v>-1140669958</v>
      </c>
      <c r="U75" s="78"/>
      <c r="V75" s="153">
        <v>0.62971377931787953</v>
      </c>
      <c r="X75" s="55"/>
    </row>
    <row r="76" spans="2:24" s="36" customFormat="1" ht="18.75">
      <c r="B76" s="57" t="s">
        <v>109</v>
      </c>
      <c r="C76" s="77"/>
      <c r="D76" s="150">
        <v>170260740</v>
      </c>
      <c r="E76" s="150"/>
      <c r="F76" s="78">
        <v>-777148290</v>
      </c>
      <c r="G76" s="78"/>
      <c r="H76" s="78">
        <v>0</v>
      </c>
      <c r="I76" s="78"/>
      <c r="J76" s="78">
        <v>-606887550</v>
      </c>
      <c r="K76" s="78"/>
      <c r="L76" s="153">
        <v>0.33503595851822071</v>
      </c>
      <c r="M76" s="77"/>
      <c r="N76" s="78">
        <v>170260740</v>
      </c>
      <c r="O76" s="78"/>
      <c r="P76" s="78">
        <v>-1361580037</v>
      </c>
      <c r="Q76" s="78"/>
      <c r="R76" s="78">
        <v>0</v>
      </c>
      <c r="S76" s="150"/>
      <c r="T76" s="78">
        <v>-1191319297</v>
      </c>
      <c r="U76" s="78"/>
      <c r="V76" s="153">
        <v>0.65767505458243114</v>
      </c>
      <c r="X76" s="55"/>
    </row>
    <row r="77" spans="2:24" s="36" customFormat="1" ht="18.75">
      <c r="B77" s="57" t="s">
        <v>188</v>
      </c>
      <c r="C77" s="77"/>
      <c r="D77" s="150">
        <v>0</v>
      </c>
      <c r="E77" s="150"/>
      <c r="F77" s="78">
        <v>-64965144</v>
      </c>
      <c r="G77" s="78"/>
      <c r="H77" s="78">
        <v>0</v>
      </c>
      <c r="I77" s="78"/>
      <c r="J77" s="78">
        <v>-64965144</v>
      </c>
      <c r="K77" s="78"/>
      <c r="L77" s="153">
        <v>3.5864402376213252E-2</v>
      </c>
      <c r="M77" s="77"/>
      <c r="N77" s="78">
        <v>0</v>
      </c>
      <c r="O77" s="78"/>
      <c r="P77" s="78">
        <v>-1230209903</v>
      </c>
      <c r="Q77" s="78"/>
      <c r="R77" s="78">
        <v>0</v>
      </c>
      <c r="S77" s="150"/>
      <c r="T77" s="78">
        <v>-1230209903</v>
      </c>
      <c r="U77" s="78"/>
      <c r="V77" s="153">
        <v>0.67914484986586454</v>
      </c>
      <c r="X77" s="55"/>
    </row>
    <row r="78" spans="2:24" s="36" customFormat="1" ht="18.75">
      <c r="B78" s="57" t="s">
        <v>99</v>
      </c>
      <c r="C78" s="77"/>
      <c r="D78" s="150">
        <v>0</v>
      </c>
      <c r="E78" s="150"/>
      <c r="F78" s="78">
        <v>-368295525</v>
      </c>
      <c r="G78" s="78"/>
      <c r="H78" s="78">
        <v>0</v>
      </c>
      <c r="I78" s="78"/>
      <c r="J78" s="78">
        <v>-368295525</v>
      </c>
      <c r="K78" s="78"/>
      <c r="L78" s="153">
        <v>0.20331978178881133</v>
      </c>
      <c r="M78" s="77"/>
      <c r="N78" s="78">
        <v>0</v>
      </c>
      <c r="O78" s="78"/>
      <c r="P78" s="78">
        <v>-1248368612</v>
      </c>
      <c r="Q78" s="78"/>
      <c r="R78" s="78">
        <v>0</v>
      </c>
      <c r="S78" s="150"/>
      <c r="T78" s="78">
        <v>-1248368612</v>
      </c>
      <c r="U78" s="78"/>
      <c r="V78" s="153">
        <v>0.68916947547446106</v>
      </c>
      <c r="X78" s="55"/>
    </row>
    <row r="79" spans="2:24" s="36" customFormat="1" ht="18.75">
      <c r="B79" s="57" t="s">
        <v>91</v>
      </c>
      <c r="C79" s="77"/>
      <c r="D79" s="150">
        <v>0</v>
      </c>
      <c r="E79" s="150"/>
      <c r="F79" s="78">
        <v>-463583368</v>
      </c>
      <c r="G79" s="78"/>
      <c r="H79" s="78">
        <v>0</v>
      </c>
      <c r="I79" s="78"/>
      <c r="J79" s="78">
        <v>-463583368</v>
      </c>
      <c r="K79" s="78"/>
      <c r="L79" s="153">
        <v>0.25592401434332446</v>
      </c>
      <c r="M79" s="77"/>
      <c r="N79" s="78">
        <v>0</v>
      </c>
      <c r="O79" s="78"/>
      <c r="P79" s="78">
        <v>-1350645792</v>
      </c>
      <c r="Q79" s="78"/>
      <c r="R79" s="78">
        <v>0</v>
      </c>
      <c r="S79" s="150"/>
      <c r="T79" s="78">
        <v>-1350645792</v>
      </c>
      <c r="U79" s="78"/>
      <c r="V79" s="153">
        <v>0.74563221397657831</v>
      </c>
      <c r="X79" s="55"/>
    </row>
    <row r="80" spans="2:24" s="36" customFormat="1" ht="18.75">
      <c r="B80" s="57" t="s">
        <v>151</v>
      </c>
      <c r="C80" s="77"/>
      <c r="D80" s="150">
        <v>0</v>
      </c>
      <c r="E80" s="150"/>
      <c r="F80" s="78">
        <v>-557304192</v>
      </c>
      <c r="G80" s="78"/>
      <c r="H80" s="78">
        <v>0</v>
      </c>
      <c r="I80" s="78"/>
      <c r="J80" s="78">
        <v>-557304192</v>
      </c>
      <c r="K80" s="78"/>
      <c r="L80" s="153">
        <v>0.30766316454002479</v>
      </c>
      <c r="M80" s="77"/>
      <c r="N80" s="78">
        <v>0</v>
      </c>
      <c r="O80" s="78"/>
      <c r="P80" s="78">
        <v>-1386008240</v>
      </c>
      <c r="Q80" s="78"/>
      <c r="R80" s="78">
        <v>0</v>
      </c>
      <c r="S80" s="150"/>
      <c r="T80" s="78">
        <v>-1386008240</v>
      </c>
      <c r="U80" s="78"/>
      <c r="V80" s="153">
        <v>0.76515426820430266</v>
      </c>
      <c r="X80" s="55"/>
    </row>
    <row r="81" spans="2:24" s="36" customFormat="1" ht="18.75">
      <c r="B81" s="152" t="s">
        <v>144</v>
      </c>
      <c r="C81" s="77"/>
      <c r="D81" s="150">
        <v>0</v>
      </c>
      <c r="E81" s="150"/>
      <c r="F81" s="78">
        <v>0</v>
      </c>
      <c r="G81" s="78"/>
      <c r="H81" s="78">
        <v>-1446095549</v>
      </c>
      <c r="I81" s="78"/>
      <c r="J81" s="78">
        <v>-1446095549</v>
      </c>
      <c r="K81" s="78"/>
      <c r="L81" s="153">
        <v>0.79832583213833874</v>
      </c>
      <c r="M81" s="77"/>
      <c r="N81" s="78">
        <v>0</v>
      </c>
      <c r="O81" s="78"/>
      <c r="P81" s="78">
        <v>0</v>
      </c>
      <c r="Q81" s="78"/>
      <c r="R81" s="78">
        <v>-1388900087</v>
      </c>
      <c r="S81" s="150"/>
      <c r="T81" s="78">
        <v>-1388900087</v>
      </c>
      <c r="U81" s="78"/>
      <c r="V81" s="153">
        <v>0.76675072990718818</v>
      </c>
      <c r="X81" s="55"/>
    </row>
    <row r="82" spans="2:24" s="36" customFormat="1" ht="18.75">
      <c r="B82" s="124" t="s">
        <v>87</v>
      </c>
      <c r="C82" s="77"/>
      <c r="D82" s="150">
        <v>0</v>
      </c>
      <c r="E82" s="150"/>
      <c r="F82" s="78">
        <v>1087415589</v>
      </c>
      <c r="G82" s="78"/>
      <c r="H82" s="78">
        <v>0</v>
      </c>
      <c r="I82" s="78"/>
      <c r="J82" s="78">
        <v>1087415589</v>
      </c>
      <c r="K82" s="78"/>
      <c r="L82" s="153">
        <v>-0.60031438141756344</v>
      </c>
      <c r="M82" s="77"/>
      <c r="N82" s="78">
        <v>3038679000</v>
      </c>
      <c r="O82" s="78"/>
      <c r="P82" s="78">
        <v>-4458456614</v>
      </c>
      <c r="Q82" s="78"/>
      <c r="R82" s="78">
        <v>0</v>
      </c>
      <c r="S82" s="150"/>
      <c r="T82" s="78">
        <v>-1419777614</v>
      </c>
      <c r="U82" s="78"/>
      <c r="V82" s="153">
        <v>0.78379685625319284</v>
      </c>
      <c r="X82" s="55"/>
    </row>
    <row r="83" spans="2:24" s="36" customFormat="1" ht="18.75">
      <c r="B83" s="217" t="s">
        <v>186</v>
      </c>
      <c r="C83" s="77"/>
      <c r="D83" s="150">
        <v>0</v>
      </c>
      <c r="E83" s="150"/>
      <c r="F83" s="78">
        <v>-177497568</v>
      </c>
      <c r="G83" s="78"/>
      <c r="H83" s="78">
        <v>0</v>
      </c>
      <c r="I83" s="78"/>
      <c r="J83" s="78">
        <v>-177497568</v>
      </c>
      <c r="K83" s="78"/>
      <c r="L83" s="153">
        <v>9.7988610624048983E-2</v>
      </c>
      <c r="M83" s="77"/>
      <c r="N83" s="78">
        <v>0</v>
      </c>
      <c r="O83" s="78"/>
      <c r="P83" s="78">
        <v>-1529303759</v>
      </c>
      <c r="Q83" s="78"/>
      <c r="R83" s="78">
        <v>0</v>
      </c>
      <c r="S83" s="150"/>
      <c r="T83" s="78">
        <v>-1529303759</v>
      </c>
      <c r="U83" s="78"/>
      <c r="V83" s="153">
        <v>0.84426142991742537</v>
      </c>
      <c r="X83" s="55"/>
    </row>
    <row r="84" spans="2:24" s="36" customFormat="1" ht="18.75">
      <c r="B84" s="217" t="s">
        <v>173</v>
      </c>
      <c r="C84" s="77"/>
      <c r="D84" s="150">
        <v>0</v>
      </c>
      <c r="E84" s="150"/>
      <c r="F84" s="78">
        <v>-175072086</v>
      </c>
      <c r="G84" s="78"/>
      <c r="H84" s="78">
        <v>0</v>
      </c>
      <c r="I84" s="78"/>
      <c r="J84" s="78">
        <v>-175072086</v>
      </c>
      <c r="K84" s="78"/>
      <c r="L84" s="153">
        <v>9.66496085523494E-2</v>
      </c>
      <c r="M84" s="77"/>
      <c r="N84" s="78">
        <v>0</v>
      </c>
      <c r="O84" s="78"/>
      <c r="P84" s="78">
        <v>-1570709287</v>
      </c>
      <c r="Q84" s="78"/>
      <c r="R84" s="78">
        <v>0</v>
      </c>
      <c r="S84" s="150"/>
      <c r="T84" s="78">
        <v>-1570709287</v>
      </c>
      <c r="U84" s="78"/>
      <c r="V84" s="153">
        <v>0.86711960316786207</v>
      </c>
      <c r="X84" s="55"/>
    </row>
    <row r="85" spans="2:24" s="36" customFormat="1" ht="18.75">
      <c r="B85" s="124" t="s">
        <v>80</v>
      </c>
      <c r="C85" s="77"/>
      <c r="D85" s="150">
        <v>0</v>
      </c>
      <c r="E85" s="150"/>
      <c r="F85" s="78">
        <v>-442401952</v>
      </c>
      <c r="G85" s="78"/>
      <c r="H85" s="78">
        <v>0</v>
      </c>
      <c r="I85" s="78"/>
      <c r="J85" s="78">
        <v>-442401952</v>
      </c>
      <c r="K85" s="78"/>
      <c r="L85" s="153">
        <v>0.2442306849739328</v>
      </c>
      <c r="M85" s="77"/>
      <c r="N85" s="78">
        <v>0</v>
      </c>
      <c r="O85" s="78"/>
      <c r="P85" s="78">
        <v>-935331534</v>
      </c>
      <c r="Q85" s="78"/>
      <c r="R85" s="78">
        <v>-949727414</v>
      </c>
      <c r="S85" s="150"/>
      <c r="T85" s="78">
        <v>-1885058948</v>
      </c>
      <c r="U85" s="78"/>
      <c r="V85" s="153">
        <v>1.0406582430411182</v>
      </c>
      <c r="X85" s="55"/>
    </row>
    <row r="86" spans="2:24" s="36" customFormat="1" ht="18.75">
      <c r="B86" s="57" t="s">
        <v>178</v>
      </c>
      <c r="C86" s="77"/>
      <c r="D86" s="150">
        <v>0</v>
      </c>
      <c r="E86" s="150"/>
      <c r="F86" s="78">
        <v>-625901595</v>
      </c>
      <c r="G86" s="78"/>
      <c r="H86" s="78">
        <v>0</v>
      </c>
      <c r="I86" s="78"/>
      <c r="J86" s="78">
        <v>-625901595</v>
      </c>
      <c r="K86" s="78"/>
      <c r="L86" s="153">
        <v>0.34553277756135908</v>
      </c>
      <c r="M86" s="77"/>
      <c r="N86" s="78">
        <v>0</v>
      </c>
      <c r="O86" s="78"/>
      <c r="P86" s="78">
        <v>-2527495822</v>
      </c>
      <c r="Q86" s="78"/>
      <c r="R86" s="78">
        <v>0</v>
      </c>
      <c r="S86" s="150"/>
      <c r="T86" s="78">
        <v>-2527495822</v>
      </c>
      <c r="U86" s="78"/>
      <c r="V86" s="153">
        <v>1.3953194218180422</v>
      </c>
      <c r="X86" s="55"/>
    </row>
    <row r="87" spans="2:24" s="36" customFormat="1" ht="18.75">
      <c r="B87" s="57" t="s">
        <v>94</v>
      </c>
      <c r="C87" s="77"/>
      <c r="D87" s="150">
        <v>0</v>
      </c>
      <c r="E87" s="150"/>
      <c r="F87" s="78">
        <v>-1566984137</v>
      </c>
      <c r="G87" s="78"/>
      <c r="H87" s="78">
        <v>0</v>
      </c>
      <c r="I87" s="78"/>
      <c r="J87" s="78">
        <v>-1566984137</v>
      </c>
      <c r="K87" s="78"/>
      <c r="L87" s="153">
        <v>0.86506311148192427</v>
      </c>
      <c r="M87" s="77"/>
      <c r="N87" s="78">
        <v>3500000000</v>
      </c>
      <c r="O87" s="78"/>
      <c r="P87" s="78">
        <v>-6168272285</v>
      </c>
      <c r="Q87" s="78"/>
      <c r="R87" s="78">
        <v>0</v>
      </c>
      <c r="S87" s="150"/>
      <c r="T87" s="78">
        <v>-2668272285</v>
      </c>
      <c r="U87" s="78"/>
      <c r="V87" s="153">
        <v>1.47303592336435</v>
      </c>
      <c r="X87" s="55"/>
    </row>
    <row r="88" spans="2:24" s="36" customFormat="1" ht="18.75">
      <c r="B88" s="217" t="s">
        <v>226</v>
      </c>
      <c r="C88" s="77"/>
      <c r="D88" s="150">
        <v>0</v>
      </c>
      <c r="E88" s="150"/>
      <c r="F88" s="78">
        <v>0</v>
      </c>
      <c r="G88" s="78"/>
      <c r="H88" s="78">
        <v>0</v>
      </c>
      <c r="I88" s="78"/>
      <c r="J88" s="78">
        <v>0</v>
      </c>
      <c r="K88" s="78"/>
      <c r="L88" s="153">
        <v>0</v>
      </c>
      <c r="M88" s="77"/>
      <c r="N88" s="78">
        <v>0</v>
      </c>
      <c r="O88" s="78"/>
      <c r="P88" s="78">
        <v>0</v>
      </c>
      <c r="Q88" s="78"/>
      <c r="R88" s="78">
        <v>-2817209341</v>
      </c>
      <c r="S88" s="150"/>
      <c r="T88" s="78">
        <v>-2817209341</v>
      </c>
      <c r="U88" s="78"/>
      <c r="V88" s="153">
        <v>1.5552575298478606</v>
      </c>
      <c r="X88" s="55"/>
    </row>
    <row r="89" spans="2:24" s="36" customFormat="1" ht="18.75">
      <c r="B89" s="57" t="s">
        <v>229</v>
      </c>
      <c r="C89" s="77"/>
      <c r="D89" s="150">
        <v>0</v>
      </c>
      <c r="E89" s="150"/>
      <c r="F89" s="78">
        <v>0</v>
      </c>
      <c r="G89" s="78"/>
      <c r="H89" s="78">
        <v>0</v>
      </c>
      <c r="I89" s="78"/>
      <c r="J89" s="78">
        <v>0</v>
      </c>
      <c r="K89" s="78"/>
      <c r="L89" s="153">
        <v>0</v>
      </c>
      <c r="M89" s="77"/>
      <c r="N89" s="78">
        <v>0</v>
      </c>
      <c r="O89" s="78"/>
      <c r="P89" s="78">
        <v>0</v>
      </c>
      <c r="Q89" s="78"/>
      <c r="R89" s="78">
        <v>-3039767400</v>
      </c>
      <c r="S89" s="150"/>
      <c r="T89" s="78">
        <v>-3039767400</v>
      </c>
      <c r="U89" s="78"/>
      <c r="V89" s="153">
        <v>1.6781220582485827</v>
      </c>
      <c r="X89" s="55"/>
    </row>
    <row r="90" spans="2:24" s="36" customFormat="1" ht="18.75">
      <c r="B90" s="57" t="s">
        <v>230</v>
      </c>
      <c r="C90" s="77"/>
      <c r="D90" s="150">
        <v>0</v>
      </c>
      <c r="E90" s="150"/>
      <c r="F90" s="78">
        <v>0</v>
      </c>
      <c r="G90" s="78"/>
      <c r="H90" s="78">
        <v>0</v>
      </c>
      <c r="I90" s="78"/>
      <c r="J90" s="78">
        <v>0</v>
      </c>
      <c r="K90" s="78"/>
      <c r="L90" s="153">
        <v>0</v>
      </c>
      <c r="M90" s="77"/>
      <c r="N90" s="78">
        <v>0</v>
      </c>
      <c r="O90" s="78"/>
      <c r="P90" s="78">
        <v>0</v>
      </c>
      <c r="Q90" s="78"/>
      <c r="R90" s="78">
        <v>-3139140730</v>
      </c>
      <c r="S90" s="150"/>
      <c r="T90" s="78">
        <v>-3139140730</v>
      </c>
      <c r="U90" s="78"/>
      <c r="V90" s="153">
        <v>1.7329817087187522</v>
      </c>
      <c r="X90" s="55"/>
    </row>
    <row r="91" spans="2:24" s="36" customFormat="1" ht="18.75">
      <c r="B91" s="152" t="s">
        <v>114</v>
      </c>
      <c r="C91" s="77"/>
      <c r="D91" s="150">
        <v>0</v>
      </c>
      <c r="E91" s="150"/>
      <c r="F91" s="78">
        <v>0</v>
      </c>
      <c r="G91" s="78"/>
      <c r="H91" s="78">
        <v>0</v>
      </c>
      <c r="I91" s="78"/>
      <c r="J91" s="78">
        <v>0</v>
      </c>
      <c r="K91" s="78"/>
      <c r="L91" s="153">
        <v>0</v>
      </c>
      <c r="M91" s="77"/>
      <c r="N91" s="78">
        <v>0</v>
      </c>
      <c r="O91" s="78"/>
      <c r="P91" s="78">
        <v>0</v>
      </c>
      <c r="Q91" s="78"/>
      <c r="R91" s="78">
        <v>-3512750245</v>
      </c>
      <c r="S91" s="79"/>
      <c r="T91" s="78">
        <v>-3512750245</v>
      </c>
      <c r="U91" s="78"/>
      <c r="V91" s="153">
        <v>1.9392351109669157</v>
      </c>
      <c r="X91" s="55"/>
    </row>
    <row r="92" spans="2:24" s="36" customFormat="1" ht="18.75">
      <c r="B92" s="57" t="s">
        <v>152</v>
      </c>
      <c r="C92" s="77"/>
      <c r="D92" s="150">
        <v>0</v>
      </c>
      <c r="E92" s="150"/>
      <c r="F92" s="78">
        <v>253172010</v>
      </c>
      <c r="G92" s="78"/>
      <c r="H92" s="78">
        <v>0</v>
      </c>
      <c r="I92" s="78"/>
      <c r="J92" s="78">
        <v>253172010</v>
      </c>
      <c r="K92" s="78"/>
      <c r="L92" s="153">
        <v>-0.1397651460148335</v>
      </c>
      <c r="M92" s="77"/>
      <c r="N92" s="78">
        <v>0</v>
      </c>
      <c r="O92" s="78"/>
      <c r="P92" s="78">
        <v>-3567432905</v>
      </c>
      <c r="Q92" s="78"/>
      <c r="R92" s="78">
        <v>0</v>
      </c>
      <c r="S92" s="150"/>
      <c r="T92" s="78">
        <v>-3567432905</v>
      </c>
      <c r="U92" s="78"/>
      <c r="V92" s="153">
        <v>1.9694230055899411</v>
      </c>
      <c r="X92" s="55"/>
    </row>
    <row r="93" spans="2:24" s="36" customFormat="1" ht="18.75">
      <c r="B93" s="217" t="s">
        <v>191</v>
      </c>
      <c r="C93" s="77"/>
      <c r="D93" s="150">
        <v>0</v>
      </c>
      <c r="E93" s="150"/>
      <c r="F93" s="78">
        <v>219188025</v>
      </c>
      <c r="G93" s="78"/>
      <c r="H93" s="78">
        <v>0</v>
      </c>
      <c r="I93" s="78"/>
      <c r="J93" s="78">
        <v>219188025</v>
      </c>
      <c r="K93" s="78"/>
      <c r="L93" s="153">
        <v>-0.1210040806597379</v>
      </c>
      <c r="M93" s="77"/>
      <c r="N93" s="78">
        <v>8400000</v>
      </c>
      <c r="O93" s="78"/>
      <c r="P93" s="78">
        <v>-3651046245</v>
      </c>
      <c r="Q93" s="78"/>
      <c r="R93" s="78">
        <v>0</v>
      </c>
      <c r="S93" s="150"/>
      <c r="T93" s="78">
        <v>-3642646245</v>
      </c>
      <c r="U93" s="78"/>
      <c r="V93" s="153">
        <v>2.0109449868206597</v>
      </c>
      <c r="X93" s="55"/>
    </row>
    <row r="94" spans="2:24" s="36" customFormat="1" ht="18.75">
      <c r="B94" s="57" t="s">
        <v>234</v>
      </c>
      <c r="C94" s="77"/>
      <c r="D94" s="150">
        <v>0</v>
      </c>
      <c r="E94" s="150"/>
      <c r="F94" s="78">
        <v>0</v>
      </c>
      <c r="G94" s="78"/>
      <c r="H94" s="78">
        <v>0</v>
      </c>
      <c r="I94" s="78"/>
      <c r="J94" s="78">
        <v>0</v>
      </c>
      <c r="K94" s="78"/>
      <c r="L94" s="153">
        <v>0</v>
      </c>
      <c r="M94" s="77"/>
      <c r="N94" s="78">
        <v>0</v>
      </c>
      <c r="O94" s="78"/>
      <c r="P94" s="78">
        <v>0</v>
      </c>
      <c r="Q94" s="78"/>
      <c r="R94" s="78">
        <v>-3676799443</v>
      </c>
      <c r="S94" s="150"/>
      <c r="T94" s="78">
        <v>-3676799443</v>
      </c>
      <c r="U94" s="78"/>
      <c r="V94" s="153">
        <v>2.0297994672402906</v>
      </c>
      <c r="X94" s="55"/>
    </row>
    <row r="95" spans="2:24" s="36" customFormat="1" ht="18.75">
      <c r="B95" s="57" t="s">
        <v>141</v>
      </c>
      <c r="C95" s="77"/>
      <c r="D95" s="150">
        <v>0</v>
      </c>
      <c r="E95" s="150"/>
      <c r="F95" s="78">
        <v>4601636919</v>
      </c>
      <c r="G95" s="78"/>
      <c r="H95" s="78">
        <v>-5547413125</v>
      </c>
      <c r="I95" s="78"/>
      <c r="J95" s="78">
        <v>-945776206</v>
      </c>
      <c r="K95" s="78"/>
      <c r="L95" s="153">
        <v>0.52212149964344501</v>
      </c>
      <c r="M95" s="77"/>
      <c r="N95" s="78">
        <v>3249160058</v>
      </c>
      <c r="O95" s="78"/>
      <c r="P95" s="78">
        <v>-3467822563</v>
      </c>
      <c r="Q95" s="78"/>
      <c r="R95" s="78">
        <v>-3730227607</v>
      </c>
      <c r="S95" s="150"/>
      <c r="T95" s="78">
        <v>-3948890112</v>
      </c>
      <c r="U95" s="78"/>
      <c r="V95" s="153">
        <v>2.1800087738775398</v>
      </c>
      <c r="X95" s="55"/>
    </row>
    <row r="96" spans="2:24" s="36" customFormat="1" ht="18.75">
      <c r="B96" s="217" t="s">
        <v>138</v>
      </c>
      <c r="C96" s="77"/>
      <c r="D96" s="150">
        <v>0</v>
      </c>
      <c r="E96" s="150"/>
      <c r="F96" s="78">
        <v>493048800</v>
      </c>
      <c r="G96" s="78"/>
      <c r="H96" s="78">
        <v>0</v>
      </c>
      <c r="I96" s="78"/>
      <c r="J96" s="78">
        <v>493048800</v>
      </c>
      <c r="K96" s="78"/>
      <c r="L96" s="153">
        <v>-0.27219058506680277</v>
      </c>
      <c r="M96" s="77"/>
      <c r="N96" s="78">
        <v>0</v>
      </c>
      <c r="O96" s="78"/>
      <c r="P96" s="78">
        <v>-4608631430</v>
      </c>
      <c r="Q96" s="78"/>
      <c r="R96" s="78">
        <v>0</v>
      </c>
      <c r="S96" s="150"/>
      <c r="T96" s="78">
        <v>-4608631430</v>
      </c>
      <c r="U96" s="78"/>
      <c r="V96" s="153">
        <v>2.5442229760805741</v>
      </c>
      <c r="X96" s="55"/>
    </row>
    <row r="97" spans="2:24" s="36" customFormat="1" ht="18.75">
      <c r="B97" s="57" t="s">
        <v>97</v>
      </c>
      <c r="C97" s="77"/>
      <c r="D97" s="150">
        <v>1838456725</v>
      </c>
      <c r="E97" s="150"/>
      <c r="F97" s="78">
        <v>-3058749982</v>
      </c>
      <c r="G97" s="78"/>
      <c r="H97" s="78">
        <v>0</v>
      </c>
      <c r="I97" s="78"/>
      <c r="J97" s="78">
        <v>-1220293257</v>
      </c>
      <c r="K97" s="78"/>
      <c r="L97" s="153">
        <v>0.67367030520286086</v>
      </c>
      <c r="M97" s="77"/>
      <c r="N97" s="78">
        <v>1838456725</v>
      </c>
      <c r="O97" s="78"/>
      <c r="P97" s="78">
        <v>-7796813680</v>
      </c>
      <c r="Q97" s="78"/>
      <c r="R97" s="78">
        <v>1165438380</v>
      </c>
      <c r="S97" s="150"/>
      <c r="T97" s="78">
        <v>-4792918575</v>
      </c>
      <c r="U97" s="78"/>
      <c r="V97" s="153">
        <v>2.6459598139307845</v>
      </c>
      <c r="X97" s="55"/>
    </row>
    <row r="98" spans="2:24" s="36" customFormat="1" ht="18.75">
      <c r="B98" s="57" t="s">
        <v>157</v>
      </c>
      <c r="C98" s="77"/>
      <c r="D98" s="150">
        <v>0</v>
      </c>
      <c r="E98" s="150"/>
      <c r="F98" s="78">
        <v>3140005140</v>
      </c>
      <c r="G98" s="78"/>
      <c r="H98" s="78">
        <v>0</v>
      </c>
      <c r="I98" s="78"/>
      <c r="J98" s="78">
        <v>3140005140</v>
      </c>
      <c r="K98" s="78"/>
      <c r="L98" s="153">
        <v>-1.7334589115101142</v>
      </c>
      <c r="M98" s="77"/>
      <c r="N98" s="78">
        <v>0</v>
      </c>
      <c r="O98" s="78"/>
      <c r="P98" s="78">
        <v>-5481498894</v>
      </c>
      <c r="Q98" s="78"/>
      <c r="R98" s="78">
        <v>0</v>
      </c>
      <c r="S98" s="150"/>
      <c r="T98" s="78">
        <v>-5481498894</v>
      </c>
      <c r="U98" s="78"/>
      <c r="V98" s="153">
        <v>3.0260947618184897</v>
      </c>
      <c r="X98" s="55"/>
    </row>
    <row r="99" spans="2:24" s="36" customFormat="1" ht="18.75">
      <c r="B99" s="57" t="s">
        <v>225</v>
      </c>
      <c r="C99" s="77"/>
      <c r="D99" s="150">
        <v>0</v>
      </c>
      <c r="E99" s="150"/>
      <c r="F99" s="78">
        <v>0</v>
      </c>
      <c r="G99" s="78"/>
      <c r="H99" s="78">
        <v>0</v>
      </c>
      <c r="I99" s="78"/>
      <c r="J99" s="78">
        <v>0</v>
      </c>
      <c r="K99" s="78"/>
      <c r="L99" s="153">
        <v>0</v>
      </c>
      <c r="M99" s="77"/>
      <c r="N99" s="78">
        <v>0</v>
      </c>
      <c r="O99" s="78"/>
      <c r="P99" s="78">
        <v>0</v>
      </c>
      <c r="Q99" s="78"/>
      <c r="R99" s="78">
        <v>-6254502210</v>
      </c>
      <c r="S99" s="150"/>
      <c r="T99" s="78">
        <v>-6254502210</v>
      </c>
      <c r="U99" s="78"/>
      <c r="V99" s="153">
        <v>3.4528359380278602</v>
      </c>
      <c r="X99" s="55"/>
    </row>
    <row r="100" spans="2:24" s="36" customFormat="1" ht="18.75">
      <c r="B100" s="124" t="s">
        <v>175</v>
      </c>
      <c r="C100" s="77"/>
      <c r="D100" s="150">
        <v>0</v>
      </c>
      <c r="E100" s="150"/>
      <c r="F100" s="78">
        <v>-5722126358</v>
      </c>
      <c r="G100" s="78"/>
      <c r="H100" s="78">
        <v>0</v>
      </c>
      <c r="I100" s="78"/>
      <c r="J100" s="78">
        <v>-5722126358</v>
      </c>
      <c r="K100" s="78"/>
      <c r="L100" s="153">
        <v>3.1589346150121309</v>
      </c>
      <c r="M100" s="77"/>
      <c r="N100" s="78">
        <v>1150487355</v>
      </c>
      <c r="O100" s="78"/>
      <c r="P100" s="78">
        <v>-2566542054</v>
      </c>
      <c r="Q100" s="78"/>
      <c r="R100" s="78">
        <v>-5884427009</v>
      </c>
      <c r="S100" s="150"/>
      <c r="T100" s="78">
        <v>-7300481708</v>
      </c>
      <c r="U100" s="78"/>
      <c r="V100" s="153">
        <v>4.0302752737051817</v>
      </c>
      <c r="X100" s="55"/>
    </row>
    <row r="101" spans="2:24" s="36" customFormat="1" ht="18.75">
      <c r="B101" s="124" t="s">
        <v>165</v>
      </c>
      <c r="C101" s="77"/>
      <c r="D101" s="150">
        <v>0</v>
      </c>
      <c r="E101" s="150"/>
      <c r="F101" s="78">
        <v>556668000</v>
      </c>
      <c r="G101" s="78"/>
      <c r="H101" s="78">
        <v>0</v>
      </c>
      <c r="I101" s="78"/>
      <c r="J101" s="78">
        <v>556668000</v>
      </c>
      <c r="K101" s="78"/>
      <c r="L101" s="153">
        <v>-0.30731195088187407</v>
      </c>
      <c r="M101" s="77"/>
      <c r="N101" s="78">
        <v>30500000</v>
      </c>
      <c r="O101" s="78"/>
      <c r="P101" s="78">
        <v>-7499475308</v>
      </c>
      <c r="Q101" s="78"/>
      <c r="R101" s="78">
        <v>0</v>
      </c>
      <c r="S101" s="150"/>
      <c r="T101" s="78">
        <v>-7468975308</v>
      </c>
      <c r="U101" s="78"/>
      <c r="V101" s="153">
        <v>4.1232931891001936</v>
      </c>
      <c r="X101" s="55"/>
    </row>
    <row r="102" spans="2:24" s="36" customFormat="1" ht="18.75">
      <c r="B102" s="57" t="s">
        <v>162</v>
      </c>
      <c r="C102" s="77"/>
      <c r="D102" s="150">
        <v>0</v>
      </c>
      <c r="E102" s="150"/>
      <c r="F102" s="78">
        <v>-419419914</v>
      </c>
      <c r="G102" s="78"/>
      <c r="H102" s="78">
        <v>0</v>
      </c>
      <c r="I102" s="78"/>
      <c r="J102" s="78">
        <v>-419419914</v>
      </c>
      <c r="K102" s="78"/>
      <c r="L102" s="153">
        <v>0.23154331129155592</v>
      </c>
      <c r="M102" s="77"/>
      <c r="N102" s="78">
        <v>295351280</v>
      </c>
      <c r="O102" s="78"/>
      <c r="P102" s="78">
        <v>-8807818197</v>
      </c>
      <c r="Q102" s="78"/>
      <c r="R102" s="78">
        <v>-294558305</v>
      </c>
      <c r="S102" s="150"/>
      <c r="T102" s="78">
        <v>-8807025222</v>
      </c>
      <c r="U102" s="78"/>
      <c r="V102" s="153">
        <v>4.8619717721131623</v>
      </c>
      <c r="X102" s="55"/>
    </row>
    <row r="103" spans="2:24" s="36" customFormat="1" ht="18.75">
      <c r="B103" s="152" t="s">
        <v>132</v>
      </c>
      <c r="C103" s="77"/>
      <c r="D103" s="150">
        <v>0</v>
      </c>
      <c r="E103" s="150"/>
      <c r="F103" s="78">
        <v>4434681149</v>
      </c>
      <c r="G103" s="78"/>
      <c r="H103" s="78">
        <v>0</v>
      </c>
      <c r="I103" s="78"/>
      <c r="J103" s="78">
        <v>4434681149</v>
      </c>
      <c r="K103" s="78"/>
      <c r="L103" s="153">
        <v>-2.4481926667928833</v>
      </c>
      <c r="M103" s="77"/>
      <c r="N103" s="78">
        <v>34054724</v>
      </c>
      <c r="O103" s="78"/>
      <c r="P103" s="78">
        <v>-12239467111</v>
      </c>
      <c r="Q103" s="78"/>
      <c r="R103" s="78">
        <v>114842929</v>
      </c>
      <c r="S103" s="79"/>
      <c r="T103" s="78">
        <v>-12090569458</v>
      </c>
      <c r="U103" s="78"/>
      <c r="V103" s="153">
        <v>6.6746723134988581</v>
      </c>
      <c r="X103" s="55"/>
    </row>
    <row r="104" spans="2:24" s="36" customFormat="1" ht="18.75">
      <c r="B104" s="57" t="s">
        <v>116</v>
      </c>
      <c r="C104" s="77"/>
      <c r="D104" s="150">
        <v>0</v>
      </c>
      <c r="E104" s="150"/>
      <c r="F104" s="78">
        <v>-670772614</v>
      </c>
      <c r="G104" s="78"/>
      <c r="H104" s="78">
        <v>0</v>
      </c>
      <c r="I104" s="78"/>
      <c r="J104" s="78">
        <v>-670772614</v>
      </c>
      <c r="K104" s="78"/>
      <c r="L104" s="153">
        <v>0.3703040961694839</v>
      </c>
      <c r="M104" s="77"/>
      <c r="N104" s="78">
        <v>137273000</v>
      </c>
      <c r="O104" s="78"/>
      <c r="P104" s="78">
        <v>-13216923876</v>
      </c>
      <c r="Q104" s="78"/>
      <c r="R104" s="78">
        <v>0</v>
      </c>
      <c r="S104" s="150"/>
      <c r="T104" s="78">
        <v>-13079650876</v>
      </c>
      <c r="U104" s="78"/>
      <c r="V104" s="153">
        <v>7.2207007184845784</v>
      </c>
      <c r="X104" s="55"/>
    </row>
    <row r="105" spans="2:24" s="36" customFormat="1" ht="18.75">
      <c r="B105" s="57" t="s">
        <v>197</v>
      </c>
      <c r="C105" s="77"/>
      <c r="D105" s="150">
        <v>0</v>
      </c>
      <c r="E105" s="150"/>
      <c r="F105" s="78">
        <v>-1551612645</v>
      </c>
      <c r="G105" s="78"/>
      <c r="H105" s="78">
        <v>0</v>
      </c>
      <c r="I105" s="78"/>
      <c r="J105" s="78">
        <v>-1551612645</v>
      </c>
      <c r="K105" s="78"/>
      <c r="L105" s="153">
        <v>0.8565771859491379</v>
      </c>
      <c r="M105" s="77"/>
      <c r="N105" s="78">
        <v>7445042590</v>
      </c>
      <c r="O105" s="78"/>
      <c r="P105" s="78">
        <v>-20849958742</v>
      </c>
      <c r="Q105" s="78"/>
      <c r="R105" s="78">
        <v>0</v>
      </c>
      <c r="S105" s="150"/>
      <c r="T105" s="78">
        <v>-13404916152</v>
      </c>
      <c r="U105" s="78"/>
      <c r="V105" s="153">
        <v>7.4002653899255293</v>
      </c>
      <c r="X105" s="55"/>
    </row>
    <row r="106" spans="2:24" s="36" customFormat="1" ht="18.75">
      <c r="B106" s="57" t="s">
        <v>150</v>
      </c>
      <c r="C106" s="77"/>
      <c r="D106" s="150">
        <v>0</v>
      </c>
      <c r="E106" s="150"/>
      <c r="F106" s="78">
        <v>278334000</v>
      </c>
      <c r="G106" s="78"/>
      <c r="H106" s="78">
        <v>0</v>
      </c>
      <c r="I106" s="78"/>
      <c r="J106" s="78">
        <v>278334000</v>
      </c>
      <c r="K106" s="78"/>
      <c r="L106" s="153">
        <v>-0.15365597544093704</v>
      </c>
      <c r="M106" s="77"/>
      <c r="N106" s="78">
        <v>6356000000</v>
      </c>
      <c r="O106" s="78"/>
      <c r="P106" s="78">
        <v>-20374048800</v>
      </c>
      <c r="Q106" s="78"/>
      <c r="R106" s="78">
        <v>0</v>
      </c>
      <c r="S106" s="150"/>
      <c r="T106" s="78">
        <v>-14018048800</v>
      </c>
      <c r="U106" s="78"/>
      <c r="V106" s="153">
        <v>7.7387489927305211</v>
      </c>
      <c r="X106" s="55"/>
    </row>
    <row r="107" spans="2:24" s="36" customFormat="1" ht="18.75">
      <c r="B107" s="57" t="s">
        <v>92</v>
      </c>
      <c r="C107" s="77"/>
      <c r="D107" s="150">
        <v>0</v>
      </c>
      <c r="E107" s="150"/>
      <c r="F107" s="78">
        <v>3944728377</v>
      </c>
      <c r="G107" s="78"/>
      <c r="H107" s="78">
        <v>0</v>
      </c>
      <c r="I107" s="78"/>
      <c r="J107" s="78">
        <v>3944728377</v>
      </c>
      <c r="K107" s="78"/>
      <c r="L107" s="153">
        <v>-2.1777112627903148</v>
      </c>
      <c r="M107" s="77"/>
      <c r="N107" s="78">
        <v>0</v>
      </c>
      <c r="O107" s="78"/>
      <c r="P107" s="78">
        <v>-14475147349</v>
      </c>
      <c r="Q107" s="78"/>
      <c r="R107" s="78">
        <v>0</v>
      </c>
      <c r="S107" s="150"/>
      <c r="T107" s="78">
        <v>-14475147349</v>
      </c>
      <c r="U107" s="78"/>
      <c r="V107" s="153">
        <v>7.9910930233528381</v>
      </c>
      <c r="X107" s="55"/>
    </row>
    <row r="108" spans="2:24" s="36" customFormat="1" ht="18.75">
      <c r="B108" s="57" t="s">
        <v>227</v>
      </c>
      <c r="C108" s="77"/>
      <c r="D108" s="150">
        <v>0</v>
      </c>
      <c r="E108" s="150"/>
      <c r="F108" s="78">
        <v>0</v>
      </c>
      <c r="G108" s="78"/>
      <c r="H108" s="78">
        <v>0</v>
      </c>
      <c r="I108" s="78"/>
      <c r="J108" s="78">
        <v>0</v>
      </c>
      <c r="K108" s="78"/>
      <c r="L108" s="153">
        <v>0</v>
      </c>
      <c r="M108" s="77"/>
      <c r="N108" s="78">
        <v>0</v>
      </c>
      <c r="O108" s="78"/>
      <c r="P108" s="78">
        <v>0</v>
      </c>
      <c r="Q108" s="78"/>
      <c r="R108" s="78">
        <v>-15410966054</v>
      </c>
      <c r="S108" s="150"/>
      <c r="T108" s="78">
        <v>-15410966054</v>
      </c>
      <c r="U108" s="78"/>
      <c r="V108" s="153">
        <v>8.5077174240823563</v>
      </c>
      <c r="X108" s="55"/>
    </row>
    <row r="109" spans="2:24" s="36" customFormat="1" ht="18.75">
      <c r="B109" s="57" t="s">
        <v>106</v>
      </c>
      <c r="C109" s="77"/>
      <c r="D109" s="150">
        <v>0</v>
      </c>
      <c r="E109" s="150"/>
      <c r="F109" s="78">
        <v>6218143551</v>
      </c>
      <c r="G109" s="78"/>
      <c r="H109" s="78">
        <v>0</v>
      </c>
      <c r="I109" s="78"/>
      <c r="J109" s="78">
        <v>6218143551</v>
      </c>
      <c r="K109" s="78"/>
      <c r="L109" s="153">
        <v>-3.4327639194660984</v>
      </c>
      <c r="M109" s="77"/>
      <c r="N109" s="78">
        <v>0</v>
      </c>
      <c r="O109" s="78"/>
      <c r="P109" s="78">
        <v>-24065023138</v>
      </c>
      <c r="Q109" s="78"/>
      <c r="R109" s="78">
        <v>-398855278</v>
      </c>
      <c r="S109" s="150"/>
      <c r="T109" s="78">
        <v>-24463878416</v>
      </c>
      <c r="U109" s="78"/>
      <c r="V109" s="153">
        <v>13.505432685474879</v>
      </c>
      <c r="X109" s="55"/>
    </row>
    <row r="110" spans="2:24" s="36" customFormat="1" ht="18.75">
      <c r="B110" s="217" t="s">
        <v>115</v>
      </c>
      <c r="C110" s="77"/>
      <c r="D110" s="150">
        <v>0</v>
      </c>
      <c r="E110" s="150"/>
      <c r="F110" s="78">
        <v>864823500</v>
      </c>
      <c r="G110" s="78"/>
      <c r="H110" s="78">
        <v>0</v>
      </c>
      <c r="I110" s="78"/>
      <c r="J110" s="78">
        <v>864823500</v>
      </c>
      <c r="K110" s="78"/>
      <c r="L110" s="153">
        <v>-0.47743106654862577</v>
      </c>
      <c r="M110" s="77"/>
      <c r="N110" s="78">
        <v>0</v>
      </c>
      <c r="O110" s="78"/>
      <c r="P110" s="78">
        <v>-98661947675</v>
      </c>
      <c r="Q110" s="78"/>
      <c r="R110" s="78">
        <v>-4364257732</v>
      </c>
      <c r="S110" s="150"/>
      <c r="T110" s="78">
        <v>-103026205407</v>
      </c>
      <c r="U110" s="78"/>
      <c r="V110" s="153">
        <v>56.876242528009243</v>
      </c>
      <c r="X110" s="55"/>
    </row>
    <row r="111" spans="2:24" ht="19.5" thickBot="1">
      <c r="B111" s="335" t="s">
        <v>2</v>
      </c>
      <c r="D111" s="170">
        <f>SUM(D9:D110)</f>
        <v>5740467018</v>
      </c>
      <c r="E111"/>
      <c r="F111" s="170">
        <f>SUM(F9:F110)</f>
        <v>12916707314</v>
      </c>
      <c r="G111"/>
      <c r="H111" s="170">
        <f>SUM(H9:H110)</f>
        <v>-6993693630</v>
      </c>
      <c r="I111"/>
      <c r="J111" s="170">
        <f>SUM(J9:J110)</f>
        <v>11663480702</v>
      </c>
      <c r="K111"/>
      <c r="L111" s="396">
        <f>SUM(L9:L110)</f>
        <v>-6.4388953713967947</v>
      </c>
      <c r="M111"/>
      <c r="N111" s="170">
        <f>SUM(N9:N110)</f>
        <v>43717795736</v>
      </c>
      <c r="O111"/>
      <c r="P111" s="170">
        <f>SUM(P9:P110)</f>
        <v>-226091128051</v>
      </c>
      <c r="Q111"/>
      <c r="R111" s="170">
        <f>SUM(R9:R110)</f>
        <v>-18557388723</v>
      </c>
      <c r="S111"/>
      <c r="T111" s="170">
        <f>SUM(T9:T110)</f>
        <v>-200930721038</v>
      </c>
      <c r="U111"/>
      <c r="V111" s="396">
        <f>SUM(V9:V110)</f>
        <v>110.92502510345378</v>
      </c>
    </row>
    <row r="112" spans="2:24" ht="16.5" thickTop="1">
      <c r="D112" s="68"/>
      <c r="F112" s="78"/>
      <c r="G112" s="68"/>
      <c r="H112" s="78"/>
      <c r="L112" s="36"/>
      <c r="N112" s="68"/>
      <c r="R112" s="68"/>
    </row>
    <row r="113" spans="4:20" ht="17.25">
      <c r="F113" s="15"/>
      <c r="J113" s="68"/>
      <c r="N113" s="68"/>
      <c r="R113" s="39"/>
      <c r="T113" s="68"/>
    </row>
    <row r="114" spans="4:20">
      <c r="R114" s="68"/>
      <c r="T114" s="15"/>
    </row>
    <row r="115" spans="4:20">
      <c r="D115" s="68"/>
      <c r="N115" s="68"/>
      <c r="R115" s="68"/>
      <c r="T115" s="15"/>
    </row>
    <row r="116" spans="4:20">
      <c r="D116" s="68"/>
      <c r="F116" s="68"/>
      <c r="R116" s="68"/>
      <c r="T116" s="15"/>
    </row>
    <row r="117" spans="4:20">
      <c r="F117" s="68"/>
      <c r="R117" s="68"/>
      <c r="T117" s="15"/>
    </row>
    <row r="118" spans="4:20">
      <c r="F118" s="68"/>
      <c r="R118" s="15"/>
      <c r="T118" s="15"/>
    </row>
    <row r="119" spans="4:20">
      <c r="R119" s="15"/>
    </row>
    <row r="120" spans="4:20">
      <c r="R120" s="68"/>
    </row>
    <row r="125" spans="4:20">
      <c r="P125" s="194"/>
    </row>
    <row r="128" spans="4:20">
      <c r="P128" s="195"/>
    </row>
    <row r="130" spans="16:16">
      <c r="P130" s="196"/>
    </row>
  </sheetData>
  <sortState xmlns:xlrd2="http://schemas.microsoft.com/office/spreadsheetml/2017/richdata2" ref="B9:V110">
    <sortCondition descending="1" ref="T9:T110"/>
  </sortState>
  <mergeCells count="23">
    <mergeCell ref="N5:V5"/>
    <mergeCell ref="D5:L5"/>
    <mergeCell ref="M6:M8"/>
    <mergeCell ref="B6:B8"/>
    <mergeCell ref="C6:C8"/>
    <mergeCell ref="E6:E8"/>
    <mergeCell ref="G6:G8"/>
    <mergeCell ref="B4:H4"/>
    <mergeCell ref="B1:V1"/>
    <mergeCell ref="B2:V2"/>
    <mergeCell ref="B3:V3"/>
    <mergeCell ref="D6:D7"/>
    <mergeCell ref="F6:F7"/>
    <mergeCell ref="H6:H7"/>
    <mergeCell ref="N6:N7"/>
    <mergeCell ref="P6:P7"/>
    <mergeCell ref="R6:R7"/>
    <mergeCell ref="J6:L7"/>
    <mergeCell ref="T6:V7"/>
    <mergeCell ref="O6:O8"/>
    <mergeCell ref="Q6:Q8"/>
    <mergeCell ref="S6:S8"/>
    <mergeCell ref="I6:I8"/>
  </mergeCells>
  <conditionalFormatting sqref="B33">
    <cfRule type="duplicateValues" dxfId="13" priority="28"/>
  </conditionalFormatting>
  <conditionalFormatting sqref="B11">
    <cfRule type="duplicateValues" dxfId="12" priority="22"/>
  </conditionalFormatting>
  <conditionalFormatting sqref="B111:B1048576 B62:B63 B65:B67 B1:B9 B13:B51 B11">
    <cfRule type="duplicateValues" dxfId="11" priority="112"/>
  </conditionalFormatting>
  <conditionalFormatting sqref="B59:B61 B52:B53">
    <cfRule type="duplicateValues" dxfId="10" priority="115"/>
  </conditionalFormatting>
  <conditionalFormatting sqref="B57:B58">
    <cfRule type="duplicateValues" dxfId="9" priority="13"/>
  </conditionalFormatting>
  <conditionalFormatting sqref="B54:B56">
    <cfRule type="duplicateValues" dxfId="8" priority="122"/>
  </conditionalFormatting>
  <conditionalFormatting sqref="B64">
    <cfRule type="duplicateValues" dxfId="7" priority="12"/>
  </conditionalFormatting>
  <conditionalFormatting sqref="B68">
    <cfRule type="duplicateValues" dxfId="6" priority="9"/>
  </conditionalFormatting>
  <conditionalFormatting sqref="B12">
    <cfRule type="duplicateValues" dxfId="5" priority="4"/>
  </conditionalFormatting>
  <conditionalFormatting sqref="B12">
    <cfRule type="duplicateValues" dxfId="4" priority="5"/>
  </conditionalFormatting>
  <conditionalFormatting sqref="B34:B51 B9 B13:B32">
    <cfRule type="duplicateValues" dxfId="3" priority="157"/>
  </conditionalFormatting>
  <conditionalFormatting sqref="B10">
    <cfRule type="duplicateValues" dxfId="2" priority="1"/>
  </conditionalFormatting>
  <conditionalFormatting sqref="B10">
    <cfRule type="duplicateValues" dxfId="1" priority="2"/>
  </conditionalFormatting>
  <conditionalFormatting sqref="B69:B110">
    <cfRule type="duplicateValues" dxfId="0" priority="164"/>
  </conditionalFormatting>
  <printOptions horizontalCentered="1"/>
  <pageMargins left="0" right="0" top="0" bottom="0" header="0" footer="0"/>
  <pageSetup paperSize="9" scale="8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V25"/>
  <sheetViews>
    <sheetView rightToLeft="1" zoomScaleNormal="100" zoomScaleSheetLayoutView="100" workbookViewId="0">
      <selection activeCell="R13" sqref="R13"/>
    </sheetView>
  </sheetViews>
  <sheetFormatPr defaultColWidth="9.140625" defaultRowHeight="18"/>
  <cols>
    <col min="1" max="1" width="2.140625" style="5" customWidth="1"/>
    <col min="2" max="2" width="31.140625" style="45" bestFit="1" customWidth="1"/>
    <col min="3" max="3" width="0.42578125" style="5" customWidth="1"/>
    <col min="4" max="4" width="16.7109375" style="5" bestFit="1" customWidth="1"/>
    <col min="5" max="5" width="0.42578125" style="5" customWidth="1"/>
    <col min="6" max="6" width="16.7109375" style="5" bestFit="1" customWidth="1"/>
    <col min="7" max="7" width="0.42578125" style="5" customWidth="1"/>
    <col min="8" max="8" width="16.140625" style="5" customWidth="1"/>
    <col min="9" max="9" width="0.42578125" style="5" customWidth="1"/>
    <col min="10" max="10" width="16.7109375" style="5" bestFit="1" customWidth="1"/>
    <col min="11" max="11" width="0.42578125" style="5" customWidth="1"/>
    <col min="12" max="12" width="17.85546875" style="22" bestFit="1" customWidth="1"/>
    <col min="13" max="13" width="0.42578125" style="5" customWidth="1"/>
    <col min="14" max="14" width="16.28515625" style="5" customWidth="1"/>
    <col min="15" max="15" width="0.28515625" style="5" customWidth="1"/>
    <col min="16" max="16" width="15.28515625" style="5" bestFit="1" customWidth="1"/>
    <col min="17" max="17" width="0.42578125" style="5" customWidth="1"/>
    <col min="18" max="18" width="17.85546875" style="5" bestFit="1" customWidth="1"/>
    <col min="19" max="19" width="9.140625" style="5"/>
    <col min="20" max="20" width="15.42578125" style="5" bestFit="1" customWidth="1"/>
    <col min="21" max="21" width="16.7109375" style="5" bestFit="1" customWidth="1"/>
    <col min="22" max="23" width="10.42578125" style="5" bestFit="1" customWidth="1"/>
    <col min="24" max="16384" width="9.140625" style="5"/>
  </cols>
  <sheetData>
    <row r="1" spans="2:22" ht="21">
      <c r="B1" s="409" t="str">
        <f>سهام!B1</f>
        <v xml:space="preserve">صندوق سهامی کارگزاری پارسیان </v>
      </c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</row>
    <row r="2" spans="2:22" s="45" customFormat="1" ht="21">
      <c r="B2" s="409" t="s">
        <v>67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</row>
    <row r="3" spans="2:22" ht="21">
      <c r="B3" s="409" t="str">
        <f>'درآمد سود سهام'!A3</f>
        <v>برای ماه منتهی به 1402/08/27</v>
      </c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</row>
    <row r="4" spans="2:22" ht="9.75" customHeight="1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</row>
    <row r="5" spans="2:22" ht="25.5">
      <c r="B5" s="454" t="s">
        <v>75</v>
      </c>
      <c r="C5" s="454"/>
      <c r="D5" s="454"/>
      <c r="E5" s="454"/>
      <c r="F5" s="454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2:22" ht="19.5" customHeight="1">
      <c r="B6" s="123"/>
      <c r="C6" s="1"/>
      <c r="D6" s="467" t="str">
        <f>'درآمد ن ا ت قیمت اوراق '!C7</f>
        <v>طی ماه</v>
      </c>
      <c r="E6" s="467"/>
      <c r="F6" s="467"/>
      <c r="G6" s="467"/>
      <c r="H6" s="467"/>
      <c r="I6" s="467"/>
      <c r="J6" s="467"/>
      <c r="K6" s="3"/>
      <c r="L6" s="467" t="str">
        <f>'درآمد ن ا ت قیمت اوراق '!K7</f>
        <v>از ابتدای سال مالی تا پایان ماه</v>
      </c>
      <c r="M6" s="467"/>
      <c r="N6" s="467"/>
      <c r="O6" s="467"/>
      <c r="P6" s="467"/>
      <c r="Q6" s="467"/>
      <c r="R6" s="467"/>
    </row>
    <row r="7" spans="2:22" ht="11.25" customHeight="1">
      <c r="B7" s="477" t="s">
        <v>43</v>
      </c>
      <c r="C7" s="469"/>
      <c r="D7" s="463" t="s">
        <v>18</v>
      </c>
      <c r="E7" s="463"/>
      <c r="F7" s="463" t="s">
        <v>16</v>
      </c>
      <c r="G7" s="473"/>
      <c r="H7" s="463" t="s">
        <v>17</v>
      </c>
      <c r="I7" s="469"/>
      <c r="J7" s="463" t="s">
        <v>2</v>
      </c>
      <c r="K7" s="6"/>
      <c r="L7" s="466" t="s">
        <v>18</v>
      </c>
      <c r="M7" s="463"/>
      <c r="N7" s="463" t="s">
        <v>16</v>
      </c>
      <c r="O7" s="473"/>
      <c r="P7" s="463" t="s">
        <v>17</v>
      </c>
      <c r="Q7" s="469"/>
      <c r="R7" s="479" t="s">
        <v>2</v>
      </c>
    </row>
    <row r="8" spans="2:22" ht="11.25" customHeight="1">
      <c r="B8" s="477"/>
      <c r="C8" s="469"/>
      <c r="D8" s="463"/>
      <c r="E8" s="463"/>
      <c r="F8" s="463"/>
      <c r="G8" s="473"/>
      <c r="H8" s="463"/>
      <c r="I8" s="469"/>
      <c r="J8" s="463"/>
      <c r="K8" s="11"/>
      <c r="L8" s="466"/>
      <c r="M8" s="463"/>
      <c r="N8" s="463"/>
      <c r="O8" s="473"/>
      <c r="P8" s="463"/>
      <c r="Q8" s="469"/>
      <c r="R8" s="479"/>
    </row>
    <row r="9" spans="2:22" ht="15.75" customHeight="1">
      <c r="B9" s="478"/>
      <c r="C9" s="470"/>
      <c r="D9" s="26" t="s">
        <v>70</v>
      </c>
      <c r="E9" s="475"/>
      <c r="F9" s="26" t="s">
        <v>69</v>
      </c>
      <c r="G9" s="476"/>
      <c r="H9" s="26" t="s">
        <v>70</v>
      </c>
      <c r="I9" s="470"/>
      <c r="J9" s="467"/>
      <c r="K9" s="4"/>
      <c r="L9" s="25" t="s">
        <v>70</v>
      </c>
      <c r="M9" s="475"/>
      <c r="N9" s="26" t="s">
        <v>70</v>
      </c>
      <c r="O9" s="476"/>
      <c r="P9" s="26" t="s">
        <v>70</v>
      </c>
      <c r="Q9" s="470"/>
      <c r="R9" s="480"/>
    </row>
    <row r="10" spans="2:22" s="73" customFormat="1" ht="18" customHeight="1">
      <c r="B10" s="364" t="s">
        <v>201</v>
      </c>
      <c r="C10" s="81"/>
      <c r="D10" s="78">
        <v>2010308787</v>
      </c>
      <c r="E10" s="82"/>
      <c r="F10" s="78">
        <v>0</v>
      </c>
      <c r="G10" s="78"/>
      <c r="H10" s="78">
        <v>-34375000</v>
      </c>
      <c r="I10" s="78"/>
      <c r="J10" s="78">
        <v>1975933787</v>
      </c>
      <c r="K10" s="82"/>
      <c r="L10" s="78">
        <v>9902809353</v>
      </c>
      <c r="M10" s="82"/>
      <c r="N10" s="78">
        <v>0</v>
      </c>
      <c r="O10" s="82"/>
      <c r="P10" s="78">
        <v>-17187500</v>
      </c>
      <c r="Q10" s="78"/>
      <c r="R10" s="78">
        <v>9885621853</v>
      </c>
      <c r="T10" s="55"/>
      <c r="U10" s="151"/>
    </row>
    <row r="11" spans="2:22" s="73" customFormat="1" ht="18" customHeight="1">
      <c r="B11" s="365" t="s">
        <v>200</v>
      </c>
      <c r="C11" s="81"/>
      <c r="D11" s="78">
        <v>624159683</v>
      </c>
      <c r="E11" s="82"/>
      <c r="F11" s="78">
        <v>0</v>
      </c>
      <c r="G11" s="78"/>
      <c r="H11" s="78">
        <v>0</v>
      </c>
      <c r="I11" s="78"/>
      <c r="J11" s="78">
        <v>624159683</v>
      </c>
      <c r="K11" s="82"/>
      <c r="L11" s="78">
        <v>8812293463</v>
      </c>
      <c r="M11" s="78"/>
      <c r="N11" s="78">
        <v>-11940000</v>
      </c>
      <c r="O11" s="82"/>
      <c r="P11" s="78">
        <v>-24622500</v>
      </c>
      <c r="Q11" s="78"/>
      <c r="R11" s="78">
        <v>8775730963</v>
      </c>
      <c r="T11" s="55"/>
      <c r="U11" s="151"/>
      <c r="V11" s="39"/>
    </row>
    <row r="12" spans="2:22" s="73" customFormat="1" ht="18" customHeight="1">
      <c r="B12" s="364" t="s">
        <v>117</v>
      </c>
      <c r="C12" s="81"/>
      <c r="D12" s="78">
        <v>0</v>
      </c>
      <c r="E12" s="82"/>
      <c r="F12" s="78">
        <v>27942934</v>
      </c>
      <c r="G12" s="78"/>
      <c r="H12" s="78">
        <v>0</v>
      </c>
      <c r="I12" s="78"/>
      <c r="J12" s="78">
        <v>27942934</v>
      </c>
      <c r="K12" s="82"/>
      <c r="L12" s="78">
        <v>0</v>
      </c>
      <c r="M12" s="82"/>
      <c r="N12" s="78">
        <v>190977379</v>
      </c>
      <c r="O12" s="82"/>
      <c r="P12" s="78">
        <v>0</v>
      </c>
      <c r="Q12" s="78"/>
      <c r="R12" s="78">
        <v>190977379</v>
      </c>
      <c r="T12" s="55"/>
      <c r="U12" s="151"/>
      <c r="V12" s="39"/>
    </row>
    <row r="13" spans="2:22" ht="19.5" thickBot="1">
      <c r="B13" s="115" t="s">
        <v>2</v>
      </c>
      <c r="C13" s="24"/>
      <c r="D13" s="154">
        <f t="shared" ref="D13:O13" si="0">SUM(D10:D12)</f>
        <v>2634468470</v>
      </c>
      <c r="E13" s="155">
        <f t="shared" si="0"/>
        <v>0</v>
      </c>
      <c r="F13" s="154">
        <f t="shared" si="0"/>
        <v>27942934</v>
      </c>
      <c r="G13" s="155">
        <f t="shared" si="0"/>
        <v>0</v>
      </c>
      <c r="H13" s="154">
        <f t="shared" si="0"/>
        <v>-34375000</v>
      </c>
      <c r="I13" s="155">
        <f t="shared" si="0"/>
        <v>0</v>
      </c>
      <c r="J13" s="154">
        <f t="shared" si="0"/>
        <v>2628036404</v>
      </c>
      <c r="K13" s="155">
        <f t="shared" si="0"/>
        <v>0</v>
      </c>
      <c r="L13" s="154">
        <f>SUM(L10:L12)</f>
        <v>18715102816</v>
      </c>
      <c r="M13" s="155">
        <f t="shared" si="0"/>
        <v>0</v>
      </c>
      <c r="N13" s="154">
        <f>SUM(N10:N12)</f>
        <v>179037379</v>
      </c>
      <c r="O13" s="155">
        <f t="shared" si="0"/>
        <v>0</v>
      </c>
      <c r="P13" s="154">
        <f>SUM(P10:P12)</f>
        <v>-41810000</v>
      </c>
      <c r="Q13" s="155"/>
      <c r="R13" s="154">
        <f>SUM(R10:R12)</f>
        <v>18852330195</v>
      </c>
    </row>
    <row r="14" spans="2:22" ht="19.5" thickTop="1"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</row>
    <row r="15" spans="2:22">
      <c r="E15" s="353"/>
      <c r="G15" s="353"/>
      <c r="I15" s="353"/>
      <c r="K15" s="353"/>
      <c r="M15" s="353"/>
      <c r="O15" s="353"/>
      <c r="P15" s="39"/>
    </row>
    <row r="16" spans="2:22">
      <c r="E16" s="353"/>
      <c r="F16" s="353"/>
      <c r="I16" s="353"/>
      <c r="K16" s="353"/>
      <c r="L16" s="163"/>
      <c r="M16" s="353"/>
      <c r="N16" s="34"/>
      <c r="P16" s="235"/>
    </row>
    <row r="17" spans="4:18">
      <c r="I17" s="353"/>
      <c r="L17" s="163"/>
      <c r="N17" s="34"/>
      <c r="P17" s="353"/>
    </row>
    <row r="18" spans="4:18">
      <c r="L18" s="163"/>
      <c r="N18" s="34"/>
      <c r="P18" s="353"/>
    </row>
    <row r="19" spans="4:18">
      <c r="L19" s="163"/>
      <c r="P19" s="353"/>
    </row>
    <row r="20" spans="4:18">
      <c r="L20" s="163"/>
    </row>
    <row r="21" spans="4:18">
      <c r="D21" s="34"/>
    </row>
    <row r="22" spans="4:18">
      <c r="D22" s="34"/>
    </row>
    <row r="23" spans="4:18">
      <c r="R23" s="353"/>
    </row>
    <row r="24" spans="4:18">
      <c r="D24" s="34"/>
    </row>
    <row r="25" spans="4:18">
      <c r="D25" s="34"/>
    </row>
  </sheetData>
  <sortState xmlns:xlrd2="http://schemas.microsoft.com/office/spreadsheetml/2017/richdata2" ref="B10:R12">
    <sortCondition descending="1" ref="R10:R12"/>
  </sortState>
  <mergeCells count="22">
    <mergeCell ref="B5:F5"/>
    <mergeCell ref="C7:C9"/>
    <mergeCell ref="E7:E9"/>
    <mergeCell ref="R7:R9"/>
    <mergeCell ref="J7:J9"/>
    <mergeCell ref="Q7:Q9"/>
    <mergeCell ref="B1:R1"/>
    <mergeCell ref="B2:R2"/>
    <mergeCell ref="B3:R3"/>
    <mergeCell ref="D7:D8"/>
    <mergeCell ref="F7:F8"/>
    <mergeCell ref="H7:H8"/>
    <mergeCell ref="L7:L8"/>
    <mergeCell ref="N7:N8"/>
    <mergeCell ref="P7:P8"/>
    <mergeCell ref="D6:J6"/>
    <mergeCell ref="L6:R6"/>
    <mergeCell ref="M7:M9"/>
    <mergeCell ref="O7:O9"/>
    <mergeCell ref="G7:G9"/>
    <mergeCell ref="I7:I9"/>
    <mergeCell ref="B7:B9"/>
  </mergeCells>
  <printOptions horizontalCentered="1"/>
  <pageMargins left="0" right="0" top="0" bottom="0" header="0" footer="0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سهام</vt:lpstr>
      <vt:lpstr>اوراق</vt:lpstr>
      <vt:lpstr>سپرده</vt:lpstr>
      <vt:lpstr>سود اوراق و س بانکی</vt:lpstr>
      <vt:lpstr>درآمد سود سهام</vt:lpstr>
      <vt:lpstr>درآمد ن ا ت قیمت اوراق </vt:lpstr>
      <vt:lpstr>درآمد ناشی از فروش</vt:lpstr>
      <vt:lpstr>درآمد س در سهام </vt:lpstr>
      <vt:lpstr>درآمد س در اوراق بها</vt:lpstr>
      <vt:lpstr>درآمد سپرده بانکی</vt:lpstr>
      <vt:lpstr>سایر درآمدها</vt:lpstr>
      <vt:lpstr>درآمدها</vt:lpstr>
      <vt:lpstr>اوراق!Print_Area</vt:lpstr>
      <vt:lpstr>'درآمد س در اوراق بها'!Print_Area</vt:lpstr>
      <vt:lpstr>'درآمد س در سهام '!Print_Area</vt:lpstr>
      <vt:lpstr>'درآمد سپرده بانکی'!Print_Area</vt:lpstr>
      <vt:lpstr>'درآمد سود سهام'!Print_Area</vt:lpstr>
      <vt:lpstr>'درآمد ن ا ت قیمت اوراق '!Print_Area</vt:lpstr>
      <vt:lpstr>'درآمد ناشی از فروش'!Print_Area</vt:lpstr>
      <vt:lpstr>درآمدها!Print_Area</vt:lpstr>
      <vt:lpstr>'سایر درآمدها'!Print_Area</vt:lpstr>
      <vt:lpstr>سپرده!Print_Area</vt:lpstr>
      <vt:lpstr>سهام!Print_Area</vt:lpstr>
      <vt:lpstr>'سود اوراق و س بانکی'!Print_Area</vt:lpstr>
      <vt:lpstr>اوراق!Print_Titles</vt:lpstr>
      <vt:lpstr>'درآمد س در سهام '!Print_Titles</vt:lpstr>
      <vt:lpstr>'درآمد سپرده بانکی'!Print_Titles</vt:lpstr>
      <vt:lpstr>'درآمد سود سهام'!Print_Titles</vt:lpstr>
      <vt:lpstr>'درآمد ن ا ت قیمت اوراق '!Print_Titles</vt:lpstr>
      <vt:lpstr>'درآمد ناشی از فروش'!Print_Titles</vt:lpstr>
      <vt:lpstr>سپرده!Print_Titles</vt:lpstr>
      <vt:lpstr>سهام!Print_Titles</vt:lpstr>
      <vt:lpstr>'سود اوراق و س بانکی'!Print_Titles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Sara Golmohammadi</cp:lastModifiedBy>
  <cp:lastPrinted>2023-08-28T12:16:14Z</cp:lastPrinted>
  <dcterms:created xsi:type="dcterms:W3CDTF">2017-11-22T14:26:20Z</dcterms:created>
  <dcterms:modified xsi:type="dcterms:W3CDTF">2023-11-21T10:20:16Z</dcterms:modified>
</cp:coreProperties>
</file>