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.golmohammadi\Desktop\صندوق کارگزاری پارسیان\صورت وضعیت پرتفو\1402\14021227\codal\"/>
    </mc:Choice>
  </mc:AlternateContent>
  <xr:revisionPtr revIDLastSave="0" documentId="13_ncr:1_{0A788E64-9873-4350-AB12-D12EE3F1989E}" xr6:coauthVersionLast="47" xr6:coauthVersionMax="47" xr10:uidLastSave="{00000000-0000-0000-0000-000000000000}"/>
  <bookViews>
    <workbookView xWindow="-120" yWindow="-120" windowWidth="29040" windowHeight="15840" tabRatio="897" xr2:uid="{00000000-000D-0000-FFFF-FFFF00000000}"/>
  </bookViews>
  <sheets>
    <sheet name=" سهام" sheetId="21" r:id="rId1"/>
    <sheet name="اوراق" sheetId="24" r:id="rId2"/>
    <sheet name="سپرده" sheetId="2" r:id="rId3"/>
    <sheet name="درآمدها" sheetId="11" r:id="rId4"/>
    <sheet name="درآمد سرمایه گذاری در سهام " sheetId="5" r:id="rId5"/>
    <sheet name="درآمد سرمایه گذاری در صندوق" sheetId="18" r:id="rId6"/>
    <sheet name="درآمد سرمایه گذاری در اوراق بها" sheetId="6" r:id="rId7"/>
    <sheet name="درآمد سپرده بانکی" sheetId="7" r:id="rId8"/>
    <sheet name="سایر درآمدها" sheetId="8" r:id="rId9"/>
    <sheet name="درآمد سود سهام" sheetId="12" r:id="rId10"/>
    <sheet name="سود اوراق بهادار" sheetId="13" r:id="rId11"/>
    <sheet name="سود  سپرده بانکی" sheetId="22" r:id="rId12"/>
    <sheet name="درآمد ناشی ازفروش" sheetId="15" r:id="rId13"/>
    <sheet name="درآمد ناشی از تغییر قیمت اوراق " sheetId="14" r:id="rId14"/>
  </sheets>
  <definedNames>
    <definedName name="_xlnm.Print_Area" localSheetId="0">' سهام'!$A$1:$W$100</definedName>
    <definedName name="_xlnm.Print_Area" localSheetId="6">'درآمد سرمایه گذاری در اوراق بها'!$A$1:$Q$16</definedName>
    <definedName name="_xlnm.Print_Area" localSheetId="4">'درآمد سرمایه گذاری در سهام '!$A$1:$T$117</definedName>
    <definedName name="_xlnm.Print_Area" localSheetId="5">'درآمد سرمایه گذاری در صندوق'!$A$1:$S$16</definedName>
    <definedName name="_xlnm.Print_Area" localSheetId="9">'درآمد سود سهام'!$A$1:$S$38</definedName>
    <definedName name="_xlnm.Print_Area" localSheetId="13">'درآمد ناشی از تغییر قیمت اوراق '!$A$1:$Q$81</definedName>
    <definedName name="_xlnm.Print_Area" localSheetId="3">درآمدها!$A$1:$I$11</definedName>
    <definedName name="_xlnm.Print_Area" localSheetId="8">'سایر درآمدها'!$A$1:$E$10</definedName>
    <definedName name="_xlnm.Print_Area" localSheetId="2">سپرده!$A$1:$M$17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5" i="5" l="1"/>
  <c r="T115" i="5"/>
  <c r="N11" i="13"/>
  <c r="L11" i="13"/>
  <c r="C115" i="5" l="1"/>
  <c r="E115" i="5"/>
  <c r="G115" i="5"/>
  <c r="L115" i="5"/>
  <c r="N115" i="5"/>
  <c r="P115" i="5"/>
  <c r="R15" i="18"/>
  <c r="L9" i="22"/>
  <c r="R11" i="13"/>
  <c r="S38" i="12"/>
  <c r="Q38" i="12"/>
  <c r="G11" i="7"/>
  <c r="AI11" i="24"/>
  <c r="AG11" i="24"/>
  <c r="AE11" i="24"/>
  <c r="AA11" i="24"/>
  <c r="Y11" i="24"/>
  <c r="X11" i="24"/>
  <c r="V11" i="24"/>
  <c r="U11" i="24"/>
  <c r="S11" i="24"/>
  <c r="Q11" i="24"/>
  <c r="O11" i="24"/>
  <c r="Q15" i="6"/>
  <c r="E8" i="11" s="1"/>
  <c r="K15" i="6"/>
  <c r="P15" i="18"/>
  <c r="O73" i="14"/>
  <c r="M73" i="14"/>
  <c r="R115" i="5" l="1"/>
  <c r="E6" i="11" s="1"/>
  <c r="I115" i="5" l="1"/>
  <c r="O15" i="6" l="1"/>
  <c r="M15" i="6"/>
  <c r="I15" i="6"/>
  <c r="G15" i="6"/>
  <c r="E15" i="6"/>
  <c r="C15" i="6"/>
  <c r="I11" i="11"/>
  <c r="S99" i="21" l="1"/>
  <c r="N77" i="15" l="1"/>
  <c r="L77" i="15"/>
  <c r="J77" i="15"/>
  <c r="F77" i="15"/>
  <c r="D77" i="15"/>
  <c r="B77" i="15"/>
  <c r="P11" i="13"/>
  <c r="J11" i="13"/>
  <c r="H11" i="13"/>
  <c r="J11" i="2"/>
  <c r="Q73" i="14" l="1"/>
  <c r="H77" i="15"/>
  <c r="P77" i="15"/>
  <c r="A1" i="14"/>
  <c r="A1" i="15"/>
  <c r="A1" i="22"/>
  <c r="A1" i="13"/>
  <c r="A1" i="12"/>
  <c r="A1" i="8"/>
  <c r="A1" i="6"/>
  <c r="A1" i="7"/>
  <c r="A1" i="18"/>
  <c r="A1" i="5"/>
  <c r="A3" i="11"/>
  <c r="A3" i="13" s="1"/>
  <c r="A1" i="11"/>
  <c r="E9" i="8"/>
  <c r="E10" i="11" s="1"/>
  <c r="C9" i="8"/>
  <c r="E7" i="11"/>
  <c r="N15" i="18"/>
  <c r="M15" i="18"/>
  <c r="J15" i="18"/>
  <c r="I15" i="18"/>
  <c r="G15" i="18"/>
  <c r="E15" i="18"/>
  <c r="C15" i="18"/>
  <c r="K73" i="14"/>
  <c r="I73" i="14"/>
  <c r="G73" i="14"/>
  <c r="E73" i="14"/>
  <c r="C73" i="14"/>
  <c r="J9" i="22"/>
  <c r="H9" i="22"/>
  <c r="F9" i="22"/>
  <c r="D9" i="22"/>
  <c r="B9" i="22"/>
  <c r="C11" i="7"/>
  <c r="E9" i="11"/>
  <c r="K38" i="12"/>
  <c r="I38" i="12"/>
  <c r="E11" i="11" l="1"/>
  <c r="A3" i="6"/>
  <c r="A3" i="12"/>
  <c r="A3" i="22"/>
  <c r="A3" i="14"/>
  <c r="A3" i="5"/>
  <c r="A3" i="8"/>
  <c r="A3" i="15"/>
  <c r="A3" i="18"/>
  <c r="A3" i="7"/>
  <c r="M38" i="12"/>
  <c r="O38" i="12"/>
  <c r="L11" i="2" l="1"/>
  <c r="G11" i="2"/>
  <c r="E11" i="2"/>
  <c r="C11" i="2"/>
  <c r="U99" i="21"/>
  <c r="W99" i="21"/>
  <c r="O99" i="21"/>
  <c r="M99" i="21"/>
  <c r="L99" i="21"/>
  <c r="J99" i="21"/>
  <c r="I99" i="21"/>
  <c r="G99" i="21"/>
  <c r="E99" i="21"/>
  <c r="C99" i="21"/>
  <c r="G10" i="11" l="1"/>
  <c r="G8" i="11"/>
  <c r="G7" i="11"/>
  <c r="G9" i="11"/>
  <c r="G6" i="11"/>
  <c r="G11" i="11" l="1"/>
  <c r="S15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<sst xmlns="http://schemas.openxmlformats.org/spreadsheetml/2006/main" count="683" uniqueCount="249">
  <si>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</si>
  <si>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</si>
  <si>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</si>
  <si>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</si>
  <si>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</si>
  <si>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</si>
  <si>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</si>
  <si>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تغییرات طی دوره</t>
  </si>
  <si>
    <t>سپرده های بانکی</t>
  </si>
  <si>
    <t>درآمد سود سهام</t>
  </si>
  <si>
    <t>درآمد تغییر ارزش</t>
  </si>
  <si>
    <t>درآمد فروش</t>
  </si>
  <si>
    <t>درصد از کل درآمد ها</t>
  </si>
  <si>
    <t>......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</si>
  <si>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</si>
  <si>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</si>
  <si>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</si>
  <si>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</si>
  <si>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</si>
  <si>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</si>
  <si>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</si>
  <si>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</si>
  <si>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</si>
  <si>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</si>
  <si>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</si>
  <si>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</si>
  <si>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</si>
  <si>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</si>
  <si>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1-2-درآمد حاصل از سرمایه­گذاری در سهام و حق تقدم سهام:</t>
  </si>
  <si>
    <t>سایر درآمدها</t>
  </si>
  <si>
    <t>قیمت بازار هر سهم</t>
  </si>
  <si>
    <t>نام سهام</t>
  </si>
  <si>
    <t>نرخ سود علی الحساب</t>
  </si>
  <si>
    <t>افزایش</t>
  </si>
  <si>
    <t>کاهش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</si>
  <si>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</si>
  <si>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</si>
  <si>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</si>
  <si>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</si>
  <si>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</si>
  <si>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</si>
  <si>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</si>
  <si>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</si>
  <si>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</si>
  <si>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تاریخ دریافت سود</t>
  </si>
  <si>
    <t>خالص درآمد</t>
  </si>
  <si>
    <t>درآمد ناشی از تغییر قیمت اوراق بهادار</t>
  </si>
  <si>
    <t>ارزش دفتری</t>
  </si>
  <si>
    <t>سود و زیان ناشی از تغییر قیمت</t>
  </si>
  <si>
    <t>ارزش دفتری برابر است با میانگین موزون خالص ارزش فروش هر سهم/ورقه در ابتدای دوره با خرید طی دوره ضربدر تعداد در پایان دوره</t>
  </si>
  <si>
    <t>خالص بهای فروش</t>
  </si>
  <si>
    <t>سود و زیان ناشی از فروش</t>
  </si>
  <si>
    <t>درآمد حاصل از سرمایه گذاری در سهام و حق تقدم سهام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</si>
  <si>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</si>
  <si>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</si>
  <si>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سود(زیان) حاصل از فروش اوراق بهادار</t>
  </si>
  <si>
    <t>مبلغ فروش</t>
  </si>
  <si>
    <t xml:space="preserve">صورت وضعیت پرتفوی 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</si>
  <si>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</si>
  <si>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</si>
  <si>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</si>
  <si>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</si>
  <si>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</si>
  <si>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</si>
  <si>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>یادداشت ....</t>
  </si>
  <si>
    <t>یادداشت ...</t>
  </si>
  <si>
    <t xml:space="preserve"> </t>
  </si>
  <si>
    <t>درصد از کل دارایی ها</t>
  </si>
  <si>
    <t>صندوق</t>
  </si>
  <si>
    <t>درآمد حاصل از سرمایه گذاری در واحدهای صندوق های سرمایه گذاری</t>
  </si>
  <si>
    <t>5-2</t>
  </si>
  <si>
    <t>3-2-درآمد حاصل از سرمایه­گذاری در اوراق بهادار با درآمد ثابت:</t>
  </si>
  <si>
    <t>4-2-درآمد حاصل از سرمایه­گذاری در سپرده بانکی و گواهی سپرده:</t>
  </si>
  <si>
    <t>5-2-سایر درآمدها:</t>
  </si>
  <si>
    <t>2-2-درآمد حاصل از سرمایه­گذاری در واحدهای صندوق:</t>
  </si>
  <si>
    <t>درآمد سود صندوق</t>
  </si>
  <si>
    <t>4-1- سرمایه‌گذاری در  سپرده‌ بانکی</t>
  </si>
  <si>
    <t>سود اوراق بهادار با درآمد ثابت</t>
  </si>
  <si>
    <t>سود سپرده بانکی</t>
  </si>
  <si>
    <t>ایران‌ خودرو</t>
  </si>
  <si>
    <t>بانک ملت</t>
  </si>
  <si>
    <t>کشتیرانی جمهوری اسلامی ایران</t>
  </si>
  <si>
    <t>ایران خودرو دیزل</t>
  </si>
  <si>
    <t>گسترش نفت و گاز پارسیان</t>
  </si>
  <si>
    <t>بانک‌اقتصادنوین‌</t>
  </si>
  <si>
    <t>سایپا</t>
  </si>
  <si>
    <t>فولاد مبارکه اصفهان</t>
  </si>
  <si>
    <t>پالایش نفت اصفهان</t>
  </si>
  <si>
    <t>سرمایه‌گذاری‌غدیر(هلدینگ‌</t>
  </si>
  <si>
    <t>شرکت صنایع غذایی مینو شرق</t>
  </si>
  <si>
    <t>مخابرات ایران</t>
  </si>
  <si>
    <t>چرخشگر</t>
  </si>
  <si>
    <t>ذوب آهن اصفهان</t>
  </si>
  <si>
    <t>نیان الکترونیک</t>
  </si>
  <si>
    <t>پتروشیمی پردیس</t>
  </si>
  <si>
    <t>بانک تجارت</t>
  </si>
  <si>
    <t>کویر تایر</t>
  </si>
  <si>
    <t>صنایع پتروشیمی خلیج فارس</t>
  </si>
  <si>
    <t>پالایش نفت تبریز</t>
  </si>
  <si>
    <t>پارس فنر</t>
  </si>
  <si>
    <t>پتروشیمی بوعلی سینا</t>
  </si>
  <si>
    <t>سرمایه گذاری تامین اجتماعی</t>
  </si>
  <si>
    <t>پالایش نفت بندرعباس</t>
  </si>
  <si>
    <t>شرکت س استان آذربایجان غربی</t>
  </si>
  <si>
    <t>پویا زرکان آق دره</t>
  </si>
  <si>
    <t>سیم و کابل ابهر</t>
  </si>
  <si>
    <t>بورس کالای ایران</t>
  </si>
  <si>
    <t>ملی‌ صنایع‌ مس‌ ایران‌</t>
  </si>
  <si>
    <t>زامیاد</t>
  </si>
  <si>
    <t>کالسیمین‌</t>
  </si>
  <si>
    <t>سیمان آبیک</t>
  </si>
  <si>
    <t>تولید ژلاتین کپسول ایران</t>
  </si>
  <si>
    <t>توسعه‌معادن‌وفلزات‌</t>
  </si>
  <si>
    <t>گسترش سوخت سبززاگرس(سهامی عام)</t>
  </si>
  <si>
    <t>کاشی‌ پارس‌</t>
  </si>
  <si>
    <t>گروه‌بهمن‌</t>
  </si>
  <si>
    <t>سیمان کردستان</t>
  </si>
  <si>
    <t>پالایش نفت تهران</t>
  </si>
  <si>
    <t>بین‌المللی‌توسعه‌ساختمان</t>
  </si>
  <si>
    <t>مبین انرژی خلیج فارس</t>
  </si>
  <si>
    <t>نخریسی و نساجی خسروی خراسان</t>
  </si>
  <si>
    <t>تایدواترخاورمیانه</t>
  </si>
  <si>
    <t>پتروشیمی شازند</t>
  </si>
  <si>
    <t>سیمرغ</t>
  </si>
  <si>
    <t>کاشی‌ وسرامیک‌ حافظ‌</t>
  </si>
  <si>
    <t>فرابورس ایران</t>
  </si>
  <si>
    <t>گسترش‌سرمایه‌گذاری‌ایران‌خودرو</t>
  </si>
  <si>
    <t>صنعتی‌ بهشهر</t>
  </si>
  <si>
    <t>سرمایه‌ گذاری‌ ساختمان‌ایران‌</t>
  </si>
  <si>
    <t>فولاد  خوزستان</t>
  </si>
  <si>
    <t>ملی کشت و صنعت و دامپروری پارس</t>
  </si>
  <si>
    <t>گروه مدیریت سرمایه گذاری امید</t>
  </si>
  <si>
    <t>پتروشیمی نوری</t>
  </si>
  <si>
    <t>بانک سامان</t>
  </si>
  <si>
    <t>سرامیک‌های‌صنعتی‌اردکان‌</t>
  </si>
  <si>
    <t>ایران‌ ترانسفو</t>
  </si>
  <si>
    <t>بانک  پاسارگاد</t>
  </si>
  <si>
    <t>پلیمر آریا ساسول</t>
  </si>
  <si>
    <t>سیمان فارس و خوزستان</t>
  </si>
  <si>
    <t>سرمایه گذاری پارس آریان</t>
  </si>
  <si>
    <t>سیمان‌هرمزگان‌</t>
  </si>
  <si>
    <t>پتروشیمی جم</t>
  </si>
  <si>
    <t>توسعه معادن وص.معدنی خاورمیانه</t>
  </si>
  <si>
    <t>زغال سنگ پروده طبس</t>
  </si>
  <si>
    <t>سپید ماکیان</t>
  </si>
  <si>
    <t>پتروشیمی‌شیراز</t>
  </si>
  <si>
    <t>سیمان‌سپاهان‌</t>
  </si>
  <si>
    <t>پخش رازی</t>
  </si>
  <si>
    <t>صنعتی زر ماکارون</t>
  </si>
  <si>
    <t>بانک خاورمیانه</t>
  </si>
  <si>
    <t>بورس اوراق بهادار تهران</t>
  </si>
  <si>
    <t>پتروشیمی زاگرس</t>
  </si>
  <si>
    <t>سرمایه‌گذاری‌ رنا(هلدینگ‌</t>
  </si>
  <si>
    <t>صنعت غذایی کورش</t>
  </si>
  <si>
    <t>پتروشیمی پارس</t>
  </si>
  <si>
    <t>معدنی‌وصنعتی‌چادرملو</t>
  </si>
  <si>
    <t>س. نفت و گاز و پتروشیمی تأمین</t>
  </si>
  <si>
    <t>داروسازی دانا</t>
  </si>
  <si>
    <t>سرمایه‌گذاری‌ سایپا</t>
  </si>
  <si>
    <t>شیشه‌ همدان‌</t>
  </si>
  <si>
    <t>گروه سرمایه گذاری میراث فرهنگی</t>
  </si>
  <si>
    <t>سیمان‌اصفهان‌</t>
  </si>
  <si>
    <t>بهمن  دیزل</t>
  </si>
  <si>
    <t>داده گسترعصرنوین-های وب</t>
  </si>
  <si>
    <t>اقتصادی نگین گردشگری ایرانیان</t>
  </si>
  <si>
    <t>تراکتورسازی‌ایران‌</t>
  </si>
  <si>
    <t>صنایع پتروشیمی دهدشت</t>
  </si>
  <si>
    <t>ایران‌یاساتایرورابر</t>
  </si>
  <si>
    <t>تامین سرمایه کیمیا</t>
  </si>
  <si>
    <t>1402/11/27</t>
  </si>
  <si>
    <t xml:space="preserve">صندوق سرمایه گذاری کارگزاری پارسیان </t>
  </si>
  <si>
    <t>سپرده بانکی-بانک پارسیان</t>
  </si>
  <si>
    <t>سپرده بانکی- پارسیان</t>
  </si>
  <si>
    <t>سپرده بانکی- اقتصاد نوین</t>
  </si>
  <si>
    <t>1402/10/28</t>
  </si>
  <si>
    <t>1402/07/12</t>
  </si>
  <si>
    <t>1402/10/06</t>
  </si>
  <si>
    <t>1402/03/31</t>
  </si>
  <si>
    <t>1402/04/24</t>
  </si>
  <si>
    <t>1402/07/30</t>
  </si>
  <si>
    <t>1402/11/24</t>
  </si>
  <si>
    <t>1402/04/31</t>
  </si>
  <si>
    <t>(سود سهام عدالت )س استان آذربایجان غربی</t>
  </si>
  <si>
    <t>-</t>
  </si>
  <si>
    <t>1402/04/29</t>
  </si>
  <si>
    <t>1402/04/30</t>
  </si>
  <si>
    <t>1402/04/28</t>
  </si>
  <si>
    <t>1402/11/11</t>
  </si>
  <si>
    <t>1402/04/19</t>
  </si>
  <si>
    <t>1402/09/21</t>
  </si>
  <si>
    <t>1402/09/18</t>
  </si>
  <si>
    <t>1402/11/18</t>
  </si>
  <si>
    <t>پارس‌ مینو</t>
  </si>
  <si>
    <t>1402/03/03</t>
  </si>
  <si>
    <t>1402/03/30</t>
  </si>
  <si>
    <t>1402/07/29</t>
  </si>
  <si>
    <t>1402/11/08</t>
  </si>
  <si>
    <t>1402/04/25</t>
  </si>
  <si>
    <t>1402/10/24</t>
  </si>
  <si>
    <t>1402/04/15</t>
  </si>
  <si>
    <t>1402/04/14</t>
  </si>
  <si>
    <t>1402/10/30</t>
  </si>
  <si>
    <t>صکوک اجاره کگل0509-بدون ضامن</t>
  </si>
  <si>
    <t>مرابحه عام دولت61-ش.خ0309</t>
  </si>
  <si>
    <t/>
  </si>
  <si>
    <t>1405/09/02</t>
  </si>
  <si>
    <t>1403/09/26</t>
  </si>
  <si>
    <t>سود سپرده بانک اقتصاد نوین</t>
  </si>
  <si>
    <t>سود سپرده بانک پارسیان</t>
  </si>
  <si>
    <t>بورس انرژی ایران</t>
  </si>
  <si>
    <t>شیشه سازی مینا</t>
  </si>
  <si>
    <t>صندوق پالایشی یکم-سهام</t>
  </si>
  <si>
    <t>معدنی و صنعتی گل گهر</t>
  </si>
  <si>
    <t>ح. گسترش سوخت سبززاگرس(س. عام)</t>
  </si>
  <si>
    <t>تامین سرمایه لوتوس پارسیان</t>
  </si>
  <si>
    <t>ح . تامین سرمایه لوتوس پارسیان</t>
  </si>
  <si>
    <t>بانک صادرات ایران</t>
  </si>
  <si>
    <t>صندوق س سهامی کاریزما- اهرمی</t>
  </si>
  <si>
    <t>حفاری شمال</t>
  </si>
  <si>
    <t>موتورسازان‌تراکتورسازی‌ایران‌</t>
  </si>
  <si>
    <t>صندوق س. شاخصی کیان-س</t>
  </si>
  <si>
    <t>پارس خودرو</t>
  </si>
  <si>
    <t>ح. مبین انرژی خلیج فارس</t>
  </si>
  <si>
    <t>صندوق س. اهرمی توان مفید-س</t>
  </si>
  <si>
    <t>نیرو محرکه‌</t>
  </si>
  <si>
    <t>اسنادخزانه-م5بودجه00-030626</t>
  </si>
  <si>
    <t>تعدیل کارمزد کارگزار</t>
  </si>
  <si>
    <t>برای ماه منتهی به 1402/12/27</t>
  </si>
  <si>
    <t>1402/12/27</t>
  </si>
  <si>
    <t>مرابحه اورند پیشرو-لوتوس051118</t>
  </si>
  <si>
    <t>اجاره اهداف لوتوس14061104</t>
  </si>
  <si>
    <t>1405/11/18</t>
  </si>
  <si>
    <t>1406/11/04</t>
  </si>
  <si>
    <t>1402/12/05</t>
  </si>
  <si>
    <t>طی اسفند ماه</t>
  </si>
  <si>
    <t>از ابتدای سال مالی تا پایان اسفند ماه</t>
  </si>
  <si>
    <t>طی اسفند  ماه</t>
  </si>
  <si>
    <t>3-1-سرمایه‌گذاری در اوراق بهادار با درآمد ثابت یا علی‌الحساب</t>
  </si>
  <si>
    <t>اطلاعات اوراق بهادار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</si>
  <si>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</si>
  <si>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</si>
  <si>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</si>
  <si>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</si>
  <si>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نرخ سود اسمی</t>
  </si>
  <si>
    <t>نرخ سود مؤثر</t>
  </si>
  <si>
    <t>قیمت بازار هر ورقه</t>
  </si>
  <si>
    <t>بله</t>
  </si>
  <si>
    <t>1402/11/04</t>
  </si>
  <si>
    <t>سپرده بانکی-بانک اقتصادنوین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</si>
</sst>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_);[Red]\(0.00\)"/>
    <numFmt numFmtId="167" formatCode="0_);[Red]\(0\)"/>
    <numFmt numFmtId="168" formatCode="#,##0.0_);[Red]\(#,##0.0\)"/>
    <numFmt numFmtId="169" formatCode="#,##0_-;[Red]\(#,##0\)"/>
    <numFmt numFmtId="170" formatCode="#,##0.00_-;[Red]\(#,##0.00\)"/>
    <numFmt numFmtId="171" formatCode="_(* #,##0.0000_);_(* \(#,##0.0000\);_(* &quot;-&quot;??_);_(@_)"/>
    <numFmt numFmtId="172" formatCode="#,##0.00000000"/>
    <numFmt numFmtId="173" formatCode="#,##0.0000000"/>
    <numFmt numFmtId="174" formatCode="0.000000%"/>
    <numFmt numFmtId="175" formatCode="#,##0.000000000"/>
  </numFmts>
  <fonts count="27" x14ac:knownFonts="1">
    <font>
      <sz val="11"/>
      <color theme="1"/>
      <name val="Calibri"/>
      <family val="2"/>
      <charset val="178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sz val="12"/>
      <color rgb="FF000000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B Zar"/>
      <charset val="178"/>
    </font>
    <font>
      <b/>
      <sz val="11"/>
      <color theme="1"/>
      <name val="B Zar"/>
      <charset val="178"/>
    </font>
    <font>
      <b/>
      <sz val="12"/>
      <color theme="1"/>
      <name val="B Zar"/>
      <charset val="178"/>
    </font>
    <font>
      <b/>
      <sz val="10"/>
      <color rgb="FF000000"/>
      <name val="B Zar"/>
      <charset val="178"/>
    </font>
    <font>
      <sz val="10"/>
      <color rgb="FF000000"/>
      <name val="B Zar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charset val="178"/>
      <scheme val="minor"/>
    </font>
    <font>
      <sz val="11"/>
      <name val="Calibri"/>
      <family val="2"/>
    </font>
    <font>
      <sz val="10"/>
      <name val="B Nazanin"/>
      <charset val="178"/>
    </font>
    <font>
      <sz val="10"/>
      <name val="Calibri"/>
      <family val="2"/>
      <charset val="178"/>
      <scheme val="minor"/>
    </font>
    <font>
      <sz val="11"/>
      <color rgb="FF000000"/>
      <name val="B Nazanin"/>
      <charset val="178"/>
    </font>
    <font>
      <b/>
      <sz val="11"/>
      <color theme="1"/>
      <name val="Calibri"/>
      <family val="2"/>
      <charset val="178"/>
      <scheme val="minor"/>
    </font>
    <font>
      <sz val="12"/>
      <name val="B Nazanin"/>
      <charset val="178"/>
    </font>
    <font>
      <b/>
      <sz val="9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</cellStyleXfs>
  <cellXfs count="251">
    <xf numFmtId="0" fontId="0" fillId="0" borderId="0" xfId="0"/>
    <xf numFmtId="0" fontId="2" fillId="0" borderId="1" xfId="0" applyFont="1" applyBorder="1"/>
    <xf numFmtId="0" fontId="3" fillId="0" borderId="0" xfId="0" applyFont="1" applyAlignment="1">
      <alignment vertical="center" wrapText="1" readingOrder="2"/>
    </xf>
    <xf numFmtId="0" fontId="2" fillId="0" borderId="0" xfId="0" applyFont="1"/>
    <xf numFmtId="0" fontId="3" fillId="0" borderId="4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 readingOrder="2"/>
    </xf>
    <xf numFmtId="0" fontId="4" fillId="0" borderId="3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4" fillId="0" borderId="5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5" fillId="0" borderId="0" xfId="0" applyFont="1"/>
    <xf numFmtId="0" fontId="3" fillId="0" borderId="0" xfId="0" applyFont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 readingOrder="2"/>
    </xf>
    <xf numFmtId="0" fontId="1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right" vertical="center" wrapText="1" readingOrder="2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 vertical="center" readingOrder="2"/>
    </xf>
    <xf numFmtId="0" fontId="3" fillId="0" borderId="3" xfId="0" applyFont="1" applyBorder="1" applyAlignment="1">
      <alignment horizontal="center" vertical="center" wrapText="1" readingOrder="2"/>
    </xf>
    <xf numFmtId="0" fontId="8" fillId="0" borderId="0" xfId="0" applyFont="1"/>
    <xf numFmtId="0" fontId="7" fillId="0" borderId="0" xfId="0" applyFont="1" applyAlignment="1">
      <alignment vertical="center" readingOrder="2"/>
    </xf>
    <xf numFmtId="0" fontId="1" fillId="0" borderId="1" xfId="0" applyFont="1" applyBorder="1" applyAlignment="1">
      <alignment vertical="center" wrapText="1" readingOrder="2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vertical="center" readingOrder="2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readingOrder="2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49" fontId="5" fillId="0" borderId="0" xfId="0" applyNumberFormat="1" applyFont="1" applyAlignment="1">
      <alignment horizontal="center" vertical="center" readingOrder="2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 readingOrder="2"/>
    </xf>
    <xf numFmtId="0" fontId="4" fillId="0" borderId="1" xfId="0" applyFont="1" applyBorder="1" applyAlignment="1">
      <alignment vertical="center" wrapText="1" readingOrder="2"/>
    </xf>
    <xf numFmtId="0" fontId="2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 readingOrder="2"/>
    </xf>
    <xf numFmtId="0" fontId="11" fillId="0" borderId="0" xfId="0" applyFont="1" applyAlignment="1"/>
    <xf numFmtId="0" fontId="2" fillId="0" borderId="0" xfId="0" applyFont="1" applyBorder="1"/>
    <xf numFmtId="0" fontId="2" fillId="0" borderId="0" xfId="0" applyFont="1" applyBorder="1" applyAlignment="1">
      <alignment horizontal="center" vertical="center" readingOrder="2"/>
    </xf>
    <xf numFmtId="0" fontId="2" fillId="0" borderId="0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 vertical="center" readingOrder="2"/>
    </xf>
    <xf numFmtId="0" fontId="1" fillId="0" borderId="0" xfId="0" applyFont="1" applyAlignment="1">
      <alignment horizontal="center" vertical="center" wrapText="1" readingOrder="2"/>
    </xf>
    <xf numFmtId="0" fontId="1" fillId="0" borderId="0" xfId="0" applyFont="1" applyBorder="1" applyAlignment="1">
      <alignment vertical="center" wrapText="1" readingOrder="2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 vertical="center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 vertical="center" readingOrder="2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 readingOrder="2"/>
    </xf>
    <xf numFmtId="0" fontId="3" fillId="0" borderId="4" xfId="0" applyFont="1" applyBorder="1" applyAlignment="1">
      <alignment horizontal="center" vertical="center" wrapText="1" readingOrder="2"/>
    </xf>
    <xf numFmtId="3" fontId="2" fillId="0" borderId="0" xfId="0" applyNumberFormat="1" applyFont="1" applyAlignment="1">
      <alignment horizontal="right" vertical="center" shrinkToFit="1" readingOrder="2"/>
    </xf>
    <xf numFmtId="164" fontId="2" fillId="0" borderId="0" xfId="1" applyNumberFormat="1" applyFont="1" applyAlignment="1">
      <alignment horizontal="center" vertical="center" readingOrder="2"/>
    </xf>
    <xf numFmtId="164" fontId="2" fillId="0" borderId="0" xfId="1" applyNumberFormat="1" applyFont="1" applyAlignment="1">
      <alignment horizontal="center" vertical="center" wrapText="1" readingOrder="2"/>
    </xf>
    <xf numFmtId="164" fontId="2" fillId="0" borderId="2" xfId="0" applyNumberFormat="1" applyFont="1" applyBorder="1" applyAlignment="1">
      <alignment horizontal="center" vertical="center" readingOrder="2"/>
    </xf>
    <xf numFmtId="164" fontId="2" fillId="0" borderId="0" xfId="1" applyNumberFormat="1" applyFont="1" applyBorder="1"/>
    <xf numFmtId="164" fontId="2" fillId="0" borderId="0" xfId="1" applyNumberFormat="1" applyFont="1"/>
    <xf numFmtId="165" fontId="2" fillId="0" borderId="0" xfId="2" applyNumberFormat="1" applyFont="1" applyAlignment="1">
      <alignment horizontal="center" vertical="center" readingOrder="2"/>
    </xf>
    <xf numFmtId="165" fontId="2" fillId="0" borderId="2" xfId="0" applyNumberFormat="1" applyFont="1" applyBorder="1" applyAlignment="1">
      <alignment horizontal="center" vertical="center" wrapText="1" readingOrder="2"/>
    </xf>
    <xf numFmtId="164" fontId="2" fillId="0" borderId="0" xfId="0" applyNumberFormat="1" applyFont="1" applyBorder="1" applyAlignment="1">
      <alignment horizontal="center" vertical="center" readingOrder="2"/>
    </xf>
    <xf numFmtId="164" fontId="2" fillId="0" borderId="0" xfId="0" applyNumberFormat="1" applyFont="1" applyAlignment="1">
      <alignment horizontal="center" vertical="center" readingOrder="2"/>
    </xf>
    <xf numFmtId="164" fontId="2" fillId="0" borderId="1" xfId="1" applyNumberFormat="1" applyFont="1" applyBorder="1"/>
    <xf numFmtId="167" fontId="2" fillId="0" borderId="1" xfId="1" applyNumberFormat="1" applyFont="1" applyBorder="1"/>
    <xf numFmtId="167" fontId="2" fillId="0" borderId="0" xfId="1" applyNumberFormat="1" applyFont="1"/>
    <xf numFmtId="167" fontId="2" fillId="0" borderId="0" xfId="1" applyNumberFormat="1" applyFont="1" applyBorder="1"/>
    <xf numFmtId="10" fontId="2" fillId="0" borderId="0" xfId="2" applyNumberFormat="1" applyFont="1" applyAlignment="1">
      <alignment horizontal="center" vertical="center" wrapText="1" readingOrder="2"/>
    </xf>
    <xf numFmtId="10" fontId="2" fillId="0" borderId="2" xfId="0" applyNumberFormat="1" applyFont="1" applyBorder="1" applyAlignment="1">
      <alignment horizontal="center" vertical="center" wrapText="1" readingOrder="2"/>
    </xf>
    <xf numFmtId="38" fontId="21" fillId="0" borderId="0" xfId="0" applyNumberFormat="1" applyFont="1" applyAlignment="1">
      <alignment vertical="center" wrapText="1"/>
    </xf>
    <xf numFmtId="169" fontId="4" fillId="0" borderId="0" xfId="0" applyNumberFormat="1" applyFont="1" applyAlignment="1">
      <alignment horizontal="right" vertical="center" readingOrder="2"/>
    </xf>
    <xf numFmtId="170" fontId="5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horizontal="right" vertical="center"/>
    </xf>
    <xf numFmtId="3" fontId="21" fillId="0" borderId="0" xfId="0" applyNumberFormat="1" applyFont="1" applyAlignment="1">
      <alignment vertical="center"/>
    </xf>
    <xf numFmtId="49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38" fontId="21" fillId="0" borderId="0" xfId="0" applyNumberFormat="1" applyFont="1" applyAlignment="1">
      <alignment horizontal="right" vertical="center"/>
    </xf>
    <xf numFmtId="167" fontId="4" fillId="0" borderId="0" xfId="0" applyNumberFormat="1" applyFont="1" applyAlignment="1">
      <alignment horizontal="right" vertical="center" readingOrder="2"/>
    </xf>
    <xf numFmtId="49" fontId="21" fillId="0" borderId="0" xfId="0" applyNumberFormat="1" applyFont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 readingOrder="2"/>
    </xf>
    <xf numFmtId="0" fontId="8" fillId="0" borderId="0" xfId="0" applyFont="1" applyBorder="1"/>
    <xf numFmtId="38" fontId="4" fillId="0" borderId="5" xfId="0" applyNumberFormat="1" applyFont="1" applyBorder="1" applyAlignment="1">
      <alignment horizontal="center" vertical="center" wrapText="1" readingOrder="2"/>
    </xf>
    <xf numFmtId="0" fontId="8" fillId="0" borderId="0" xfId="0" applyFont="1" applyFill="1"/>
    <xf numFmtId="38" fontId="4" fillId="0" borderId="2" xfId="0" applyNumberFormat="1" applyFont="1" applyBorder="1" applyAlignment="1">
      <alignment horizontal="center" vertical="center" wrapText="1" readingOrder="2"/>
    </xf>
    <xf numFmtId="0" fontId="22" fillId="0" borderId="0" xfId="0" applyFont="1" applyAlignment="1">
      <alignment vertical="center"/>
    </xf>
    <xf numFmtId="164" fontId="4" fillId="0" borderId="0" xfId="1" applyNumberFormat="1" applyFont="1" applyAlignment="1">
      <alignment horizontal="center" vertical="center" wrapText="1" readingOrder="2"/>
    </xf>
    <xf numFmtId="164" fontId="4" fillId="0" borderId="2" xfId="1" applyNumberFormat="1" applyFont="1" applyBorder="1" applyAlignment="1">
      <alignment horizontal="center" vertical="center" wrapText="1" readingOrder="2"/>
    </xf>
    <xf numFmtId="169" fontId="21" fillId="0" borderId="0" xfId="0" applyNumberFormat="1" applyFont="1" applyAlignment="1">
      <alignment shrinkToFit="1"/>
    </xf>
    <xf numFmtId="169" fontId="2" fillId="0" borderId="0" xfId="0" applyNumberFormat="1" applyFont="1" applyAlignment="1">
      <alignment vertical="center" shrinkToFit="1" readingOrder="2"/>
    </xf>
    <xf numFmtId="169" fontId="4" fillId="0" borderId="2" xfId="0" applyNumberFormat="1" applyFont="1" applyBorder="1" applyAlignment="1">
      <alignment horizontal="center" vertical="center" wrapText="1" readingOrder="2"/>
    </xf>
    <xf numFmtId="38" fontId="5" fillId="0" borderId="0" xfId="1" applyNumberFormat="1" applyFont="1" applyBorder="1"/>
    <xf numFmtId="38" fontId="4" fillId="0" borderId="1" xfId="1" applyNumberFormat="1" applyFont="1" applyBorder="1" applyAlignment="1">
      <alignment horizontal="center" vertical="center" wrapText="1" readingOrder="2"/>
    </xf>
    <xf numFmtId="38" fontId="5" fillId="0" borderId="0" xfId="1" applyNumberFormat="1" applyFont="1"/>
    <xf numFmtId="38" fontId="2" fillId="0" borderId="0" xfId="1" applyNumberFormat="1" applyFont="1" applyBorder="1" applyAlignment="1">
      <alignment horizontal="center" vertical="center" wrapText="1"/>
    </xf>
    <xf numFmtId="38" fontId="2" fillId="0" borderId="0" xfId="1" applyNumberFormat="1" applyFont="1" applyBorder="1"/>
    <xf numFmtId="0" fontId="16" fillId="0" borderId="0" xfId="0" applyFont="1" applyBorder="1" applyAlignment="1">
      <alignment horizontal="center" vertical="center" wrapText="1" readingOrder="2"/>
    </xf>
    <xf numFmtId="0" fontId="0" fillId="0" borderId="0" xfId="0" applyBorder="1"/>
    <xf numFmtId="38" fontId="16" fillId="0" borderId="0" xfId="0" applyNumberFormat="1" applyFont="1" applyAlignment="1">
      <alignment horizontal="center" vertical="center" wrapText="1" readingOrder="2"/>
    </xf>
    <xf numFmtId="38" fontId="12" fillId="0" borderId="0" xfId="0" applyNumberFormat="1" applyFont="1"/>
    <xf numFmtId="38" fontId="16" fillId="0" borderId="0" xfId="0" applyNumberFormat="1" applyFont="1" applyBorder="1" applyAlignment="1">
      <alignment horizontal="center" vertical="center" wrapText="1" readingOrder="2"/>
    </xf>
    <xf numFmtId="38" fontId="12" fillId="0" borderId="0" xfId="0" applyNumberFormat="1" applyFont="1" applyBorder="1"/>
    <xf numFmtId="38" fontId="16" fillId="0" borderId="2" xfId="0" applyNumberFormat="1" applyFont="1" applyBorder="1" applyAlignment="1">
      <alignment horizontal="center" vertical="center" wrapText="1" readingOrder="2"/>
    </xf>
    <xf numFmtId="38" fontId="4" fillId="0" borderId="0" xfId="1" applyNumberFormat="1" applyFont="1" applyAlignment="1">
      <alignment horizontal="center" vertical="center" wrapText="1" readingOrder="2"/>
    </xf>
    <xf numFmtId="38" fontId="4" fillId="0" borderId="0" xfId="1" applyNumberFormat="1" applyFont="1" applyBorder="1" applyAlignment="1">
      <alignment horizontal="center" vertical="center" wrapText="1" readingOrder="2"/>
    </xf>
    <xf numFmtId="38" fontId="4" fillId="0" borderId="2" xfId="1" applyNumberFormat="1" applyFont="1" applyBorder="1" applyAlignment="1">
      <alignment horizontal="center" vertical="center" wrapText="1" readingOrder="2"/>
    </xf>
    <xf numFmtId="164" fontId="6" fillId="0" borderId="0" xfId="1" applyNumberFormat="1" applyFont="1" applyAlignment="1">
      <alignment horizontal="right" vertical="center" wrapText="1" readingOrder="2"/>
    </xf>
    <xf numFmtId="164" fontId="5" fillId="0" borderId="0" xfId="1" applyNumberFormat="1" applyFont="1" applyAlignment="1">
      <alignment vertical="center" wrapText="1"/>
    </xf>
    <xf numFmtId="164" fontId="6" fillId="0" borderId="0" xfId="1" applyNumberFormat="1" applyFont="1" applyAlignment="1">
      <alignment horizontal="center" vertical="center" wrapText="1" readingOrder="2"/>
    </xf>
    <xf numFmtId="40" fontId="4" fillId="0" borderId="2" xfId="0" applyNumberFormat="1" applyFont="1" applyBorder="1" applyAlignment="1">
      <alignment horizontal="center" vertical="center" wrapText="1" readingOrder="2"/>
    </xf>
    <xf numFmtId="168" fontId="3" fillId="0" borderId="4" xfId="2" applyNumberFormat="1" applyFont="1" applyBorder="1" applyAlignment="1">
      <alignment horizontal="center" vertical="center" wrapText="1" readingOrder="2"/>
    </xf>
    <xf numFmtId="168" fontId="2" fillId="0" borderId="0" xfId="2" applyNumberFormat="1" applyFont="1"/>
    <xf numFmtId="38" fontId="4" fillId="0" borderId="0" xfId="0" applyNumberFormat="1" applyFont="1" applyAlignment="1">
      <alignment horizontal="center" vertical="center" wrapText="1" readingOrder="2"/>
    </xf>
    <xf numFmtId="38" fontId="2" fillId="0" borderId="0" xfId="0" applyNumberFormat="1" applyFont="1" applyAlignment="1">
      <alignment vertical="center" wrapText="1"/>
    </xf>
    <xf numFmtId="38" fontId="4" fillId="0" borderId="1" xfId="0" applyNumberFormat="1" applyFont="1" applyBorder="1" applyAlignment="1">
      <alignment horizontal="center" vertical="center" wrapText="1" readingOrder="2"/>
    </xf>
    <xf numFmtId="40" fontId="2" fillId="0" borderId="0" xfId="0" applyNumberFormat="1" applyFont="1"/>
    <xf numFmtId="38" fontId="21" fillId="0" borderId="0" xfId="0" applyNumberFormat="1" applyFont="1" applyAlignment="1">
      <alignment horizontal="center" vertical="center" wrapText="1"/>
    </xf>
    <xf numFmtId="38" fontId="1" fillId="0" borderId="0" xfId="0" applyNumberFormat="1" applyFont="1" applyAlignment="1">
      <alignment horizontal="center" vertical="center" readingOrder="2"/>
    </xf>
    <xf numFmtId="169" fontId="4" fillId="0" borderId="0" xfId="0" applyNumberFormat="1" applyFont="1" applyAlignment="1">
      <alignment horizontal="center" vertical="center" readingOrder="2"/>
    </xf>
    <xf numFmtId="169" fontId="23" fillId="0" borderId="0" xfId="0" applyNumberFormat="1" applyFont="1" applyAlignment="1">
      <alignment horizontal="center" vertical="center" readingOrder="2"/>
    </xf>
    <xf numFmtId="169" fontId="6" fillId="0" borderId="2" xfId="0" applyNumberFormat="1" applyFont="1" applyBorder="1" applyAlignment="1">
      <alignment horizontal="center" vertical="center" wrapText="1" readingOrder="2"/>
    </xf>
    <xf numFmtId="164" fontId="6" fillId="0" borderId="2" xfId="0" applyNumberFormat="1" applyFont="1" applyBorder="1" applyAlignment="1">
      <alignment horizontal="center" vertical="center" wrapText="1" readingOrder="2"/>
    </xf>
    <xf numFmtId="38" fontId="1" fillId="0" borderId="2" xfId="0" applyNumberFormat="1" applyFont="1" applyBorder="1" applyAlignment="1">
      <alignment horizontal="center" vertical="center" readingOrder="2"/>
    </xf>
    <xf numFmtId="166" fontId="1" fillId="0" borderId="0" xfId="2" applyNumberFormat="1" applyFont="1" applyAlignment="1">
      <alignment horizontal="center" vertical="center" readingOrder="2"/>
    </xf>
    <xf numFmtId="43" fontId="0" fillId="0" borderId="0" xfId="1" applyFont="1"/>
    <xf numFmtId="38" fontId="8" fillId="0" borderId="3" xfId="0" applyNumberFormat="1" applyFont="1" applyBorder="1"/>
    <xf numFmtId="38" fontId="7" fillId="0" borderId="0" xfId="0" applyNumberFormat="1" applyFont="1" applyAlignment="1">
      <alignment vertical="center" readingOrder="2"/>
    </xf>
    <xf numFmtId="164" fontId="2" fillId="0" borderId="0" xfId="0" applyNumberFormat="1" applyFont="1"/>
    <xf numFmtId="171" fontId="2" fillId="0" borderId="0" xfId="0" applyNumberFormat="1" applyFont="1"/>
    <xf numFmtId="3" fontId="24" fillId="0" borderId="0" xfId="0" applyNumberFormat="1" applyFont="1"/>
    <xf numFmtId="0" fontId="25" fillId="0" borderId="0" xfId="3" applyFont="1"/>
    <xf numFmtId="3" fontId="2" fillId="0" borderId="0" xfId="0" applyNumberFormat="1" applyFont="1"/>
    <xf numFmtId="172" fontId="2" fillId="0" borderId="0" xfId="0" applyNumberFormat="1" applyFont="1"/>
    <xf numFmtId="173" fontId="2" fillId="0" borderId="0" xfId="0" applyNumberFormat="1" applyFont="1"/>
    <xf numFmtId="174" fontId="2" fillId="0" borderId="0" xfId="2" applyNumberFormat="1" applyFont="1" applyAlignment="1"/>
    <xf numFmtId="175" fontId="2" fillId="0" borderId="0" xfId="0" applyNumberFormat="1" applyFont="1"/>
    <xf numFmtId="166" fontId="1" fillId="0" borderId="2" xfId="0" applyNumberFormat="1" applyFont="1" applyBorder="1" applyAlignment="1">
      <alignment horizontal="center" vertical="center" readingOrder="2"/>
    </xf>
    <xf numFmtId="40" fontId="5" fillId="0" borderId="0" xfId="2" applyNumberFormat="1" applyFont="1" applyAlignment="1">
      <alignment horizontal="center" vertical="center"/>
    </xf>
    <xf numFmtId="38" fontId="4" fillId="0" borderId="0" xfId="0" applyNumberFormat="1" applyFont="1" applyBorder="1" applyAlignment="1">
      <alignment horizontal="center" vertical="center" wrapText="1" readingOrder="2"/>
    </xf>
    <xf numFmtId="3" fontId="0" fillId="0" borderId="0" xfId="0" applyNumberFormat="1"/>
    <xf numFmtId="38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3" fontId="0" fillId="0" borderId="0" xfId="0" applyNumberFormat="1" applyBorder="1"/>
    <xf numFmtId="38" fontId="2" fillId="0" borderId="0" xfId="0" applyNumberFormat="1" applyFont="1"/>
    <xf numFmtId="169" fontId="2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164" fontId="1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 vertical="center" wrapText="1" readingOrder="2"/>
    </xf>
    <xf numFmtId="164" fontId="1" fillId="0" borderId="0" xfId="1" applyNumberFormat="1" applyFont="1" applyAlignment="1">
      <alignment horizontal="center" vertical="center" readingOrder="2"/>
    </xf>
    <xf numFmtId="164" fontId="1" fillId="0" borderId="1" xfId="1" applyNumberFormat="1" applyFont="1" applyBorder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164" fontId="1" fillId="0" borderId="2" xfId="1" applyNumberFormat="1" applyFont="1" applyBorder="1" applyAlignment="1">
      <alignment horizontal="center" vertical="center" readingOrder="2"/>
    </xf>
    <xf numFmtId="10" fontId="1" fillId="0" borderId="0" xfId="1" applyNumberFormat="1" applyFont="1" applyAlignment="1">
      <alignment horizontal="center" vertical="center" wrapText="1" readingOrder="2"/>
    </xf>
    <xf numFmtId="10" fontId="1" fillId="0" borderId="2" xfId="1" applyNumberFormat="1" applyFont="1" applyBorder="1" applyAlignment="1">
      <alignment horizontal="center" vertical="center" readingOrder="2"/>
    </xf>
    <xf numFmtId="3" fontId="7" fillId="0" borderId="0" xfId="0" applyNumberFormat="1" applyFont="1" applyAlignment="1">
      <alignment vertical="center" readingOrder="2"/>
    </xf>
    <xf numFmtId="40" fontId="4" fillId="0" borderId="2" xfId="2" applyNumberFormat="1" applyFont="1" applyBorder="1" applyAlignment="1">
      <alignment horizontal="center" vertical="center" wrapText="1" readingOrder="2"/>
    </xf>
    <xf numFmtId="0" fontId="5" fillId="0" borderId="0" xfId="0" applyFont="1" applyFill="1"/>
    <xf numFmtId="38" fontId="4" fillId="0" borderId="0" xfId="1" applyNumberFormat="1" applyFont="1" applyFill="1" applyBorder="1" applyAlignment="1">
      <alignment horizontal="center" vertical="center" wrapText="1" readingOrder="2"/>
    </xf>
    <xf numFmtId="38" fontId="5" fillId="0" borderId="0" xfId="1" applyNumberFormat="1" applyFont="1" applyFill="1"/>
    <xf numFmtId="38" fontId="4" fillId="0" borderId="0" xfId="1" applyNumberFormat="1" applyFont="1" applyFill="1" applyAlignment="1">
      <alignment horizontal="center" vertical="center" wrapText="1" readingOrder="2"/>
    </xf>
    <xf numFmtId="3" fontId="0" fillId="0" borderId="0" xfId="0" applyNumberFormat="1" applyFill="1"/>
    <xf numFmtId="0" fontId="0" fillId="0" borderId="0" xfId="0" applyFill="1"/>
    <xf numFmtId="0" fontId="26" fillId="0" borderId="0" xfId="0" applyFont="1" applyFill="1" applyAlignment="1">
      <alignment vertical="center" wrapText="1"/>
    </xf>
    <xf numFmtId="3" fontId="2" fillId="0" borderId="0" xfId="0" applyNumberFormat="1" applyFont="1" applyFill="1"/>
    <xf numFmtId="0" fontId="2" fillId="0" borderId="3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right" vertical="center" readingOrder="2"/>
    </xf>
    <xf numFmtId="0" fontId="1" fillId="0" borderId="1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center" vertical="center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readingOrder="2"/>
    </xf>
    <xf numFmtId="164" fontId="1" fillId="0" borderId="0" xfId="1" applyNumberFormat="1" applyFont="1" applyAlignment="1">
      <alignment horizontal="center" vertical="center" wrapText="1" readingOrder="2"/>
    </xf>
    <xf numFmtId="164" fontId="1" fillId="0" borderId="3" xfId="1" applyNumberFormat="1" applyFont="1" applyBorder="1" applyAlignment="1">
      <alignment horizontal="center" vertical="center" wrapText="1" readingOrder="2"/>
    </xf>
    <xf numFmtId="164" fontId="1" fillId="0" borderId="1" xfId="1" applyNumberFormat="1" applyFont="1" applyBorder="1" applyAlignment="1">
      <alignment horizontal="center" vertical="center" wrapText="1" readingOrder="2"/>
    </xf>
    <xf numFmtId="164" fontId="1" fillId="0" borderId="0" xfId="1" applyNumberFormat="1" applyFont="1" applyAlignment="1">
      <alignment horizontal="center"/>
    </xf>
    <xf numFmtId="164" fontId="1" fillId="0" borderId="3" xfId="1" applyNumberFormat="1" applyFont="1" applyBorder="1" applyAlignment="1">
      <alignment horizontal="center" vertical="center" readingOrder="2"/>
    </xf>
    <xf numFmtId="164" fontId="1" fillId="0" borderId="1" xfId="1" applyNumberFormat="1" applyFont="1" applyBorder="1" applyAlignment="1">
      <alignment horizontal="center" vertical="center" readingOrder="2"/>
    </xf>
    <xf numFmtId="0" fontId="1" fillId="0" borderId="3" xfId="0" applyFont="1" applyBorder="1" applyAlignment="1">
      <alignment horizontal="center" vertical="center" wrapText="1" readingOrder="2"/>
    </xf>
    <xf numFmtId="0" fontId="1" fillId="0" borderId="0" xfId="0" applyFont="1" applyAlignment="1">
      <alignment horizontal="center" vertical="center" wrapText="1" readingOrder="2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readingOrder="2"/>
    </xf>
    <xf numFmtId="0" fontId="1" fillId="0" borderId="1" xfId="0" applyFont="1" applyBorder="1" applyAlignment="1">
      <alignment horizontal="center" vertical="center" readingOrder="2"/>
    </xf>
    <xf numFmtId="164" fontId="1" fillId="0" borderId="1" xfId="1" applyNumberFormat="1" applyFont="1" applyBorder="1" applyAlignment="1">
      <alignment horizontal="center"/>
    </xf>
    <xf numFmtId="167" fontId="2" fillId="0" borderId="3" xfId="1" applyNumberFormat="1" applyFont="1" applyBorder="1" applyAlignment="1">
      <alignment horizontal="center" vertical="center"/>
    </xf>
    <xf numFmtId="167" fontId="2" fillId="0" borderId="1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 readingOrder="2"/>
    </xf>
    <xf numFmtId="38" fontId="2" fillId="0" borderId="0" xfId="1" applyNumberFormat="1" applyFont="1" applyBorder="1" applyAlignment="1">
      <alignment horizontal="center" vertical="center" readingOrder="2"/>
    </xf>
    <xf numFmtId="38" fontId="2" fillId="0" borderId="2" xfId="1" applyNumberFormat="1" applyFont="1" applyBorder="1" applyAlignment="1">
      <alignment horizontal="center" vertical="center" readingOrder="2"/>
    </xf>
    <xf numFmtId="164" fontId="2" fillId="0" borderId="2" xfId="1" applyNumberFormat="1" applyFont="1" applyBorder="1" applyAlignment="1">
      <alignment horizontal="center" vertical="center" readingOrder="2"/>
    </xf>
    <xf numFmtId="0" fontId="2" fillId="0" borderId="0" xfId="0" applyFont="1" applyAlignment="1">
      <alignment horizontal="center" vertical="center" readingOrder="2"/>
    </xf>
    <xf numFmtId="164" fontId="2" fillId="0" borderId="3" xfId="1" applyNumberFormat="1" applyFont="1" applyBorder="1" applyAlignment="1">
      <alignment horizontal="center" vertical="center" readingOrder="2"/>
    </xf>
    <xf numFmtId="38" fontId="2" fillId="0" borderId="3" xfId="1" applyNumberFormat="1" applyFont="1" applyBorder="1" applyAlignment="1">
      <alignment horizontal="center" vertical="center" readingOrder="2"/>
    </xf>
    <xf numFmtId="164" fontId="2" fillId="0" borderId="3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 readingOrder="2"/>
    </xf>
    <xf numFmtId="0" fontId="1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 readingOrder="2"/>
    </xf>
    <xf numFmtId="0" fontId="5" fillId="0" borderId="6" xfId="0" applyFont="1" applyBorder="1" applyAlignment="1">
      <alignment horizontal="center"/>
    </xf>
    <xf numFmtId="164" fontId="1" fillId="0" borderId="0" xfId="1" applyNumberFormat="1" applyFont="1" applyBorder="1" applyAlignment="1">
      <alignment horizontal="center" vertical="center" readingOrder="2"/>
    </xf>
    <xf numFmtId="164" fontId="1" fillId="0" borderId="0" xfId="1" applyNumberFormat="1" applyFont="1" applyBorder="1" applyAlignment="1">
      <alignment horizontal="center"/>
    </xf>
  </cellXfs>
  <cellStyles count="4">
    <cellStyle name="Comma" xfId="1" builtinId="3"/>
    <cellStyle name="Normal" xfId="0" builtinId="0"/>
    <cellStyle name="Normal 5" xfId="3" xr:uid="{53155C31-7AF6-4D4E-BDDD-06F70D477901}"/>
    <cellStyle name="Percent" xfId="2" builtinId="5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"/>
  <sheetViews>
    <sheetView rightToLeft="1" tabSelected="1" zoomScaleNormal="100" zoomScaleSheetLayoutView="90" workbookViewId="0">
      <selection activeCell="W104" sqref="W104"/>
    </sheetView>
  </sheetViews>
  <sheetFormatPr defaultColWidth="9.140625" defaultRowHeight="15.75" x14ac:dyDescent="0.4"/>
  <cols>
    <col min="1" max="1" width="17.42578125" style="3" bestFit="1" customWidth="1"/>
    <col min="2" max="2" width="1.140625" style="3" customWidth="1"/>
    <col min="3" max="3" width="10.7109375" style="3" bestFit="1" customWidth="1"/>
    <col min="4" max="4" width="0.85546875" style="3" customWidth="1"/>
    <col min="5" max="5" width="15.140625" style="3" bestFit="1" customWidth="1"/>
    <col min="6" max="6" width="1.28515625" style="3" customWidth="1"/>
    <col min="7" max="7" width="15.140625" style="3" bestFit="1" customWidth="1"/>
    <col min="8" max="8" width="0.5703125" style="3" customWidth="1"/>
    <col min="9" max="9" width="10.7109375" style="3" bestFit="1" customWidth="1"/>
    <col min="10" max="10" width="12" style="3" bestFit="1" customWidth="1"/>
    <col min="11" max="11" width="0.7109375" style="3" customWidth="1"/>
    <col min="12" max="12" width="10.7109375" style="3" bestFit="1" customWidth="1"/>
    <col min="13" max="13" width="13.85546875" style="3" bestFit="1" customWidth="1"/>
    <col min="14" max="14" width="0.42578125" style="3" customWidth="1"/>
    <col min="15" max="15" width="10.7109375" style="3" bestFit="1" customWidth="1"/>
    <col min="16" max="16" width="0.7109375" style="3" customWidth="1"/>
    <col min="17" max="17" width="11.85546875" style="3" bestFit="1" customWidth="1"/>
    <col min="18" max="18" width="0.5703125" style="3" customWidth="1"/>
    <col min="19" max="19" width="15.140625" style="3" bestFit="1" customWidth="1"/>
    <col min="20" max="20" width="0.28515625" style="3" customWidth="1"/>
    <col min="21" max="21" width="15.140625" style="3" bestFit="1" customWidth="1"/>
    <col min="22" max="22" width="0.7109375" style="3" customWidth="1"/>
    <col min="23" max="23" width="13.42578125" style="3" bestFit="1" customWidth="1"/>
    <col min="24" max="24" width="9.140625" style="3"/>
    <col min="25" max="25" width="16.42578125" style="3" bestFit="1" customWidth="1"/>
    <col min="26" max="26" width="43.140625" style="3" bestFit="1" customWidth="1"/>
    <col min="27" max="16384" width="9.140625" style="3"/>
  </cols>
  <sheetData>
    <row r="1" spans="1:26" ht="21" x14ac:dyDescent="0.55000000000000004">
      <c r="A1" s="194" t="s">
        <v>170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</row>
    <row r="2" spans="1:26" ht="21" x14ac:dyDescent="0.55000000000000004">
      <c r="A2" s="194" t="s">
        <v>57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</row>
    <row r="3" spans="1:26" ht="21" x14ac:dyDescent="0.55000000000000004">
      <c r="A3" s="194" t="s">
        <v>227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</row>
    <row r="4" spans="1:26" ht="25.5" x14ac:dyDescent="0.4">
      <c r="A4" s="195" t="s">
        <v>25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Y4" s="153"/>
    </row>
    <row r="5" spans="1:26" ht="25.5" x14ac:dyDescent="0.45">
      <c r="A5" s="195" t="s">
        <v>26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Y5" s="154"/>
      <c r="Z5" s="154"/>
    </row>
    <row r="6" spans="1:26" ht="18.75" x14ac:dyDescent="0.45">
      <c r="Y6" s="154"/>
      <c r="Z6" s="154"/>
    </row>
    <row r="7" spans="1:26" ht="18.75" customHeight="1" thickBot="1" x14ac:dyDescent="0.5">
      <c r="A7" s="62"/>
      <c r="B7" s="63"/>
      <c r="C7" s="196" t="s">
        <v>169</v>
      </c>
      <c r="D7" s="196"/>
      <c r="E7" s="196"/>
      <c r="F7" s="196"/>
      <c r="G7" s="196"/>
      <c r="H7" s="63"/>
      <c r="I7" s="197" t="s">
        <v>7</v>
      </c>
      <c r="J7" s="197"/>
      <c r="K7" s="197"/>
      <c r="L7" s="197"/>
      <c r="M7" s="197"/>
      <c r="O7" s="196" t="s">
        <v>228</v>
      </c>
      <c r="P7" s="196"/>
      <c r="Q7" s="196"/>
      <c r="R7" s="196"/>
      <c r="S7" s="196"/>
      <c r="T7" s="196"/>
      <c r="U7" s="196"/>
      <c r="V7" s="196"/>
      <c r="W7" s="196"/>
      <c r="Y7" s="154"/>
      <c r="Z7" s="154"/>
    </row>
    <row r="8" spans="1:26" ht="17.25" customHeight="1" x14ac:dyDescent="0.45">
      <c r="A8" s="198" t="s">
        <v>1</v>
      </c>
      <c r="B8" s="18"/>
      <c r="C8" s="199" t="s">
        <v>3</v>
      </c>
      <c r="D8" s="198"/>
      <c r="E8" s="199" t="s">
        <v>0</v>
      </c>
      <c r="F8" s="198"/>
      <c r="G8" s="192" t="s">
        <v>20</v>
      </c>
      <c r="H8" s="57"/>
      <c r="I8" s="202" t="s">
        <v>4</v>
      </c>
      <c r="J8" s="202"/>
      <c r="K8" s="64"/>
      <c r="L8" s="202" t="s">
        <v>5</v>
      </c>
      <c r="M8" s="202"/>
      <c r="O8" s="203" t="s">
        <v>3</v>
      </c>
      <c r="P8" s="198"/>
      <c r="Q8" s="192" t="s">
        <v>30</v>
      </c>
      <c r="R8" s="58"/>
      <c r="S8" s="203" t="s">
        <v>0</v>
      </c>
      <c r="T8" s="198"/>
      <c r="U8" s="192" t="s">
        <v>20</v>
      </c>
      <c r="V8" s="57"/>
      <c r="W8" s="192" t="s">
        <v>23</v>
      </c>
      <c r="Y8" s="154"/>
      <c r="Z8" s="154"/>
    </row>
    <row r="9" spans="1:26" ht="20.25" customHeight="1" thickBot="1" x14ac:dyDescent="0.5">
      <c r="A9" s="193"/>
      <c r="B9" s="18"/>
      <c r="C9" s="200"/>
      <c r="D9" s="201"/>
      <c r="E9" s="200"/>
      <c r="F9" s="201"/>
      <c r="G9" s="193"/>
      <c r="H9" s="57"/>
      <c r="I9" s="59" t="s">
        <v>3</v>
      </c>
      <c r="J9" s="59" t="s">
        <v>0</v>
      </c>
      <c r="K9" s="64"/>
      <c r="L9" s="59" t="s">
        <v>3</v>
      </c>
      <c r="M9" s="59" t="s">
        <v>56</v>
      </c>
      <c r="O9" s="200"/>
      <c r="P9" s="198"/>
      <c r="Q9" s="193"/>
      <c r="R9" s="58"/>
      <c r="S9" s="200"/>
      <c r="T9" s="198"/>
      <c r="U9" s="193"/>
      <c r="V9" s="57"/>
      <c r="W9" s="193"/>
      <c r="Y9" s="154"/>
      <c r="Z9" s="155"/>
    </row>
    <row r="10" spans="1:26" ht="18.75" x14ac:dyDescent="0.45">
      <c r="A10" s="18" t="s">
        <v>80</v>
      </c>
      <c r="B10" s="18"/>
      <c r="C10" s="77">
        <v>60637512</v>
      </c>
      <c r="D10" s="78"/>
      <c r="E10" s="77">
        <v>87393990134</v>
      </c>
      <c r="F10" s="78"/>
      <c r="G10" s="77">
        <v>137129535278.19</v>
      </c>
      <c r="H10" s="72"/>
      <c r="I10" s="77">
        <v>0</v>
      </c>
      <c r="J10" s="77">
        <v>0</v>
      </c>
      <c r="K10" s="81"/>
      <c r="L10" s="77">
        <v>7224129</v>
      </c>
      <c r="M10" s="77">
        <v>10411796884</v>
      </c>
      <c r="N10" s="81"/>
      <c r="O10" s="77">
        <v>53413383</v>
      </c>
      <c r="P10" s="60"/>
      <c r="Q10" s="78">
        <v>2289</v>
      </c>
      <c r="R10" s="60"/>
      <c r="S10" s="77">
        <v>76982193250</v>
      </c>
      <c r="T10" s="78"/>
      <c r="U10" s="76">
        <v>121535767446.56235</v>
      </c>
      <c r="V10" s="72"/>
      <c r="W10" s="82">
        <v>5.9997227184019924E-2</v>
      </c>
      <c r="X10" s="151"/>
      <c r="Y10" s="154"/>
      <c r="Z10" s="154"/>
    </row>
    <row r="11" spans="1:26" ht="18.75" x14ac:dyDescent="0.45">
      <c r="A11" s="18" t="s">
        <v>83</v>
      </c>
      <c r="B11" s="18"/>
      <c r="C11" s="77">
        <v>3363000</v>
      </c>
      <c r="D11" s="78"/>
      <c r="E11" s="77">
        <v>115208705970</v>
      </c>
      <c r="F11" s="78"/>
      <c r="G11" s="77">
        <v>117372384166.5</v>
      </c>
      <c r="H11" s="61"/>
      <c r="I11" s="77">
        <v>0</v>
      </c>
      <c r="J11" s="77">
        <v>0</v>
      </c>
      <c r="K11" s="81"/>
      <c r="L11" s="77">
        <v>0</v>
      </c>
      <c r="M11" s="77">
        <v>0</v>
      </c>
      <c r="N11" s="81"/>
      <c r="O11" s="77">
        <v>3363000</v>
      </c>
      <c r="P11" s="60"/>
      <c r="Q11" s="78">
        <v>34870</v>
      </c>
      <c r="R11" s="60"/>
      <c r="S11" s="77">
        <v>115208705970</v>
      </c>
      <c r="T11" s="78"/>
      <c r="U11" s="76">
        <v>116570066530.5</v>
      </c>
      <c r="V11" s="61"/>
      <c r="W11" s="82">
        <v>5.754586416350102E-2</v>
      </c>
      <c r="X11" s="152"/>
      <c r="Y11" s="156"/>
      <c r="Z11" s="154"/>
    </row>
    <row r="12" spans="1:26" ht="18.75" x14ac:dyDescent="0.45">
      <c r="A12" s="18" t="s">
        <v>79</v>
      </c>
      <c r="B12" s="18"/>
      <c r="C12" s="77">
        <v>70000000</v>
      </c>
      <c r="D12" s="78"/>
      <c r="E12" s="77">
        <v>162681383316</v>
      </c>
      <c r="F12" s="78"/>
      <c r="G12" s="77">
        <v>182517520500</v>
      </c>
      <c r="H12" s="66"/>
      <c r="I12" s="77">
        <v>0</v>
      </c>
      <c r="J12" s="77">
        <v>0</v>
      </c>
      <c r="K12" s="81"/>
      <c r="L12" s="77">
        <v>34700000</v>
      </c>
      <c r="M12" s="77">
        <v>80643485727</v>
      </c>
      <c r="N12" s="81"/>
      <c r="O12" s="77">
        <v>35300000</v>
      </c>
      <c r="P12" s="65"/>
      <c r="Q12" s="78">
        <v>3179</v>
      </c>
      <c r="R12" s="65"/>
      <c r="S12" s="77">
        <v>82037897589</v>
      </c>
      <c r="T12" s="78"/>
      <c r="U12" s="76">
        <v>111550998735</v>
      </c>
      <c r="V12" s="66"/>
      <c r="W12" s="82">
        <v>5.5068156101872046E-2</v>
      </c>
      <c r="X12" s="151"/>
      <c r="Y12" s="189"/>
      <c r="Z12" s="154"/>
    </row>
    <row r="13" spans="1:26" x14ac:dyDescent="0.4">
      <c r="A13" s="18" t="s">
        <v>84</v>
      </c>
      <c r="B13" s="18"/>
      <c r="C13" s="77">
        <v>37351732</v>
      </c>
      <c r="D13" s="78"/>
      <c r="E13" s="77">
        <v>80512444890</v>
      </c>
      <c r="F13" s="78"/>
      <c r="G13" s="77">
        <v>115101416503.25999</v>
      </c>
      <c r="H13" s="66"/>
      <c r="I13" s="77">
        <v>0</v>
      </c>
      <c r="J13" s="77">
        <v>0</v>
      </c>
      <c r="K13" s="81"/>
      <c r="L13" s="77">
        <v>0</v>
      </c>
      <c r="M13" s="77">
        <v>0</v>
      </c>
      <c r="N13" s="81"/>
      <c r="O13" s="77">
        <v>37351732</v>
      </c>
      <c r="P13" s="65"/>
      <c r="Q13" s="78">
        <v>2876</v>
      </c>
      <c r="R13" s="65"/>
      <c r="S13" s="77">
        <v>80512444890</v>
      </c>
      <c r="T13" s="78"/>
      <c r="U13" s="76">
        <v>106784410923.6696</v>
      </c>
      <c r="V13" s="66"/>
      <c r="W13" s="82">
        <v>5.2715087060408901E-2</v>
      </c>
      <c r="X13" s="151"/>
      <c r="Y13" s="190"/>
      <c r="Z13" s="155"/>
    </row>
    <row r="14" spans="1:26" x14ac:dyDescent="0.4">
      <c r="A14" s="18" t="s">
        <v>85</v>
      </c>
      <c r="B14" s="18"/>
      <c r="C14" s="77">
        <v>40619240</v>
      </c>
      <c r="D14" s="78"/>
      <c r="E14" s="77">
        <v>88242697067</v>
      </c>
      <c r="F14" s="78"/>
      <c r="G14" s="77">
        <v>95654429031.617996</v>
      </c>
      <c r="H14" s="66"/>
      <c r="I14" s="77">
        <v>0</v>
      </c>
      <c r="J14" s="77">
        <v>0</v>
      </c>
      <c r="K14" s="81"/>
      <c r="L14" s="77">
        <v>0</v>
      </c>
      <c r="M14" s="77">
        <v>0</v>
      </c>
      <c r="N14" s="81"/>
      <c r="O14" s="77">
        <v>40619240</v>
      </c>
      <c r="P14" s="65"/>
      <c r="Q14" s="78">
        <v>2640</v>
      </c>
      <c r="R14" s="65"/>
      <c r="S14" s="77">
        <v>88242697067</v>
      </c>
      <c r="T14" s="78"/>
      <c r="U14" s="76">
        <v>106596746578.08</v>
      </c>
      <c r="V14" s="66"/>
      <c r="W14" s="82">
        <v>5.2622444864508587E-2</v>
      </c>
      <c r="X14" s="151"/>
      <c r="Y14" s="191"/>
      <c r="Z14" s="155"/>
    </row>
    <row r="15" spans="1:26" x14ac:dyDescent="0.4">
      <c r="A15" s="18" t="s">
        <v>82</v>
      </c>
      <c r="B15" s="18"/>
      <c r="C15" s="77">
        <v>35570000</v>
      </c>
      <c r="D15" s="78"/>
      <c r="E15" s="77">
        <v>136226547325</v>
      </c>
      <c r="F15" s="78"/>
      <c r="G15" s="77">
        <v>122799579070.5</v>
      </c>
      <c r="H15" s="66"/>
      <c r="I15" s="77">
        <v>7823592</v>
      </c>
      <c r="J15" s="77">
        <v>0</v>
      </c>
      <c r="K15" s="81"/>
      <c r="L15" s="77">
        <v>8800000</v>
      </c>
      <c r="M15" s="77">
        <v>33702378875</v>
      </c>
      <c r="N15" s="81"/>
      <c r="O15" s="77">
        <v>34593592</v>
      </c>
      <c r="P15" s="65"/>
      <c r="Q15" s="78">
        <v>3002</v>
      </c>
      <c r="R15" s="65"/>
      <c r="S15" s="77">
        <v>102524168450</v>
      </c>
      <c r="T15" s="78"/>
      <c r="U15" s="76">
        <v>103232055881.05521</v>
      </c>
      <c r="V15" s="66"/>
      <c r="W15" s="82">
        <v>5.096143497092219E-2</v>
      </c>
      <c r="X15" s="151"/>
      <c r="Y15" s="155"/>
      <c r="Z15" s="155"/>
    </row>
    <row r="16" spans="1:26" ht="31.5" x14ac:dyDescent="0.4">
      <c r="A16" s="18" t="s">
        <v>81</v>
      </c>
      <c r="B16" s="18"/>
      <c r="C16" s="77">
        <v>10800000</v>
      </c>
      <c r="D16" s="78"/>
      <c r="E16" s="77">
        <v>149816340076</v>
      </c>
      <c r="F16" s="78"/>
      <c r="G16" s="77">
        <v>128292093000</v>
      </c>
      <c r="H16" s="66"/>
      <c r="I16" s="77">
        <v>0</v>
      </c>
      <c r="J16" s="77">
        <v>0</v>
      </c>
      <c r="K16" s="81"/>
      <c r="L16" s="77">
        <v>2500000</v>
      </c>
      <c r="M16" s="77">
        <v>34679708355</v>
      </c>
      <c r="N16" s="81"/>
      <c r="O16" s="77">
        <v>8300000</v>
      </c>
      <c r="P16" s="65"/>
      <c r="Q16" s="78">
        <v>11890</v>
      </c>
      <c r="R16" s="65"/>
      <c r="S16" s="77">
        <v>115136631721</v>
      </c>
      <c r="T16" s="78"/>
      <c r="U16" s="76">
        <v>98099812350</v>
      </c>
      <c r="V16" s="66"/>
      <c r="W16" s="82">
        <v>4.8427856687213867E-2</v>
      </c>
      <c r="X16" s="151"/>
      <c r="Y16" s="155"/>
      <c r="Z16" s="155"/>
    </row>
    <row r="17" spans="1:26" x14ac:dyDescent="0.4">
      <c r="A17" s="18" t="s">
        <v>87</v>
      </c>
      <c r="B17" s="18"/>
      <c r="C17" s="77">
        <v>9510000</v>
      </c>
      <c r="D17" s="78"/>
      <c r="E17" s="77">
        <v>79102257139</v>
      </c>
      <c r="F17" s="78"/>
      <c r="G17" s="77">
        <v>73736640900</v>
      </c>
      <c r="H17" s="66"/>
      <c r="I17" s="77">
        <v>6032775</v>
      </c>
      <c r="J17" s="77">
        <v>0</v>
      </c>
      <c r="K17" s="81"/>
      <c r="L17" s="77">
        <v>0</v>
      </c>
      <c r="M17" s="77">
        <v>0</v>
      </c>
      <c r="N17" s="81"/>
      <c r="O17" s="77">
        <v>15542775</v>
      </c>
      <c r="P17" s="65"/>
      <c r="Q17" s="78">
        <v>5470</v>
      </c>
      <c r="R17" s="65"/>
      <c r="S17" s="77">
        <v>79102257139</v>
      </c>
      <c r="T17" s="78"/>
      <c r="U17" s="76">
        <v>84513116323.462494</v>
      </c>
      <c r="V17" s="66"/>
      <c r="W17" s="82">
        <v>4.1720661716459197E-2</v>
      </c>
      <c r="X17" s="151"/>
      <c r="Y17" s="155"/>
      <c r="Z17" s="155"/>
    </row>
    <row r="18" spans="1:26" x14ac:dyDescent="0.4">
      <c r="A18" s="18" t="s">
        <v>86</v>
      </c>
      <c r="B18" s="18"/>
      <c r="C18" s="77">
        <v>12577358</v>
      </c>
      <c r="D18" s="78"/>
      <c r="E18" s="77">
        <v>69695119837</v>
      </c>
      <c r="F18" s="78"/>
      <c r="G18" s="77">
        <v>74640060637.802994</v>
      </c>
      <c r="H18" s="66"/>
      <c r="I18" s="77">
        <v>4402075</v>
      </c>
      <c r="J18" s="77">
        <v>0</v>
      </c>
      <c r="K18" s="81"/>
      <c r="L18" s="77">
        <v>0</v>
      </c>
      <c r="M18" s="77">
        <v>0</v>
      </c>
      <c r="N18" s="81"/>
      <c r="O18" s="77">
        <v>16979433</v>
      </c>
      <c r="P18" s="65"/>
      <c r="Q18" s="78">
        <v>4826</v>
      </c>
      <c r="R18" s="65"/>
      <c r="S18" s="77">
        <v>69695119837</v>
      </c>
      <c r="T18" s="78"/>
      <c r="U18" s="76">
        <v>81455184333.234894</v>
      </c>
      <c r="V18" s="66"/>
      <c r="W18" s="82">
        <v>4.0211086023759224E-2</v>
      </c>
      <c r="X18" s="151"/>
      <c r="Y18" s="155"/>
      <c r="Z18" s="155"/>
    </row>
    <row r="19" spans="1:26" x14ac:dyDescent="0.4">
      <c r="A19" s="18" t="s">
        <v>88</v>
      </c>
      <c r="B19" s="18"/>
      <c r="C19" s="77">
        <v>3110000</v>
      </c>
      <c r="D19" s="78"/>
      <c r="E19" s="77">
        <v>69242185735</v>
      </c>
      <c r="F19" s="78"/>
      <c r="G19" s="77">
        <v>68352965505</v>
      </c>
      <c r="H19" s="66"/>
      <c r="I19" s="77">
        <v>0</v>
      </c>
      <c r="J19" s="77">
        <v>0</v>
      </c>
      <c r="K19" s="81"/>
      <c r="L19" s="77">
        <v>0</v>
      </c>
      <c r="M19" s="77">
        <v>0</v>
      </c>
      <c r="N19" s="81"/>
      <c r="O19" s="77">
        <v>3110000</v>
      </c>
      <c r="P19" s="65"/>
      <c r="Q19" s="78">
        <v>23350</v>
      </c>
      <c r="R19" s="65"/>
      <c r="S19" s="77">
        <v>69242185735</v>
      </c>
      <c r="T19" s="78"/>
      <c r="U19" s="76">
        <v>72186419925</v>
      </c>
      <c r="V19" s="66"/>
      <c r="W19" s="82">
        <v>3.5635476920368843E-2</v>
      </c>
      <c r="X19" s="151"/>
      <c r="Y19" s="155"/>
      <c r="Z19" s="155"/>
    </row>
    <row r="20" spans="1:26" ht="31.5" x14ac:dyDescent="0.4">
      <c r="A20" s="18" t="s">
        <v>89</v>
      </c>
      <c r="B20" s="18"/>
      <c r="C20" s="77">
        <v>10037662</v>
      </c>
      <c r="D20" s="78"/>
      <c r="E20" s="77">
        <v>56999939030</v>
      </c>
      <c r="F20" s="78"/>
      <c r="G20" s="77">
        <v>54180202857.273003</v>
      </c>
      <c r="H20" s="66"/>
      <c r="I20" s="77">
        <v>0</v>
      </c>
      <c r="J20" s="77">
        <v>0</v>
      </c>
      <c r="K20" s="81"/>
      <c r="L20" s="77">
        <v>687662</v>
      </c>
      <c r="M20" s="77">
        <v>3904962339</v>
      </c>
      <c r="N20" s="81"/>
      <c r="O20" s="77">
        <v>9350000</v>
      </c>
      <c r="P20" s="65"/>
      <c r="Q20" s="78">
        <v>5300</v>
      </c>
      <c r="R20" s="65"/>
      <c r="S20" s="77">
        <v>53094976691</v>
      </c>
      <c r="T20" s="78"/>
      <c r="U20" s="76">
        <v>49260147750</v>
      </c>
      <c r="V20" s="66"/>
      <c r="W20" s="82">
        <v>2.4317715992328098E-2</v>
      </c>
      <c r="X20" s="151"/>
      <c r="Y20" s="155"/>
      <c r="Z20" s="155"/>
    </row>
    <row r="21" spans="1:26" x14ac:dyDescent="0.4">
      <c r="A21" s="18" t="s">
        <v>92</v>
      </c>
      <c r="B21" s="18"/>
      <c r="C21" s="77">
        <v>10440282</v>
      </c>
      <c r="D21" s="78"/>
      <c r="E21" s="77">
        <v>43719045745</v>
      </c>
      <c r="F21" s="78"/>
      <c r="G21" s="77">
        <v>41803237833.4188</v>
      </c>
      <c r="H21" s="66"/>
      <c r="I21" s="77">
        <v>80883407</v>
      </c>
      <c r="J21" s="77">
        <v>0</v>
      </c>
      <c r="K21" s="81"/>
      <c r="L21" s="77">
        <v>840282</v>
      </c>
      <c r="M21" s="77">
        <v>3518710239</v>
      </c>
      <c r="N21" s="81"/>
      <c r="O21" s="77">
        <v>90483407</v>
      </c>
      <c r="P21" s="65"/>
      <c r="Q21" s="78">
        <v>472</v>
      </c>
      <c r="R21" s="65"/>
      <c r="S21" s="77">
        <v>40200335506</v>
      </c>
      <c r="T21" s="78"/>
      <c r="U21" s="76">
        <v>42454054503.781197</v>
      </c>
      <c r="V21" s="66"/>
      <c r="W21" s="82">
        <v>2.0957826707813088E-2</v>
      </c>
      <c r="X21" s="151"/>
      <c r="Y21" s="155"/>
      <c r="Z21" s="155"/>
    </row>
    <row r="22" spans="1:26" x14ac:dyDescent="0.4">
      <c r="A22" s="18" t="s">
        <v>91</v>
      </c>
      <c r="B22" s="18"/>
      <c r="C22" s="77">
        <v>2109652</v>
      </c>
      <c r="D22" s="78"/>
      <c r="E22" s="77">
        <v>42467589291</v>
      </c>
      <c r="F22" s="78"/>
      <c r="G22" s="77">
        <v>42885686218.769997</v>
      </c>
      <c r="H22" s="66"/>
      <c r="I22" s="77">
        <v>0</v>
      </c>
      <c r="J22" s="77">
        <v>0</v>
      </c>
      <c r="K22" s="81"/>
      <c r="L22" s="77">
        <v>0</v>
      </c>
      <c r="M22" s="77">
        <v>0</v>
      </c>
      <c r="N22" s="81"/>
      <c r="O22" s="77">
        <v>2109652</v>
      </c>
      <c r="P22" s="65"/>
      <c r="Q22" s="78">
        <v>20000</v>
      </c>
      <c r="R22" s="65"/>
      <c r="S22" s="77">
        <v>42467589291</v>
      </c>
      <c r="T22" s="78"/>
      <c r="U22" s="76">
        <v>41941991412</v>
      </c>
      <c r="V22" s="66"/>
      <c r="W22" s="82">
        <v>2.0705042146563195E-2</v>
      </c>
      <c r="X22" s="151"/>
      <c r="Y22" s="155"/>
      <c r="Z22" s="155"/>
    </row>
    <row r="23" spans="1:26" x14ac:dyDescent="0.4">
      <c r="A23" s="18" t="s">
        <v>94</v>
      </c>
      <c r="B23" s="18"/>
      <c r="C23" s="77">
        <v>268092</v>
      </c>
      <c r="D23" s="78"/>
      <c r="E23" s="77">
        <v>49234660092</v>
      </c>
      <c r="F23" s="78"/>
      <c r="G23" s="77">
        <v>39329605506.708</v>
      </c>
      <c r="H23" s="66"/>
      <c r="I23" s="77">
        <v>0</v>
      </c>
      <c r="J23" s="77">
        <v>0</v>
      </c>
      <c r="K23" s="81"/>
      <c r="L23" s="77">
        <v>0</v>
      </c>
      <c r="M23" s="77">
        <v>0</v>
      </c>
      <c r="N23" s="81"/>
      <c r="O23" s="77">
        <v>268092</v>
      </c>
      <c r="P23" s="65"/>
      <c r="Q23" s="78">
        <v>157130</v>
      </c>
      <c r="R23" s="65"/>
      <c r="S23" s="77">
        <v>49234660092</v>
      </c>
      <c r="T23" s="78"/>
      <c r="U23" s="76">
        <v>41874650449.038002</v>
      </c>
      <c r="V23" s="66"/>
      <c r="W23" s="82">
        <v>2.067179867315198E-2</v>
      </c>
      <c r="X23" s="151"/>
      <c r="Y23" s="155"/>
      <c r="Z23" s="155"/>
    </row>
    <row r="24" spans="1:26" x14ac:dyDescent="0.4">
      <c r="A24" s="18" t="s">
        <v>90</v>
      </c>
      <c r="B24" s="18"/>
      <c r="C24" s="77">
        <v>4675884</v>
      </c>
      <c r="D24" s="78"/>
      <c r="E24" s="77">
        <v>41889046953</v>
      </c>
      <c r="F24" s="78"/>
      <c r="G24" s="77">
        <v>53080873638.084</v>
      </c>
      <c r="H24" s="66"/>
      <c r="I24" s="77">
        <v>0</v>
      </c>
      <c r="J24" s="77">
        <v>0</v>
      </c>
      <c r="K24" s="81"/>
      <c r="L24" s="77">
        <v>901859</v>
      </c>
      <c r="M24" s="77">
        <v>8079330882</v>
      </c>
      <c r="N24" s="81"/>
      <c r="O24" s="77">
        <v>3774025</v>
      </c>
      <c r="P24" s="65"/>
      <c r="Q24" s="78">
        <v>10160</v>
      </c>
      <c r="R24" s="65"/>
      <c r="S24" s="77">
        <v>33809716071</v>
      </c>
      <c r="T24" s="78"/>
      <c r="U24" s="76">
        <v>38115946640.699997</v>
      </c>
      <c r="V24" s="66"/>
      <c r="W24" s="82">
        <v>1.8816280655335121E-2</v>
      </c>
      <c r="X24" s="151"/>
      <c r="Y24" s="155"/>
      <c r="Z24" s="155"/>
    </row>
    <row r="25" spans="1:26" x14ac:dyDescent="0.4">
      <c r="A25" s="18" t="s">
        <v>96</v>
      </c>
      <c r="B25" s="18"/>
      <c r="C25" s="77">
        <v>4618131</v>
      </c>
      <c r="D25" s="78"/>
      <c r="E25" s="77">
        <v>28743029635</v>
      </c>
      <c r="F25" s="78"/>
      <c r="G25" s="77">
        <v>35118496372.207497</v>
      </c>
      <c r="H25" s="66"/>
      <c r="I25" s="77">
        <v>2287599</v>
      </c>
      <c r="J25" s="77">
        <v>0</v>
      </c>
      <c r="K25" s="81"/>
      <c r="L25" s="77">
        <v>0</v>
      </c>
      <c r="M25" s="77">
        <v>0</v>
      </c>
      <c r="N25" s="81"/>
      <c r="O25" s="77">
        <v>6905730</v>
      </c>
      <c r="P25" s="65"/>
      <c r="Q25" s="78">
        <v>5029</v>
      </c>
      <c r="R25" s="65"/>
      <c r="S25" s="77">
        <v>28743029635</v>
      </c>
      <c r="T25" s="78"/>
      <c r="U25" s="76">
        <v>34522279118.788498</v>
      </c>
      <c r="V25" s="66"/>
      <c r="W25" s="82">
        <v>1.7042234288032101E-2</v>
      </c>
      <c r="X25" s="151"/>
      <c r="Y25" s="155"/>
      <c r="Z25" s="155"/>
    </row>
    <row r="26" spans="1:26" ht="31.5" x14ac:dyDescent="0.4">
      <c r="A26" s="18" t="s">
        <v>97</v>
      </c>
      <c r="B26" s="18"/>
      <c r="C26" s="77">
        <v>3016724</v>
      </c>
      <c r="D26" s="78"/>
      <c r="E26" s="77">
        <v>25224257243</v>
      </c>
      <c r="F26" s="78"/>
      <c r="G26" s="77">
        <v>33766200782.172001</v>
      </c>
      <c r="H26" s="66"/>
      <c r="I26" s="77">
        <v>1277222</v>
      </c>
      <c r="J26" s="77">
        <v>0</v>
      </c>
      <c r="K26" s="81"/>
      <c r="L26" s="77">
        <v>616724</v>
      </c>
      <c r="M26" s="77">
        <v>5156721269</v>
      </c>
      <c r="N26" s="81"/>
      <c r="O26" s="77">
        <v>3677222</v>
      </c>
      <c r="P26" s="65"/>
      <c r="Q26" s="78">
        <v>7329</v>
      </c>
      <c r="R26" s="65"/>
      <c r="S26" s="77">
        <v>20067535974</v>
      </c>
      <c r="T26" s="78"/>
      <c r="U26" s="76">
        <v>26790005395.773899</v>
      </c>
      <c r="V26" s="66"/>
      <c r="W26" s="82">
        <v>1.3225127662094091E-2</v>
      </c>
      <c r="X26" s="151"/>
      <c r="Y26" s="155"/>
      <c r="Z26" s="155"/>
    </row>
    <row r="27" spans="1:26" x14ac:dyDescent="0.4">
      <c r="A27" s="18" t="s">
        <v>100</v>
      </c>
      <c r="B27" s="18"/>
      <c r="C27" s="77">
        <v>450000</v>
      </c>
      <c r="D27" s="78"/>
      <c r="E27" s="77">
        <v>22143410488</v>
      </c>
      <c r="F27" s="78"/>
      <c r="G27" s="77">
        <v>25747883100</v>
      </c>
      <c r="H27" s="72"/>
      <c r="I27" s="77">
        <v>0</v>
      </c>
      <c r="J27" s="77">
        <v>0</v>
      </c>
      <c r="K27" s="81"/>
      <c r="L27" s="77">
        <v>0</v>
      </c>
      <c r="M27" s="77">
        <v>0</v>
      </c>
      <c r="N27" s="81"/>
      <c r="O27" s="77">
        <v>450000</v>
      </c>
      <c r="P27" s="65"/>
      <c r="Q27" s="78">
        <v>58390</v>
      </c>
      <c r="R27" s="65"/>
      <c r="S27" s="77">
        <v>22143410488</v>
      </c>
      <c r="T27" s="78"/>
      <c r="U27" s="76">
        <v>26119160775</v>
      </c>
      <c r="V27" s="72"/>
      <c r="W27" s="82">
        <v>1.2893959167721058E-2</v>
      </c>
      <c r="X27" s="151"/>
      <c r="Y27" s="155"/>
      <c r="Z27" s="155"/>
    </row>
    <row r="28" spans="1:26" x14ac:dyDescent="0.4">
      <c r="A28" s="18" t="s">
        <v>102</v>
      </c>
      <c r="B28" s="18"/>
      <c r="C28" s="77">
        <v>2446789</v>
      </c>
      <c r="D28" s="78"/>
      <c r="E28" s="77">
        <v>26748125253</v>
      </c>
      <c r="F28" s="78"/>
      <c r="G28" s="77">
        <v>23154835363.883999</v>
      </c>
      <c r="H28" s="66"/>
      <c r="I28" s="77">
        <v>0</v>
      </c>
      <c r="J28" s="77">
        <v>0</v>
      </c>
      <c r="K28" s="81"/>
      <c r="L28" s="77">
        <v>0</v>
      </c>
      <c r="M28" s="77">
        <v>0</v>
      </c>
      <c r="N28" s="81"/>
      <c r="O28" s="77">
        <v>2446789</v>
      </c>
      <c r="P28" s="65"/>
      <c r="Q28" s="78">
        <v>10710</v>
      </c>
      <c r="R28" s="65"/>
      <c r="S28" s="77">
        <v>26748125253</v>
      </c>
      <c r="T28" s="78"/>
      <c r="U28" s="76">
        <v>26049189784.369499</v>
      </c>
      <c r="V28" s="66"/>
      <c r="W28" s="82">
        <v>1.2859417357442901E-2</v>
      </c>
      <c r="X28" s="151"/>
      <c r="Y28" s="155"/>
      <c r="Z28" s="155"/>
    </row>
    <row r="29" spans="1:26" x14ac:dyDescent="0.4">
      <c r="A29" s="18" t="s">
        <v>98</v>
      </c>
      <c r="B29" s="18"/>
      <c r="C29" s="77">
        <v>2800000</v>
      </c>
      <c r="D29" s="78"/>
      <c r="E29" s="77">
        <v>37232726390</v>
      </c>
      <c r="F29" s="78"/>
      <c r="G29" s="77">
        <v>33734080800</v>
      </c>
      <c r="H29" s="66"/>
      <c r="I29" s="77">
        <v>0</v>
      </c>
      <c r="J29" s="77">
        <v>0</v>
      </c>
      <c r="K29" s="81"/>
      <c r="L29" s="77">
        <v>812860</v>
      </c>
      <c r="M29" s="77">
        <v>10808926411</v>
      </c>
      <c r="N29" s="81"/>
      <c r="O29" s="77">
        <v>1987140</v>
      </c>
      <c r="P29" s="65"/>
      <c r="Q29" s="78">
        <v>12310</v>
      </c>
      <c r="R29" s="65"/>
      <c r="S29" s="77">
        <v>26423799979</v>
      </c>
      <c r="T29" s="78"/>
      <c r="U29" s="76">
        <v>24316146324.27</v>
      </c>
      <c r="V29" s="66"/>
      <c r="W29" s="82">
        <v>1.200388483084667E-2</v>
      </c>
      <c r="X29" s="151"/>
      <c r="Z29" s="155"/>
    </row>
    <row r="30" spans="1:26" x14ac:dyDescent="0.4">
      <c r="A30" s="18" t="s">
        <v>104</v>
      </c>
      <c r="B30" s="18"/>
      <c r="C30" s="77">
        <v>518193</v>
      </c>
      <c r="D30" s="78"/>
      <c r="E30" s="77">
        <v>20475631377</v>
      </c>
      <c r="F30" s="78"/>
      <c r="G30" s="77">
        <v>22087906150.751999</v>
      </c>
      <c r="H30" s="66"/>
      <c r="I30" s="77">
        <v>0</v>
      </c>
      <c r="J30" s="77">
        <v>0</v>
      </c>
      <c r="K30" s="81"/>
      <c r="L30" s="77">
        <v>0</v>
      </c>
      <c r="M30" s="77">
        <v>0</v>
      </c>
      <c r="N30" s="81"/>
      <c r="O30" s="77">
        <v>518193</v>
      </c>
      <c r="P30" s="65"/>
      <c r="Q30" s="78">
        <v>44750</v>
      </c>
      <c r="R30" s="65"/>
      <c r="S30" s="77">
        <v>20475631377</v>
      </c>
      <c r="T30" s="78"/>
      <c r="U30" s="76">
        <v>23051161386.337502</v>
      </c>
      <c r="V30" s="66"/>
      <c r="W30" s="82">
        <v>1.1379413613031143E-2</v>
      </c>
      <c r="X30" s="151"/>
      <c r="Y30" s="155"/>
      <c r="Z30" s="155"/>
    </row>
    <row r="31" spans="1:26" ht="31.5" x14ac:dyDescent="0.4">
      <c r="A31" s="18" t="s">
        <v>103</v>
      </c>
      <c r="B31" s="18"/>
      <c r="C31" s="77">
        <v>52551677</v>
      </c>
      <c r="D31" s="78"/>
      <c r="E31" s="77">
        <v>22862732845</v>
      </c>
      <c r="F31" s="78"/>
      <c r="G31" s="77">
        <v>22410528649.8736</v>
      </c>
      <c r="H31" s="66"/>
      <c r="I31" s="77">
        <v>0</v>
      </c>
      <c r="J31" s="77">
        <v>0</v>
      </c>
      <c r="K31" s="81"/>
      <c r="L31" s="77">
        <v>0</v>
      </c>
      <c r="M31" s="77">
        <v>0</v>
      </c>
      <c r="N31" s="81"/>
      <c r="O31" s="77">
        <v>52551677</v>
      </c>
      <c r="P31" s="65"/>
      <c r="Q31" s="78">
        <v>429</v>
      </c>
      <c r="R31" s="65"/>
      <c r="S31" s="77">
        <v>22862732845</v>
      </c>
      <c r="T31" s="78"/>
      <c r="U31" s="76">
        <v>22410528649.87365</v>
      </c>
      <c r="V31" s="66"/>
      <c r="W31" s="82">
        <v>1.1063159487692757E-2</v>
      </c>
      <c r="X31" s="151"/>
      <c r="Y31" s="155"/>
      <c r="Z31" s="155"/>
    </row>
    <row r="32" spans="1:26" ht="31.5" x14ac:dyDescent="0.4">
      <c r="A32" s="18" t="s">
        <v>101</v>
      </c>
      <c r="B32" s="18"/>
      <c r="C32" s="77">
        <v>22800000</v>
      </c>
      <c r="D32" s="78"/>
      <c r="E32" s="77">
        <v>29828645362</v>
      </c>
      <c r="F32" s="78"/>
      <c r="G32" s="77">
        <v>25678697220</v>
      </c>
      <c r="H32" s="66"/>
      <c r="I32" s="77">
        <v>0</v>
      </c>
      <c r="J32" s="77">
        <v>0</v>
      </c>
      <c r="K32" s="81"/>
      <c r="L32" s="77">
        <v>4000000</v>
      </c>
      <c r="M32" s="77">
        <v>5233095679</v>
      </c>
      <c r="N32" s="81"/>
      <c r="O32" s="77">
        <v>18800000</v>
      </c>
      <c r="P32" s="65"/>
      <c r="Q32" s="78">
        <v>1162</v>
      </c>
      <c r="R32" s="65"/>
      <c r="S32" s="77">
        <v>24595549683</v>
      </c>
      <c r="T32" s="78"/>
      <c r="U32" s="76">
        <v>21715618680</v>
      </c>
      <c r="V32" s="66"/>
      <c r="W32" s="82">
        <v>1.072011091679957E-2</v>
      </c>
      <c r="X32" s="151"/>
      <c r="Y32" s="155"/>
      <c r="Z32" s="155"/>
    </row>
    <row r="33" spans="1:26" x14ac:dyDescent="0.4">
      <c r="A33" s="18" t="s">
        <v>107</v>
      </c>
      <c r="B33" s="18"/>
      <c r="C33" s="77">
        <v>2453403</v>
      </c>
      <c r="D33" s="78"/>
      <c r="E33" s="77">
        <v>18148928061</v>
      </c>
      <c r="F33" s="78"/>
      <c r="G33" s="77">
        <v>17778890288.1735</v>
      </c>
      <c r="H33" s="66"/>
      <c r="I33" s="77">
        <v>736021</v>
      </c>
      <c r="J33" s="77">
        <v>0</v>
      </c>
      <c r="K33" s="81"/>
      <c r="L33" s="77">
        <v>1</v>
      </c>
      <c r="M33" s="77">
        <v>5690</v>
      </c>
      <c r="N33" s="81"/>
      <c r="O33" s="77">
        <v>3189423</v>
      </c>
      <c r="P33" s="65"/>
      <c r="Q33" s="78">
        <v>6560</v>
      </c>
      <c r="R33" s="65"/>
      <c r="S33" s="77">
        <v>18148922371</v>
      </c>
      <c r="T33" s="78"/>
      <c r="U33" s="76">
        <v>20798125321.464001</v>
      </c>
      <c r="V33" s="66"/>
      <c r="W33" s="82">
        <v>1.0267182049615535E-2</v>
      </c>
      <c r="X33" s="151"/>
      <c r="Y33" s="155"/>
      <c r="Z33" s="155"/>
    </row>
    <row r="34" spans="1:26" x14ac:dyDescent="0.4">
      <c r="A34" s="18" t="s">
        <v>108</v>
      </c>
      <c r="B34" s="18"/>
      <c r="C34" s="77">
        <v>3997339</v>
      </c>
      <c r="D34" s="78"/>
      <c r="E34" s="77">
        <v>23809847708</v>
      </c>
      <c r="F34" s="78"/>
      <c r="G34" s="77">
        <v>16061108634.783899</v>
      </c>
      <c r="H34" s="66"/>
      <c r="I34" s="77">
        <v>0</v>
      </c>
      <c r="J34" s="77">
        <v>0</v>
      </c>
      <c r="K34" s="81"/>
      <c r="L34" s="77">
        <v>1</v>
      </c>
      <c r="M34" s="77">
        <v>5956</v>
      </c>
      <c r="N34" s="81"/>
      <c r="O34" s="77">
        <v>3997338</v>
      </c>
      <c r="P34" s="65"/>
      <c r="Q34" s="78">
        <v>4323</v>
      </c>
      <c r="R34" s="65"/>
      <c r="S34" s="77">
        <v>23809841752</v>
      </c>
      <c r="T34" s="78"/>
      <c r="U34" s="76">
        <v>17177673245.564699</v>
      </c>
      <c r="V34" s="66"/>
      <c r="W34" s="82">
        <v>8.4799132457871115E-3</v>
      </c>
      <c r="X34" s="151"/>
      <c r="Y34" s="155"/>
      <c r="Z34" s="155"/>
    </row>
    <row r="35" spans="1:26" x14ac:dyDescent="0.4">
      <c r="A35" s="18" t="s">
        <v>109</v>
      </c>
      <c r="B35" s="18"/>
      <c r="C35" s="77">
        <v>3503030</v>
      </c>
      <c r="D35" s="78"/>
      <c r="E35" s="77">
        <v>23822960230</v>
      </c>
      <c r="F35" s="78"/>
      <c r="G35" s="77">
        <v>15356444544.315001</v>
      </c>
      <c r="H35" s="66"/>
      <c r="I35" s="77">
        <v>0</v>
      </c>
      <c r="J35" s="77">
        <v>0</v>
      </c>
      <c r="K35" s="81"/>
      <c r="L35" s="77">
        <v>0</v>
      </c>
      <c r="M35" s="77">
        <v>0</v>
      </c>
      <c r="N35" s="81"/>
      <c r="O35" s="77">
        <v>3503030</v>
      </c>
      <c r="P35" s="65"/>
      <c r="Q35" s="78">
        <v>4249</v>
      </c>
      <c r="R35" s="65"/>
      <c r="S35" s="77">
        <v>23822960230</v>
      </c>
      <c r="T35" s="78"/>
      <c r="U35" s="76">
        <v>14795812441.9035</v>
      </c>
      <c r="V35" s="66"/>
      <c r="W35" s="82">
        <v>7.3040861887785098E-3</v>
      </c>
      <c r="X35" s="151"/>
      <c r="Y35" s="155"/>
      <c r="Z35" s="155"/>
    </row>
    <row r="36" spans="1:26" x14ac:dyDescent="0.4">
      <c r="A36" s="18" t="s">
        <v>111</v>
      </c>
      <c r="B36" s="18"/>
      <c r="C36" s="77">
        <v>150000</v>
      </c>
      <c r="D36" s="78"/>
      <c r="E36" s="77">
        <v>11479563930</v>
      </c>
      <c r="F36" s="78"/>
      <c r="G36" s="77">
        <v>12867977250</v>
      </c>
      <c r="H36" s="66"/>
      <c r="I36" s="77">
        <v>0</v>
      </c>
      <c r="J36" s="77">
        <v>0</v>
      </c>
      <c r="K36" s="81"/>
      <c r="L36" s="77">
        <v>0</v>
      </c>
      <c r="M36" s="77">
        <v>0</v>
      </c>
      <c r="N36" s="81"/>
      <c r="O36" s="77">
        <v>150000</v>
      </c>
      <c r="P36" s="65"/>
      <c r="Q36" s="78">
        <v>96500</v>
      </c>
      <c r="R36" s="65"/>
      <c r="S36" s="77">
        <v>11479563930</v>
      </c>
      <c r="T36" s="78"/>
      <c r="U36" s="76">
        <v>14388873750</v>
      </c>
      <c r="V36" s="66"/>
      <c r="W36" s="82">
        <v>7.1031972351720159E-3</v>
      </c>
      <c r="X36" s="151"/>
      <c r="Y36" s="157"/>
      <c r="Z36" s="155"/>
    </row>
    <row r="37" spans="1:26" x14ac:dyDescent="0.4">
      <c r="A37" s="18" t="s">
        <v>110</v>
      </c>
      <c r="B37" s="18"/>
      <c r="C37" s="77">
        <v>484000</v>
      </c>
      <c r="D37" s="78"/>
      <c r="E37" s="77">
        <v>11067572433</v>
      </c>
      <c r="F37" s="78"/>
      <c r="G37" s="77">
        <v>13553156034</v>
      </c>
      <c r="H37" s="66"/>
      <c r="I37" s="77">
        <v>0</v>
      </c>
      <c r="J37" s="77">
        <v>0</v>
      </c>
      <c r="K37" s="81"/>
      <c r="L37" s="77">
        <v>0</v>
      </c>
      <c r="M37" s="77">
        <v>0</v>
      </c>
      <c r="N37" s="81"/>
      <c r="O37" s="77">
        <v>484000</v>
      </c>
      <c r="P37" s="65"/>
      <c r="Q37" s="78">
        <v>28340</v>
      </c>
      <c r="R37" s="65"/>
      <c r="S37" s="77">
        <v>11067572433</v>
      </c>
      <c r="T37" s="78"/>
      <c r="U37" s="76">
        <v>13634946468</v>
      </c>
      <c r="V37" s="66"/>
      <c r="W37" s="82">
        <v>6.7310142361361701E-3</v>
      </c>
      <c r="X37" s="151"/>
      <c r="Y37" s="155"/>
      <c r="Z37" s="155"/>
    </row>
    <row r="38" spans="1:26" x14ac:dyDescent="0.4">
      <c r="A38" s="18" t="s">
        <v>95</v>
      </c>
      <c r="B38" s="18"/>
      <c r="C38" s="77">
        <v>17982368</v>
      </c>
      <c r="D38" s="78"/>
      <c r="E38" s="77">
        <v>34468702232</v>
      </c>
      <c r="F38" s="78"/>
      <c r="G38" s="77">
        <v>37556158484.750397</v>
      </c>
      <c r="H38" s="66"/>
      <c r="I38" s="77">
        <v>8991184</v>
      </c>
      <c r="J38" s="77">
        <v>0</v>
      </c>
      <c r="K38" s="81"/>
      <c r="L38" s="77">
        <v>17982368</v>
      </c>
      <c r="M38" s="77">
        <v>22979134811</v>
      </c>
      <c r="N38" s="81"/>
      <c r="O38" s="77">
        <v>8991184</v>
      </c>
      <c r="P38" s="65"/>
      <c r="Q38" s="78">
        <v>1492</v>
      </c>
      <c r="R38" s="65"/>
      <c r="S38" s="77">
        <v>11489567421</v>
      </c>
      <c r="T38" s="78"/>
      <c r="U38" s="76">
        <v>13335028191.1584</v>
      </c>
      <c r="V38" s="66"/>
      <c r="W38" s="82">
        <v>6.5829568751603808E-3</v>
      </c>
      <c r="X38" s="151"/>
      <c r="Y38" s="155"/>
      <c r="Z38" s="155"/>
    </row>
    <row r="39" spans="1:26" x14ac:dyDescent="0.4">
      <c r="A39" s="18" t="s">
        <v>112</v>
      </c>
      <c r="B39" s="18"/>
      <c r="C39" s="77">
        <v>2315000</v>
      </c>
      <c r="D39" s="78"/>
      <c r="E39" s="77">
        <v>11056843750</v>
      </c>
      <c r="F39" s="78"/>
      <c r="G39" s="77">
        <v>11163246113.25</v>
      </c>
      <c r="H39" s="66"/>
      <c r="I39" s="77">
        <v>1294142</v>
      </c>
      <c r="J39" s="77">
        <v>0</v>
      </c>
      <c r="K39" s="81"/>
      <c r="L39" s="77">
        <v>0</v>
      </c>
      <c r="M39" s="77">
        <v>0</v>
      </c>
      <c r="N39" s="81"/>
      <c r="O39" s="77">
        <v>3609142</v>
      </c>
      <c r="P39" s="65"/>
      <c r="Q39" s="78">
        <v>3250</v>
      </c>
      <c r="R39" s="65"/>
      <c r="S39" s="77">
        <v>11056843750</v>
      </c>
      <c r="T39" s="78"/>
      <c r="U39" s="76">
        <v>11659919716.575001</v>
      </c>
      <c r="V39" s="66"/>
      <c r="W39" s="82">
        <v>5.756024476419026E-3</v>
      </c>
      <c r="X39" s="151"/>
      <c r="Y39" s="155"/>
      <c r="Z39" s="155"/>
    </row>
    <row r="40" spans="1:26" x14ac:dyDescent="0.4">
      <c r="A40" s="18" t="s">
        <v>117</v>
      </c>
      <c r="B40" s="18"/>
      <c r="C40" s="77">
        <v>3592255</v>
      </c>
      <c r="D40" s="78"/>
      <c r="E40" s="77">
        <v>11194317365</v>
      </c>
      <c r="F40" s="78"/>
      <c r="G40" s="77">
        <v>10234145183.161501</v>
      </c>
      <c r="H40" s="66"/>
      <c r="I40" s="77">
        <v>0</v>
      </c>
      <c r="J40" s="77">
        <v>0</v>
      </c>
      <c r="K40" s="81"/>
      <c r="L40" s="77">
        <v>1</v>
      </c>
      <c r="M40" s="77">
        <v>3116</v>
      </c>
      <c r="N40" s="81"/>
      <c r="O40" s="77">
        <v>3592254</v>
      </c>
      <c r="P40" s="65"/>
      <c r="Q40" s="78">
        <v>3183</v>
      </c>
      <c r="R40" s="65"/>
      <c r="S40" s="77">
        <v>11194314249</v>
      </c>
      <c r="T40" s="78"/>
      <c r="U40" s="76">
        <v>11366111322.3321</v>
      </c>
      <c r="V40" s="66"/>
      <c r="W40" s="82">
        <v>5.6109833140656137E-3</v>
      </c>
      <c r="X40" s="151"/>
      <c r="Y40" s="155"/>
      <c r="Z40" s="155"/>
    </row>
    <row r="41" spans="1:26" x14ac:dyDescent="0.4">
      <c r="A41" s="18" t="s">
        <v>114</v>
      </c>
      <c r="B41" s="18"/>
      <c r="C41" s="77">
        <v>1018594</v>
      </c>
      <c r="D41" s="78"/>
      <c r="E41" s="77">
        <v>11194605836</v>
      </c>
      <c r="F41" s="78"/>
      <c r="G41" s="77">
        <v>10894859014.931999</v>
      </c>
      <c r="H41" s="66"/>
      <c r="I41" s="77">
        <v>0</v>
      </c>
      <c r="J41" s="77">
        <v>0</v>
      </c>
      <c r="K41" s="81"/>
      <c r="L41" s="77">
        <v>0</v>
      </c>
      <c r="M41" s="77">
        <v>0</v>
      </c>
      <c r="N41" s="81"/>
      <c r="O41" s="77">
        <v>1018594</v>
      </c>
      <c r="P41" s="65"/>
      <c r="Q41" s="78">
        <v>11030</v>
      </c>
      <c r="R41" s="65"/>
      <c r="S41" s="77">
        <v>11194605836</v>
      </c>
      <c r="T41" s="78"/>
      <c r="U41" s="76">
        <v>11168243023.671</v>
      </c>
      <c r="V41" s="66"/>
      <c r="W41" s="82">
        <v>5.5133038447480291E-3</v>
      </c>
      <c r="X41" s="151"/>
      <c r="Y41" s="158"/>
      <c r="Z41" s="155"/>
    </row>
    <row r="42" spans="1:26" ht="31.5" x14ac:dyDescent="0.4">
      <c r="A42" s="18" t="s">
        <v>126</v>
      </c>
      <c r="B42" s="18"/>
      <c r="C42" s="77">
        <v>2100000</v>
      </c>
      <c r="D42" s="78"/>
      <c r="E42" s="77">
        <v>7881796400</v>
      </c>
      <c r="F42" s="78"/>
      <c r="G42" s="77">
        <v>8800921080</v>
      </c>
      <c r="H42" s="66"/>
      <c r="I42" s="77">
        <v>0</v>
      </c>
      <c r="J42" s="77">
        <v>0</v>
      </c>
      <c r="K42" s="81"/>
      <c r="L42" s="77">
        <v>0</v>
      </c>
      <c r="M42" s="77">
        <v>0</v>
      </c>
      <c r="N42" s="81"/>
      <c r="O42" s="77">
        <v>2100000</v>
      </c>
      <c r="P42" s="65"/>
      <c r="Q42" s="78">
        <v>5040</v>
      </c>
      <c r="R42" s="65"/>
      <c r="S42" s="77">
        <v>7881796400</v>
      </c>
      <c r="T42" s="78"/>
      <c r="U42" s="76">
        <v>10521025200</v>
      </c>
      <c r="V42" s="66"/>
      <c r="W42" s="82">
        <v>5.1937989317485745E-3</v>
      </c>
      <c r="X42" s="151"/>
      <c r="Y42" s="155"/>
      <c r="Z42" s="155"/>
    </row>
    <row r="43" spans="1:26" ht="31.5" x14ac:dyDescent="0.4">
      <c r="A43" s="18" t="s">
        <v>113</v>
      </c>
      <c r="B43" s="18"/>
      <c r="C43" s="77">
        <v>6600000</v>
      </c>
      <c r="D43" s="78"/>
      <c r="E43" s="77">
        <v>10001672946</v>
      </c>
      <c r="F43" s="78"/>
      <c r="G43" s="77">
        <v>10949858370</v>
      </c>
      <c r="H43" s="66"/>
      <c r="I43" s="77">
        <v>0</v>
      </c>
      <c r="J43" s="77">
        <v>0</v>
      </c>
      <c r="K43" s="81"/>
      <c r="L43" s="77">
        <v>0</v>
      </c>
      <c r="M43" s="77">
        <v>0</v>
      </c>
      <c r="N43" s="81"/>
      <c r="O43" s="77">
        <v>6600000</v>
      </c>
      <c r="P43" s="65"/>
      <c r="Q43" s="78">
        <v>1572</v>
      </c>
      <c r="R43" s="65"/>
      <c r="S43" s="77">
        <v>10001672946</v>
      </c>
      <c r="T43" s="78"/>
      <c r="U43" s="76">
        <v>10313467560</v>
      </c>
      <c r="V43" s="66"/>
      <c r="W43" s="82">
        <v>5.0913362317344868E-3</v>
      </c>
      <c r="X43" s="151"/>
      <c r="Y43" s="155"/>
      <c r="Z43" s="155"/>
    </row>
    <row r="44" spans="1:26" x14ac:dyDescent="0.4">
      <c r="A44" s="18" t="s">
        <v>124</v>
      </c>
      <c r="B44" s="18"/>
      <c r="C44" s="77">
        <v>1449000</v>
      </c>
      <c r="D44" s="78"/>
      <c r="E44" s="77">
        <v>9994449701</v>
      </c>
      <c r="F44" s="78"/>
      <c r="G44" s="77">
        <v>9304844787</v>
      </c>
      <c r="H44" s="66"/>
      <c r="I44" s="77">
        <v>1323516</v>
      </c>
      <c r="J44" s="77">
        <v>0</v>
      </c>
      <c r="K44" s="81"/>
      <c r="L44" s="77">
        <v>0</v>
      </c>
      <c r="M44" s="77">
        <v>0</v>
      </c>
      <c r="N44" s="81"/>
      <c r="O44" s="77">
        <v>2772516</v>
      </c>
      <c r="P44" s="65"/>
      <c r="Q44" s="78">
        <v>3439</v>
      </c>
      <c r="R44" s="65"/>
      <c r="S44" s="77">
        <v>9994449701</v>
      </c>
      <c r="T44" s="78"/>
      <c r="U44" s="76">
        <v>9477951162.9822006</v>
      </c>
      <c r="V44" s="66"/>
      <c r="W44" s="82">
        <v>4.6788760305851284E-3</v>
      </c>
      <c r="X44" s="151"/>
      <c r="Y44" s="155"/>
      <c r="Z44" s="155"/>
    </row>
    <row r="45" spans="1:26" x14ac:dyDescent="0.4">
      <c r="A45" s="18" t="s">
        <v>125</v>
      </c>
      <c r="B45" s="18"/>
      <c r="C45" s="77">
        <v>1176750</v>
      </c>
      <c r="D45" s="78"/>
      <c r="E45" s="77">
        <v>10265979044</v>
      </c>
      <c r="F45" s="78"/>
      <c r="G45" s="77">
        <v>9007062198.75</v>
      </c>
      <c r="H45" s="66"/>
      <c r="I45" s="77">
        <v>0</v>
      </c>
      <c r="J45" s="77">
        <v>0</v>
      </c>
      <c r="K45" s="81"/>
      <c r="L45" s="77">
        <v>0</v>
      </c>
      <c r="M45" s="77">
        <v>0</v>
      </c>
      <c r="N45" s="81"/>
      <c r="O45" s="77">
        <v>1176750</v>
      </c>
      <c r="P45" s="65"/>
      <c r="Q45" s="78">
        <v>8040</v>
      </c>
      <c r="R45" s="65"/>
      <c r="S45" s="77">
        <v>10265979044</v>
      </c>
      <c r="T45" s="78"/>
      <c r="U45" s="76">
        <v>9404776633.5</v>
      </c>
      <c r="V45" s="66"/>
      <c r="W45" s="82">
        <v>4.6427527644745357E-3</v>
      </c>
      <c r="X45" s="151"/>
      <c r="Y45" s="159"/>
      <c r="Z45" s="155"/>
    </row>
    <row r="46" spans="1:26" x14ac:dyDescent="0.4">
      <c r="A46" s="18" t="s">
        <v>123</v>
      </c>
      <c r="B46" s="18"/>
      <c r="C46" s="77">
        <v>267500</v>
      </c>
      <c r="D46" s="78"/>
      <c r="E46" s="77">
        <v>7432941297</v>
      </c>
      <c r="F46" s="78"/>
      <c r="G46" s="77">
        <v>9540792495</v>
      </c>
      <c r="H46" s="66"/>
      <c r="I46" s="77">
        <v>0</v>
      </c>
      <c r="J46" s="77">
        <v>0</v>
      </c>
      <c r="K46" s="81"/>
      <c r="L46" s="77">
        <v>0</v>
      </c>
      <c r="M46" s="77">
        <v>0</v>
      </c>
      <c r="N46" s="81"/>
      <c r="O46" s="77">
        <v>267500</v>
      </c>
      <c r="P46" s="65"/>
      <c r="Q46" s="78">
        <v>34180</v>
      </c>
      <c r="R46" s="65"/>
      <c r="S46" s="77">
        <v>7432941297</v>
      </c>
      <c r="T46" s="78"/>
      <c r="U46" s="76">
        <v>9088748257.5</v>
      </c>
      <c r="V46" s="66"/>
      <c r="W46" s="82">
        <v>4.4867425078247329E-3</v>
      </c>
      <c r="X46" s="151"/>
      <c r="Y46" s="159"/>
      <c r="Z46" s="155"/>
    </row>
    <row r="47" spans="1:26" ht="31.5" x14ac:dyDescent="0.4">
      <c r="A47" s="18" t="s">
        <v>131</v>
      </c>
      <c r="B47" s="18"/>
      <c r="C47" s="77">
        <v>530000</v>
      </c>
      <c r="D47" s="78"/>
      <c r="E47" s="77">
        <v>7437828199</v>
      </c>
      <c r="F47" s="78"/>
      <c r="G47" s="77">
        <v>7850012850</v>
      </c>
      <c r="H47" s="66"/>
      <c r="I47" s="77">
        <v>0</v>
      </c>
      <c r="J47" s="77">
        <v>0</v>
      </c>
      <c r="K47" s="81"/>
      <c r="L47" s="77">
        <v>0</v>
      </c>
      <c r="M47" s="77">
        <v>0</v>
      </c>
      <c r="N47" s="81"/>
      <c r="O47" s="77">
        <v>530000</v>
      </c>
      <c r="P47" s="65"/>
      <c r="Q47" s="78">
        <v>15750</v>
      </c>
      <c r="R47" s="65"/>
      <c r="S47" s="77">
        <v>7437828199</v>
      </c>
      <c r="T47" s="78"/>
      <c r="U47" s="76">
        <v>8297832375</v>
      </c>
      <c r="V47" s="66"/>
      <c r="W47" s="82">
        <v>4.0962997527183697E-3</v>
      </c>
      <c r="X47" s="151"/>
      <c r="Y47" s="159"/>
      <c r="Z47" s="155"/>
    </row>
    <row r="48" spans="1:26" x14ac:dyDescent="0.4">
      <c r="A48" s="18" t="s">
        <v>129</v>
      </c>
      <c r="B48" s="18"/>
      <c r="C48" s="77">
        <v>2150000</v>
      </c>
      <c r="D48" s="78"/>
      <c r="E48" s="77">
        <v>7445265579</v>
      </c>
      <c r="F48" s="78"/>
      <c r="G48" s="77">
        <v>8140623367.5</v>
      </c>
      <c r="H48" s="66"/>
      <c r="I48" s="77">
        <v>0</v>
      </c>
      <c r="J48" s="77">
        <v>0</v>
      </c>
      <c r="K48" s="81"/>
      <c r="L48" s="77">
        <v>0</v>
      </c>
      <c r="M48" s="77">
        <v>0</v>
      </c>
      <c r="N48" s="81"/>
      <c r="O48" s="77">
        <v>2150000</v>
      </c>
      <c r="P48" s="65"/>
      <c r="Q48" s="78">
        <v>3848</v>
      </c>
      <c r="R48" s="65"/>
      <c r="S48" s="77">
        <v>7445265579</v>
      </c>
      <c r="T48" s="78"/>
      <c r="U48" s="76">
        <v>8223974460</v>
      </c>
      <c r="V48" s="66"/>
      <c r="W48" s="82">
        <v>4.0598391271865365E-3</v>
      </c>
      <c r="X48" s="151"/>
      <c r="Y48" s="159"/>
      <c r="Z48" s="155"/>
    </row>
    <row r="49" spans="1:26" ht="31.5" x14ac:dyDescent="0.4">
      <c r="A49" s="18" t="s">
        <v>120</v>
      </c>
      <c r="B49" s="18"/>
      <c r="C49" s="77">
        <v>120000</v>
      </c>
      <c r="D49" s="78"/>
      <c r="E49" s="77">
        <v>8047300320</v>
      </c>
      <c r="F49" s="78"/>
      <c r="G49" s="77">
        <v>9781452000</v>
      </c>
      <c r="H49" s="66"/>
      <c r="I49" s="77">
        <v>188000</v>
      </c>
      <c r="J49" s="77">
        <v>0</v>
      </c>
      <c r="K49" s="81"/>
      <c r="L49" s="77">
        <v>0</v>
      </c>
      <c r="M49" s="77">
        <v>0</v>
      </c>
      <c r="N49" s="81"/>
      <c r="O49" s="77">
        <v>308000</v>
      </c>
      <c r="P49" s="65"/>
      <c r="Q49" s="78">
        <v>26844</v>
      </c>
      <c r="R49" s="65"/>
      <c r="S49" s="77">
        <v>8047300320</v>
      </c>
      <c r="T49" s="78"/>
      <c r="U49" s="76">
        <v>8218757685.6000004</v>
      </c>
      <c r="V49" s="66"/>
      <c r="W49" s="82">
        <v>4.0572638194773707E-3</v>
      </c>
      <c r="X49" s="151"/>
      <c r="Y49" s="159"/>
      <c r="Z49" s="155"/>
    </row>
    <row r="50" spans="1:26" x14ac:dyDescent="0.4">
      <c r="A50" s="18" t="s">
        <v>135</v>
      </c>
      <c r="B50" s="18"/>
      <c r="C50" s="77">
        <v>2767000</v>
      </c>
      <c r="D50" s="78"/>
      <c r="E50" s="77">
        <v>7458722415</v>
      </c>
      <c r="F50" s="78"/>
      <c r="G50" s="77">
        <v>7500712626.4499998</v>
      </c>
      <c r="H50" s="66"/>
      <c r="I50" s="77">
        <v>1375585</v>
      </c>
      <c r="J50" s="77">
        <v>0</v>
      </c>
      <c r="K50" s="81"/>
      <c r="L50" s="77">
        <v>0</v>
      </c>
      <c r="M50" s="77">
        <v>0</v>
      </c>
      <c r="N50" s="81"/>
      <c r="O50" s="77">
        <v>4142585</v>
      </c>
      <c r="P50" s="65"/>
      <c r="Q50" s="78">
        <v>1966</v>
      </c>
      <c r="R50" s="65"/>
      <c r="S50" s="77">
        <v>7458722415</v>
      </c>
      <c r="T50" s="78"/>
      <c r="U50" s="76">
        <v>8095863393.4455004</v>
      </c>
      <c r="V50" s="66"/>
      <c r="W50" s="82">
        <v>3.9965959443248582E-3</v>
      </c>
      <c r="X50" s="151"/>
      <c r="Y50" s="159"/>
      <c r="Z50" s="155"/>
    </row>
    <row r="51" spans="1:26" x14ac:dyDescent="0.4">
      <c r="A51" s="18" t="s">
        <v>137</v>
      </c>
      <c r="B51" s="18"/>
      <c r="C51" s="77">
        <v>84800</v>
      </c>
      <c r="D51" s="78"/>
      <c r="E51" s="77">
        <v>7427022071</v>
      </c>
      <c r="F51" s="78"/>
      <c r="G51" s="77">
        <v>7434857808</v>
      </c>
      <c r="H51" s="66"/>
      <c r="I51" s="77">
        <v>0</v>
      </c>
      <c r="J51" s="77">
        <v>0</v>
      </c>
      <c r="K51" s="81"/>
      <c r="L51" s="77">
        <v>0</v>
      </c>
      <c r="M51" s="77">
        <v>0</v>
      </c>
      <c r="N51" s="81"/>
      <c r="O51" s="77">
        <v>84800</v>
      </c>
      <c r="P51" s="65"/>
      <c r="Q51" s="78">
        <v>93000</v>
      </c>
      <c r="R51" s="65"/>
      <c r="S51" s="77">
        <v>7427022071</v>
      </c>
      <c r="T51" s="78"/>
      <c r="U51" s="76">
        <v>7839475920</v>
      </c>
      <c r="V51" s="66"/>
      <c r="W51" s="82">
        <v>3.8700279568539262E-3</v>
      </c>
      <c r="X51" s="151"/>
      <c r="Y51" s="159"/>
      <c r="Z51" s="155"/>
    </row>
    <row r="52" spans="1:26" x14ac:dyDescent="0.4">
      <c r="A52" s="18" t="s">
        <v>132</v>
      </c>
      <c r="B52" s="18"/>
      <c r="C52" s="77">
        <v>52300</v>
      </c>
      <c r="D52" s="78"/>
      <c r="E52" s="77">
        <v>7438148081</v>
      </c>
      <c r="F52" s="78"/>
      <c r="G52" s="77">
        <v>7806640460.3999996</v>
      </c>
      <c r="H52" s="66"/>
      <c r="I52" s="77">
        <v>0</v>
      </c>
      <c r="J52" s="77">
        <v>0</v>
      </c>
      <c r="K52" s="81"/>
      <c r="L52" s="77">
        <v>0</v>
      </c>
      <c r="M52" s="77">
        <v>0</v>
      </c>
      <c r="N52" s="81"/>
      <c r="O52" s="77">
        <v>52300</v>
      </c>
      <c r="P52" s="65"/>
      <c r="Q52" s="78">
        <v>149960</v>
      </c>
      <c r="R52" s="65"/>
      <c r="S52" s="77">
        <v>7438148081</v>
      </c>
      <c r="T52" s="78"/>
      <c r="U52" s="76">
        <v>7796242697.3999996</v>
      </c>
      <c r="V52" s="66"/>
      <c r="W52" s="82">
        <v>3.848685486791605E-3</v>
      </c>
      <c r="X52" s="151"/>
      <c r="Y52" s="159"/>
      <c r="Z52" s="155"/>
    </row>
    <row r="53" spans="1:26" x14ac:dyDescent="0.4">
      <c r="A53" s="18" t="s">
        <v>140</v>
      </c>
      <c r="B53" s="18"/>
      <c r="C53" s="77">
        <v>281880</v>
      </c>
      <c r="D53" s="78"/>
      <c r="E53" s="77">
        <v>7459864303</v>
      </c>
      <c r="F53" s="78"/>
      <c r="G53" s="77">
        <v>7344115754.9399996</v>
      </c>
      <c r="H53" s="66"/>
      <c r="I53" s="77">
        <v>0</v>
      </c>
      <c r="J53" s="77">
        <v>0</v>
      </c>
      <c r="K53" s="81"/>
      <c r="L53" s="77">
        <v>0</v>
      </c>
      <c r="M53" s="77">
        <v>0</v>
      </c>
      <c r="N53" s="81"/>
      <c r="O53" s="77">
        <v>281880</v>
      </c>
      <c r="P53" s="65"/>
      <c r="Q53" s="78">
        <v>26840</v>
      </c>
      <c r="R53" s="65"/>
      <c r="S53" s="77">
        <v>7459864303</v>
      </c>
      <c r="T53" s="78"/>
      <c r="U53" s="76">
        <v>7520643527.7600002</v>
      </c>
      <c r="V53" s="66"/>
      <c r="W53" s="82">
        <v>3.7126334723104472E-3</v>
      </c>
      <c r="X53" s="151"/>
      <c r="Y53" s="159"/>
      <c r="Z53" s="155"/>
    </row>
    <row r="54" spans="1:26" x14ac:dyDescent="0.4">
      <c r="A54" s="18" t="s">
        <v>138</v>
      </c>
      <c r="B54" s="18"/>
      <c r="C54" s="77">
        <v>219000</v>
      </c>
      <c r="D54" s="78"/>
      <c r="E54" s="77">
        <v>7439067007</v>
      </c>
      <c r="F54" s="78"/>
      <c r="G54" s="77">
        <v>7432173873</v>
      </c>
      <c r="H54" s="66"/>
      <c r="I54" s="77">
        <v>0</v>
      </c>
      <c r="J54" s="77">
        <v>0</v>
      </c>
      <c r="K54" s="81"/>
      <c r="L54" s="77">
        <v>0</v>
      </c>
      <c r="M54" s="77">
        <v>0</v>
      </c>
      <c r="N54" s="81"/>
      <c r="O54" s="77">
        <v>219000</v>
      </c>
      <c r="P54" s="65"/>
      <c r="Q54" s="78">
        <v>34340</v>
      </c>
      <c r="R54" s="65"/>
      <c r="S54" s="77">
        <v>7439067007</v>
      </c>
      <c r="T54" s="78"/>
      <c r="U54" s="76">
        <v>7475713263</v>
      </c>
      <c r="V54" s="66"/>
      <c r="W54" s="82">
        <v>3.6904532420878574E-3</v>
      </c>
      <c r="X54" s="151"/>
      <c r="Y54" s="159"/>
      <c r="Z54" s="155"/>
    </row>
    <row r="55" spans="1:26" x14ac:dyDescent="0.4">
      <c r="A55" s="18" t="s">
        <v>134</v>
      </c>
      <c r="B55" s="18"/>
      <c r="C55" s="77">
        <v>1250000</v>
      </c>
      <c r="D55" s="78"/>
      <c r="E55" s="77">
        <v>6664595485</v>
      </c>
      <c r="F55" s="78"/>
      <c r="G55" s="77">
        <v>7529928750</v>
      </c>
      <c r="H55" s="66"/>
      <c r="I55" s="77">
        <v>339247</v>
      </c>
      <c r="J55" s="77">
        <v>0</v>
      </c>
      <c r="K55" s="81"/>
      <c r="L55" s="77">
        <v>0</v>
      </c>
      <c r="M55" s="77">
        <v>0</v>
      </c>
      <c r="N55" s="81"/>
      <c r="O55" s="77">
        <v>1589247</v>
      </c>
      <c r="P55" s="65"/>
      <c r="Q55" s="78">
        <v>4652</v>
      </c>
      <c r="R55" s="65"/>
      <c r="S55" s="77">
        <v>6664595485</v>
      </c>
      <c r="T55" s="78"/>
      <c r="U55" s="76">
        <v>7349187640.5881996</v>
      </c>
      <c r="V55" s="66"/>
      <c r="W55" s="82">
        <v>3.6279927280192066E-3</v>
      </c>
      <c r="X55" s="151"/>
      <c r="Y55" s="159"/>
      <c r="Z55" s="155"/>
    </row>
    <row r="56" spans="1:26" x14ac:dyDescent="0.4">
      <c r="A56" s="18" t="s">
        <v>145</v>
      </c>
      <c r="B56" s="18"/>
      <c r="C56" s="77">
        <v>285000</v>
      </c>
      <c r="D56" s="78"/>
      <c r="E56" s="77">
        <v>7435733432</v>
      </c>
      <c r="F56" s="78"/>
      <c r="G56" s="77">
        <v>6779470702.5</v>
      </c>
      <c r="H56" s="66"/>
      <c r="I56" s="77">
        <v>0</v>
      </c>
      <c r="J56" s="77">
        <v>0</v>
      </c>
      <c r="K56" s="81"/>
      <c r="L56" s="77">
        <v>0</v>
      </c>
      <c r="M56" s="77">
        <v>0</v>
      </c>
      <c r="N56" s="81"/>
      <c r="O56" s="77">
        <v>285000</v>
      </c>
      <c r="P56" s="65"/>
      <c r="Q56" s="78">
        <v>25860</v>
      </c>
      <c r="R56" s="65"/>
      <c r="S56" s="77">
        <v>7435733432</v>
      </c>
      <c r="T56" s="78"/>
      <c r="U56" s="76">
        <v>7326247905</v>
      </c>
      <c r="V56" s="66"/>
      <c r="W56" s="82">
        <v>3.6166683207558737E-3</v>
      </c>
      <c r="X56" s="151"/>
      <c r="Y56" s="159"/>
      <c r="Z56" s="155"/>
    </row>
    <row r="57" spans="1:26" x14ac:dyDescent="0.4">
      <c r="A57" s="18" t="s">
        <v>133</v>
      </c>
      <c r="B57" s="18"/>
      <c r="C57" s="77">
        <v>3909675</v>
      </c>
      <c r="D57" s="78"/>
      <c r="E57" s="77">
        <v>7435568000</v>
      </c>
      <c r="F57" s="78"/>
      <c r="G57" s="77">
        <v>7800029754.5362501</v>
      </c>
      <c r="H57" s="66"/>
      <c r="I57" s="77">
        <v>0</v>
      </c>
      <c r="J57" s="77">
        <v>0</v>
      </c>
      <c r="K57" s="81"/>
      <c r="L57" s="77">
        <v>1</v>
      </c>
      <c r="M57" s="77">
        <v>1902</v>
      </c>
      <c r="N57" s="81"/>
      <c r="O57" s="77">
        <v>3909674</v>
      </c>
      <c r="P57" s="65"/>
      <c r="Q57" s="78">
        <v>1877</v>
      </c>
      <c r="R57" s="65"/>
      <c r="S57" s="77">
        <v>7435566098</v>
      </c>
      <c r="T57" s="78"/>
      <c r="U57" s="76">
        <v>7294794272.3169003</v>
      </c>
      <c r="V57" s="66"/>
      <c r="W57" s="82">
        <v>3.6011409514431288E-3</v>
      </c>
      <c r="X57" s="151"/>
      <c r="Y57" s="159"/>
      <c r="Z57" s="155"/>
    </row>
    <row r="58" spans="1:26" ht="31.5" x14ac:dyDescent="0.4">
      <c r="A58" s="18" t="s">
        <v>130</v>
      </c>
      <c r="B58" s="18"/>
      <c r="C58" s="77">
        <v>197000</v>
      </c>
      <c r="D58" s="78"/>
      <c r="E58" s="77">
        <v>7446816999</v>
      </c>
      <c r="F58" s="78"/>
      <c r="G58" s="77">
        <v>7868363013</v>
      </c>
      <c r="H58" s="66"/>
      <c r="I58" s="77">
        <v>0</v>
      </c>
      <c r="J58" s="77">
        <v>0</v>
      </c>
      <c r="K58" s="81"/>
      <c r="L58" s="77">
        <v>0</v>
      </c>
      <c r="M58" s="77">
        <v>0</v>
      </c>
      <c r="N58" s="81"/>
      <c r="O58" s="77">
        <v>197000</v>
      </c>
      <c r="P58" s="65"/>
      <c r="Q58" s="78">
        <v>37100</v>
      </c>
      <c r="R58" s="65"/>
      <c r="S58" s="77">
        <v>7446816999</v>
      </c>
      <c r="T58" s="78"/>
      <c r="U58" s="76">
        <v>7265213235</v>
      </c>
      <c r="V58" s="66"/>
      <c r="W58" s="82">
        <v>3.5865380057134169E-3</v>
      </c>
      <c r="X58" s="151"/>
      <c r="Y58" s="159"/>
      <c r="Z58" s="155"/>
    </row>
    <row r="59" spans="1:26" x14ac:dyDescent="0.4">
      <c r="A59" s="18" t="s">
        <v>150</v>
      </c>
      <c r="B59" s="18"/>
      <c r="C59" s="77">
        <v>1247504</v>
      </c>
      <c r="D59" s="78"/>
      <c r="E59" s="77">
        <v>7480949921</v>
      </c>
      <c r="F59" s="78"/>
      <c r="G59" s="77">
        <v>6560030347.8479996</v>
      </c>
      <c r="H59" s="66"/>
      <c r="I59" s="77">
        <v>0</v>
      </c>
      <c r="J59" s="77">
        <v>0</v>
      </c>
      <c r="K59" s="81"/>
      <c r="L59" s="77">
        <v>0</v>
      </c>
      <c r="M59" s="77">
        <v>0</v>
      </c>
      <c r="N59" s="81"/>
      <c r="O59" s="77">
        <v>1247504</v>
      </c>
      <c r="P59" s="65"/>
      <c r="Q59" s="78">
        <v>5770</v>
      </c>
      <c r="R59" s="65"/>
      <c r="S59" s="77">
        <v>7480949921</v>
      </c>
      <c r="T59" s="78">
        <v>0</v>
      </c>
      <c r="U59" s="76">
        <v>7155269396.4239998</v>
      </c>
      <c r="V59" s="66"/>
      <c r="W59" s="82">
        <v>3.5322632387117785E-3</v>
      </c>
      <c r="X59" s="151"/>
      <c r="Y59" s="159"/>
      <c r="Z59" s="155"/>
    </row>
    <row r="60" spans="1:26" x14ac:dyDescent="0.4">
      <c r="A60" s="18" t="s">
        <v>119</v>
      </c>
      <c r="B60" s="18"/>
      <c r="C60" s="77">
        <v>1256700</v>
      </c>
      <c r="D60" s="78"/>
      <c r="E60" s="77">
        <v>11797640546</v>
      </c>
      <c r="F60" s="78"/>
      <c r="G60" s="77">
        <v>10093718890.799999</v>
      </c>
      <c r="H60" s="66"/>
      <c r="I60" s="77">
        <v>0</v>
      </c>
      <c r="J60" s="77">
        <v>0</v>
      </c>
      <c r="K60" s="81"/>
      <c r="L60" s="77">
        <v>418900</v>
      </c>
      <c r="M60" s="77">
        <v>3932546846</v>
      </c>
      <c r="N60" s="81"/>
      <c r="O60" s="77">
        <v>837800</v>
      </c>
      <c r="P60" s="65"/>
      <c r="Q60" s="78">
        <v>8440</v>
      </c>
      <c r="R60" s="65"/>
      <c r="S60" s="77">
        <v>7865093700</v>
      </c>
      <c r="T60" s="78"/>
      <c r="U60" s="76">
        <v>7028959359.6000004</v>
      </c>
      <c r="V60" s="66"/>
      <c r="W60" s="82">
        <v>3.4699091504119413E-3</v>
      </c>
      <c r="X60" s="151"/>
      <c r="Y60" s="159"/>
      <c r="Z60" s="155"/>
    </row>
    <row r="61" spans="1:26" x14ac:dyDescent="0.4">
      <c r="A61" s="18" t="s">
        <v>146</v>
      </c>
      <c r="B61" s="18"/>
      <c r="C61" s="77">
        <v>332000</v>
      </c>
      <c r="D61" s="78"/>
      <c r="E61" s="77">
        <v>7431822562</v>
      </c>
      <c r="F61" s="78"/>
      <c r="G61" s="77">
        <v>6739102332</v>
      </c>
      <c r="H61" s="66"/>
      <c r="I61" s="77">
        <v>0</v>
      </c>
      <c r="J61" s="77">
        <v>0</v>
      </c>
      <c r="K61" s="81"/>
      <c r="L61" s="77">
        <v>0</v>
      </c>
      <c r="M61" s="77">
        <v>0</v>
      </c>
      <c r="N61" s="81"/>
      <c r="O61" s="77">
        <v>332000</v>
      </c>
      <c r="P61" s="65"/>
      <c r="Q61" s="78">
        <v>21030</v>
      </c>
      <c r="R61" s="65"/>
      <c r="S61" s="77">
        <v>7431822562</v>
      </c>
      <c r="T61" s="78"/>
      <c r="U61" s="76">
        <v>6940417338</v>
      </c>
      <c r="V61" s="66"/>
      <c r="W61" s="82">
        <v>3.4261995832871577E-3</v>
      </c>
      <c r="X61" s="151"/>
      <c r="Y61" s="159"/>
      <c r="Z61" s="155"/>
    </row>
    <row r="62" spans="1:26" x14ac:dyDescent="0.4">
      <c r="A62" s="18" t="s">
        <v>144</v>
      </c>
      <c r="B62" s="18"/>
      <c r="C62" s="77">
        <v>858000</v>
      </c>
      <c r="D62" s="78"/>
      <c r="E62" s="77">
        <v>7902333747</v>
      </c>
      <c r="F62" s="78"/>
      <c r="G62" s="77">
        <v>6823159200</v>
      </c>
      <c r="H62" s="66"/>
      <c r="I62" s="77">
        <v>0</v>
      </c>
      <c r="J62" s="77">
        <v>0</v>
      </c>
      <c r="K62" s="81"/>
      <c r="L62" s="77">
        <v>0</v>
      </c>
      <c r="M62" s="77">
        <v>0</v>
      </c>
      <c r="N62" s="81"/>
      <c r="O62" s="77">
        <v>858000</v>
      </c>
      <c r="P62" s="65"/>
      <c r="Q62" s="78">
        <v>8030</v>
      </c>
      <c r="R62" s="65"/>
      <c r="S62" s="77">
        <v>7902333747</v>
      </c>
      <c r="T62" s="78"/>
      <c r="U62" s="76">
        <v>6848746047</v>
      </c>
      <c r="V62" s="66"/>
      <c r="W62" s="82">
        <v>3.380945224114269E-3</v>
      </c>
      <c r="X62" s="151"/>
      <c r="Y62" s="159"/>
      <c r="Z62" s="155"/>
    </row>
    <row r="63" spans="1:26" ht="16.5" customHeight="1" x14ac:dyDescent="0.4">
      <c r="A63" s="18" t="s">
        <v>156</v>
      </c>
      <c r="B63" s="18"/>
      <c r="C63" s="77">
        <v>418800</v>
      </c>
      <c r="D63" s="78"/>
      <c r="E63" s="77">
        <v>7436212332</v>
      </c>
      <c r="F63" s="78"/>
      <c r="G63" s="77">
        <v>6327883728</v>
      </c>
      <c r="H63" s="66"/>
      <c r="I63" s="77">
        <v>0</v>
      </c>
      <c r="J63" s="77">
        <v>0</v>
      </c>
      <c r="K63" s="81"/>
      <c r="L63" s="77">
        <v>0</v>
      </c>
      <c r="M63" s="77">
        <v>0</v>
      </c>
      <c r="N63" s="81"/>
      <c r="O63" s="77">
        <v>418800</v>
      </c>
      <c r="P63" s="65"/>
      <c r="Q63" s="78">
        <v>15810</v>
      </c>
      <c r="R63" s="65"/>
      <c r="S63" s="77">
        <v>7436212332</v>
      </c>
      <c r="T63" s="78"/>
      <c r="U63" s="76">
        <v>6581831693.3999996</v>
      </c>
      <c r="V63" s="66"/>
      <c r="W63" s="82">
        <v>3.2491805473605201E-3</v>
      </c>
      <c r="X63" s="151"/>
      <c r="Y63" s="159"/>
      <c r="Z63" s="155"/>
    </row>
    <row r="64" spans="1:26" x14ac:dyDescent="0.4">
      <c r="A64" s="18" t="s">
        <v>155</v>
      </c>
      <c r="B64" s="18"/>
      <c r="C64" s="77">
        <v>1260000</v>
      </c>
      <c r="D64" s="78"/>
      <c r="E64" s="77">
        <v>7463146324</v>
      </c>
      <c r="F64" s="78"/>
      <c r="G64" s="77">
        <v>6350190210</v>
      </c>
      <c r="H64" s="66"/>
      <c r="I64" s="77">
        <v>243646</v>
      </c>
      <c r="J64" s="77">
        <v>0</v>
      </c>
      <c r="K64" s="81"/>
      <c r="L64" s="77">
        <v>0</v>
      </c>
      <c r="M64" s="77">
        <v>0</v>
      </c>
      <c r="N64" s="81"/>
      <c r="O64" s="77">
        <v>1503646</v>
      </c>
      <c r="P64" s="65"/>
      <c r="Q64" s="78">
        <v>4403</v>
      </c>
      <c r="R64" s="65"/>
      <c r="S64" s="77">
        <v>7463146324</v>
      </c>
      <c r="T64" s="78"/>
      <c r="U64" s="76">
        <v>6581161045.6388998</v>
      </c>
      <c r="V64" s="66"/>
      <c r="W64" s="82">
        <v>3.2488494760476998E-3</v>
      </c>
      <c r="X64" s="151"/>
      <c r="Y64" s="159"/>
      <c r="Z64" s="155"/>
    </row>
    <row r="65" spans="1:26" x14ac:dyDescent="0.4">
      <c r="A65" s="18" t="s">
        <v>153</v>
      </c>
      <c r="B65" s="18"/>
      <c r="C65" s="77">
        <v>880000</v>
      </c>
      <c r="D65" s="78"/>
      <c r="E65" s="77">
        <v>7463884849</v>
      </c>
      <c r="F65" s="78"/>
      <c r="G65" s="77">
        <v>6394524840</v>
      </c>
      <c r="H65" s="66"/>
      <c r="I65" s="77">
        <v>0</v>
      </c>
      <c r="J65" s="77">
        <v>0</v>
      </c>
      <c r="K65" s="81"/>
      <c r="L65" s="77">
        <v>0</v>
      </c>
      <c r="M65" s="77">
        <v>0</v>
      </c>
      <c r="N65" s="81"/>
      <c r="O65" s="77">
        <v>880000</v>
      </c>
      <c r="P65" s="65"/>
      <c r="Q65" s="78">
        <v>7300</v>
      </c>
      <c r="R65" s="65"/>
      <c r="S65" s="77">
        <v>7463884849</v>
      </c>
      <c r="T65" s="78"/>
      <c r="U65" s="76">
        <v>6385777200</v>
      </c>
      <c r="V65" s="66"/>
      <c r="W65" s="82">
        <v>3.1523964793606237E-3</v>
      </c>
      <c r="X65" s="151"/>
      <c r="Y65" s="159"/>
      <c r="Z65" s="155"/>
    </row>
    <row r="66" spans="1:26" x14ac:dyDescent="0.4">
      <c r="A66" s="18" t="s">
        <v>154</v>
      </c>
      <c r="B66" s="18"/>
      <c r="C66" s="77">
        <v>2560000</v>
      </c>
      <c r="D66" s="78"/>
      <c r="E66" s="77">
        <v>7440011312</v>
      </c>
      <c r="F66" s="78"/>
      <c r="G66" s="77">
        <v>6369554304</v>
      </c>
      <c r="H66" s="66"/>
      <c r="I66" s="77">
        <v>0</v>
      </c>
      <c r="J66" s="77">
        <v>0</v>
      </c>
      <c r="K66" s="81"/>
      <c r="L66" s="77">
        <v>0</v>
      </c>
      <c r="M66" s="77">
        <v>0</v>
      </c>
      <c r="N66" s="81"/>
      <c r="O66" s="77">
        <v>2560000</v>
      </c>
      <c r="P66" s="65"/>
      <c r="Q66" s="78">
        <v>2499</v>
      </c>
      <c r="R66" s="65"/>
      <c r="S66" s="77">
        <v>7440011312</v>
      </c>
      <c r="T66" s="78"/>
      <c r="U66" s="76">
        <v>6359375232</v>
      </c>
      <c r="V66" s="66"/>
      <c r="W66" s="82">
        <v>3.1393629098569161E-3</v>
      </c>
      <c r="X66" s="151"/>
      <c r="Y66" s="159"/>
      <c r="Z66" s="155"/>
    </row>
    <row r="67" spans="1:26" x14ac:dyDescent="0.4">
      <c r="A67" s="18" t="s">
        <v>159</v>
      </c>
      <c r="B67" s="18"/>
      <c r="C67" s="77">
        <v>2136920</v>
      </c>
      <c r="D67" s="78"/>
      <c r="E67" s="77">
        <v>7436289171</v>
      </c>
      <c r="F67" s="78"/>
      <c r="G67" s="77">
        <v>6185685909.3120003</v>
      </c>
      <c r="H67" s="66"/>
      <c r="I67" s="77">
        <v>0</v>
      </c>
      <c r="J67" s="77">
        <v>0</v>
      </c>
      <c r="K67" s="81"/>
      <c r="L67" s="77">
        <v>0</v>
      </c>
      <c r="M67" s="77">
        <v>0</v>
      </c>
      <c r="N67" s="81"/>
      <c r="O67" s="77">
        <v>2136920</v>
      </c>
      <c r="P67" s="65"/>
      <c r="Q67" s="78">
        <v>2968</v>
      </c>
      <c r="R67" s="65"/>
      <c r="S67" s="77">
        <v>7436289171</v>
      </c>
      <c r="T67" s="78"/>
      <c r="U67" s="76">
        <v>6304641407.5679998</v>
      </c>
      <c r="V67" s="66"/>
      <c r="W67" s="82">
        <v>3.1123430640280668E-3</v>
      </c>
      <c r="X67" s="151"/>
      <c r="Y67" s="159"/>
      <c r="Z67" s="155"/>
    </row>
    <row r="68" spans="1:26" x14ac:dyDescent="0.4">
      <c r="A68" s="18" t="s">
        <v>157</v>
      </c>
      <c r="B68" s="18"/>
      <c r="C68" s="77">
        <v>141368</v>
      </c>
      <c r="D68" s="78"/>
      <c r="E68" s="77">
        <v>7433580545</v>
      </c>
      <c r="F68" s="78"/>
      <c r="G68" s="77">
        <v>6316682374.9799995</v>
      </c>
      <c r="H68" s="66"/>
      <c r="I68" s="77">
        <v>0</v>
      </c>
      <c r="J68" s="77">
        <v>0</v>
      </c>
      <c r="K68" s="81"/>
      <c r="L68" s="77">
        <v>0</v>
      </c>
      <c r="M68" s="77">
        <v>0</v>
      </c>
      <c r="N68" s="81"/>
      <c r="O68" s="77">
        <v>141368</v>
      </c>
      <c r="P68" s="65"/>
      <c r="Q68" s="78">
        <v>44250</v>
      </c>
      <c r="R68" s="65"/>
      <c r="S68" s="77">
        <v>7433580545</v>
      </c>
      <c r="T68" s="78"/>
      <c r="U68" s="76">
        <v>6218313572.6999998</v>
      </c>
      <c r="V68" s="66"/>
      <c r="W68" s="82">
        <v>3.0697265501433185E-3</v>
      </c>
      <c r="X68" s="151"/>
      <c r="Y68" s="159"/>
      <c r="Z68" s="155"/>
    </row>
    <row r="69" spans="1:26" ht="31.5" x14ac:dyDescent="0.4">
      <c r="A69" s="18" t="s">
        <v>142</v>
      </c>
      <c r="B69" s="18"/>
      <c r="C69" s="77">
        <v>875000</v>
      </c>
      <c r="D69" s="78"/>
      <c r="E69" s="77">
        <v>7458028389</v>
      </c>
      <c r="F69" s="78"/>
      <c r="G69" s="77">
        <v>7114912875</v>
      </c>
      <c r="H69" s="66"/>
      <c r="I69" s="77">
        <v>0</v>
      </c>
      <c r="J69" s="77">
        <v>0</v>
      </c>
      <c r="K69" s="81"/>
      <c r="L69" s="77">
        <v>0</v>
      </c>
      <c r="M69" s="77">
        <v>0</v>
      </c>
      <c r="N69" s="81"/>
      <c r="O69" s="77">
        <v>875000</v>
      </c>
      <c r="P69" s="65"/>
      <c r="Q69" s="78">
        <v>7010</v>
      </c>
      <c r="R69" s="65"/>
      <c r="S69" s="77">
        <v>7458028389</v>
      </c>
      <c r="T69" s="78"/>
      <c r="U69" s="76">
        <v>6097254187.5</v>
      </c>
      <c r="V69" s="66"/>
      <c r="W69" s="82">
        <v>3.0099644933496614E-3</v>
      </c>
      <c r="X69" s="151"/>
      <c r="Y69" s="159"/>
      <c r="Z69" s="155"/>
    </row>
    <row r="70" spans="1:26" x14ac:dyDescent="0.4">
      <c r="A70" s="18" t="s">
        <v>162</v>
      </c>
      <c r="B70" s="18"/>
      <c r="C70" s="77">
        <v>1618000</v>
      </c>
      <c r="D70" s="78"/>
      <c r="E70" s="77">
        <v>7457233239</v>
      </c>
      <c r="F70" s="78"/>
      <c r="G70" s="77">
        <v>5880211322.3999996</v>
      </c>
      <c r="H70" s="66"/>
      <c r="I70" s="77">
        <v>0</v>
      </c>
      <c r="J70" s="77">
        <v>0</v>
      </c>
      <c r="K70" s="81"/>
      <c r="L70" s="77">
        <v>0</v>
      </c>
      <c r="M70" s="77">
        <v>0</v>
      </c>
      <c r="N70" s="81"/>
      <c r="O70" s="77">
        <v>1618000</v>
      </c>
      <c r="P70" s="65"/>
      <c r="Q70" s="78">
        <v>3776</v>
      </c>
      <c r="R70" s="65"/>
      <c r="S70" s="77">
        <v>7457233239</v>
      </c>
      <c r="T70" s="78"/>
      <c r="U70" s="76">
        <v>6073216070.3999996</v>
      </c>
      <c r="V70" s="66"/>
      <c r="W70" s="82">
        <v>2.9980978601516699E-3</v>
      </c>
      <c r="X70" s="151"/>
      <c r="Y70" s="159"/>
      <c r="Z70" s="155"/>
    </row>
    <row r="71" spans="1:26" x14ac:dyDescent="0.4">
      <c r="A71" s="18" t="s">
        <v>161</v>
      </c>
      <c r="B71" s="18"/>
      <c r="C71" s="77">
        <v>185600</v>
      </c>
      <c r="D71" s="78"/>
      <c r="E71" s="77">
        <v>7418476299</v>
      </c>
      <c r="F71" s="78"/>
      <c r="G71" s="77">
        <v>5946295766.3999996</v>
      </c>
      <c r="H71" s="66"/>
      <c r="I71" s="77">
        <v>0</v>
      </c>
      <c r="J71" s="77">
        <v>0</v>
      </c>
      <c r="K71" s="81"/>
      <c r="L71" s="77">
        <v>0</v>
      </c>
      <c r="M71" s="77">
        <v>0</v>
      </c>
      <c r="N71" s="81"/>
      <c r="O71" s="77">
        <v>185600</v>
      </c>
      <c r="P71" s="65"/>
      <c r="Q71" s="78">
        <v>31240</v>
      </c>
      <c r="R71" s="65"/>
      <c r="S71" s="77">
        <v>7418476299</v>
      </c>
      <c r="T71" s="78"/>
      <c r="U71" s="76">
        <v>5763645043.1999998</v>
      </c>
      <c r="V71" s="66"/>
      <c r="W71" s="82">
        <v>2.8452753319467504E-3</v>
      </c>
      <c r="X71" s="151"/>
      <c r="Y71" s="159"/>
      <c r="Z71" s="155"/>
    </row>
    <row r="72" spans="1:26" x14ac:dyDescent="0.4">
      <c r="A72" s="18" t="s">
        <v>139</v>
      </c>
      <c r="B72" s="18"/>
      <c r="C72" s="77">
        <v>1752000</v>
      </c>
      <c r="D72" s="78"/>
      <c r="E72" s="77">
        <v>7432808197</v>
      </c>
      <c r="F72" s="78"/>
      <c r="G72" s="77">
        <v>7358156910</v>
      </c>
      <c r="H72" s="66"/>
      <c r="I72" s="77">
        <v>672000</v>
      </c>
      <c r="J72" s="77">
        <v>2850940108.8000002</v>
      </c>
      <c r="K72" s="81"/>
      <c r="L72" s="77">
        <v>1752000</v>
      </c>
      <c r="M72" s="77">
        <v>7432808197</v>
      </c>
      <c r="N72" s="81"/>
      <c r="O72" s="77">
        <v>672000</v>
      </c>
      <c r="P72" s="65"/>
      <c r="Q72" s="78">
        <v>3961</v>
      </c>
      <c r="R72" s="65"/>
      <c r="S72" s="77">
        <v>2850940108.7999992</v>
      </c>
      <c r="T72" s="78"/>
      <c r="U72" s="76">
        <v>2645954337.5999999</v>
      </c>
      <c r="V72" s="66"/>
      <c r="W72" s="82">
        <v>1.3061992107083239E-3</v>
      </c>
      <c r="X72" s="151"/>
      <c r="Y72" s="159"/>
      <c r="Z72" s="155"/>
    </row>
    <row r="73" spans="1:26" x14ac:dyDescent="0.4">
      <c r="A73" s="18" t="s">
        <v>166</v>
      </c>
      <c r="B73" s="18"/>
      <c r="C73" s="77">
        <v>139685</v>
      </c>
      <c r="D73" s="78"/>
      <c r="E73" s="77">
        <v>2288275221</v>
      </c>
      <c r="F73" s="78"/>
      <c r="G73" s="77">
        <v>2461879190.4524999</v>
      </c>
      <c r="H73" s="66"/>
      <c r="I73" s="77">
        <v>0</v>
      </c>
      <c r="J73" s="77">
        <v>0</v>
      </c>
      <c r="K73" s="81"/>
      <c r="L73" s="77">
        <v>0</v>
      </c>
      <c r="M73" s="77">
        <v>0</v>
      </c>
      <c r="N73" s="81"/>
      <c r="O73" s="77">
        <v>139685</v>
      </c>
      <c r="P73" s="65"/>
      <c r="Q73" s="78">
        <v>15850</v>
      </c>
      <c r="R73" s="65"/>
      <c r="S73" s="77">
        <v>2288275221</v>
      </c>
      <c r="T73" s="78"/>
      <c r="U73" s="76">
        <v>2200833906.8625002</v>
      </c>
      <c r="V73" s="66"/>
      <c r="W73" s="82">
        <v>1.0864614975371883E-3</v>
      </c>
      <c r="X73" s="151"/>
      <c r="Y73" s="159"/>
      <c r="Z73" s="155"/>
    </row>
    <row r="74" spans="1:26" x14ac:dyDescent="0.4">
      <c r="A74" s="18" t="s">
        <v>167</v>
      </c>
      <c r="B74" s="18"/>
      <c r="C74" s="77">
        <v>141561</v>
      </c>
      <c r="D74" s="78"/>
      <c r="E74" s="77">
        <v>2528692670</v>
      </c>
      <c r="F74" s="78"/>
      <c r="G74" s="77">
        <v>2320451561.7045002</v>
      </c>
      <c r="H74" s="66"/>
      <c r="I74" s="77">
        <v>0</v>
      </c>
      <c r="J74" s="77">
        <v>0</v>
      </c>
      <c r="K74" s="81"/>
      <c r="L74" s="77">
        <v>0</v>
      </c>
      <c r="M74" s="77">
        <v>0</v>
      </c>
      <c r="N74" s="81"/>
      <c r="O74" s="77">
        <v>141561</v>
      </c>
      <c r="P74" s="65"/>
      <c r="Q74" s="78">
        <v>14610</v>
      </c>
      <c r="R74" s="65"/>
      <c r="S74" s="77">
        <v>2528692670</v>
      </c>
      <c r="T74" s="78"/>
      <c r="U74" s="76">
        <v>2055900383.0504999</v>
      </c>
      <c r="V74" s="66"/>
      <c r="W74" s="82">
        <v>1.0149137570043241E-3</v>
      </c>
      <c r="X74" s="151"/>
      <c r="Y74" s="159"/>
      <c r="Z74" s="155"/>
    </row>
    <row r="75" spans="1:26" x14ac:dyDescent="0.4">
      <c r="A75" s="18" t="s">
        <v>93</v>
      </c>
      <c r="B75" s="18"/>
      <c r="C75" s="77">
        <v>220000</v>
      </c>
      <c r="D75" s="78"/>
      <c r="E75" s="77">
        <v>17615980800</v>
      </c>
      <c r="F75" s="78"/>
      <c r="G75" s="77">
        <v>39506529150</v>
      </c>
      <c r="H75" s="66"/>
      <c r="I75" s="77">
        <v>0</v>
      </c>
      <c r="J75" s="77">
        <v>0</v>
      </c>
      <c r="K75" s="81"/>
      <c r="L75" s="77">
        <v>220000</v>
      </c>
      <c r="M75" s="77">
        <v>17615980800</v>
      </c>
      <c r="N75" s="81"/>
      <c r="O75" s="77">
        <v>0</v>
      </c>
      <c r="P75" s="65"/>
      <c r="Q75" s="78">
        <v>0</v>
      </c>
      <c r="R75" s="65"/>
      <c r="S75" s="77">
        <v>0</v>
      </c>
      <c r="T75" s="78"/>
      <c r="U75" s="76">
        <v>0</v>
      </c>
      <c r="V75" s="66"/>
      <c r="W75" s="82">
        <v>0</v>
      </c>
      <c r="X75" s="151"/>
      <c r="Y75" s="159"/>
      <c r="Z75" s="155"/>
    </row>
    <row r="76" spans="1:26" x14ac:dyDescent="0.4">
      <c r="A76" s="18" t="s">
        <v>99</v>
      </c>
      <c r="B76" s="18"/>
      <c r="C76" s="77">
        <v>2000000</v>
      </c>
      <c r="D76" s="78"/>
      <c r="E76" s="77">
        <v>17015436000</v>
      </c>
      <c r="F76" s="78"/>
      <c r="G76" s="77">
        <v>26362206000</v>
      </c>
      <c r="H76" s="66"/>
      <c r="I76" s="77">
        <v>0</v>
      </c>
      <c r="J76" s="77">
        <v>0</v>
      </c>
      <c r="K76" s="81"/>
      <c r="L76" s="77">
        <v>2000000</v>
      </c>
      <c r="M76" s="77">
        <v>17015436000</v>
      </c>
      <c r="N76" s="81"/>
      <c r="O76" s="77">
        <v>0</v>
      </c>
      <c r="P76" s="65"/>
      <c r="Q76" s="78">
        <v>0</v>
      </c>
      <c r="R76" s="65"/>
      <c r="S76" s="77">
        <v>0</v>
      </c>
      <c r="T76" s="78"/>
      <c r="U76" s="76">
        <v>0</v>
      </c>
      <c r="V76" s="66"/>
      <c r="W76" s="82">
        <v>0</v>
      </c>
      <c r="X76" s="151"/>
      <c r="Y76" s="159"/>
      <c r="Z76" s="155"/>
    </row>
    <row r="77" spans="1:26" x14ac:dyDescent="0.4">
      <c r="A77" s="18" t="s">
        <v>105</v>
      </c>
      <c r="B77" s="18"/>
      <c r="C77" s="77">
        <v>1693052</v>
      </c>
      <c r="D77" s="78"/>
      <c r="E77" s="77">
        <v>15674950947</v>
      </c>
      <c r="F77" s="78"/>
      <c r="G77" s="77">
        <v>21155037741.341999</v>
      </c>
      <c r="H77" s="66"/>
      <c r="I77" s="77">
        <v>0</v>
      </c>
      <c r="J77" s="77">
        <v>0</v>
      </c>
      <c r="K77" s="81"/>
      <c r="L77" s="77">
        <v>1693052</v>
      </c>
      <c r="M77" s="77">
        <v>15674950947</v>
      </c>
      <c r="N77" s="81"/>
      <c r="O77" s="77">
        <v>0</v>
      </c>
      <c r="P77" s="65"/>
      <c r="Q77" s="78">
        <v>0</v>
      </c>
      <c r="R77" s="65"/>
      <c r="S77" s="77">
        <v>0</v>
      </c>
      <c r="T77" s="78"/>
      <c r="U77" s="76">
        <v>0</v>
      </c>
      <c r="V77" s="66"/>
      <c r="W77" s="82">
        <v>0</v>
      </c>
      <c r="X77" s="151"/>
      <c r="Y77" s="159"/>
      <c r="Z77" s="155"/>
    </row>
    <row r="78" spans="1:26" x14ac:dyDescent="0.4">
      <c r="A78" s="18" t="s">
        <v>106</v>
      </c>
      <c r="B78" s="18"/>
      <c r="C78" s="77">
        <v>2249292</v>
      </c>
      <c r="D78" s="78"/>
      <c r="E78" s="77">
        <v>32848202373</v>
      </c>
      <c r="F78" s="78"/>
      <c r="G78" s="77">
        <v>18088501484.933998</v>
      </c>
      <c r="H78" s="66"/>
      <c r="I78" s="77">
        <v>0</v>
      </c>
      <c r="J78" s="77">
        <v>0</v>
      </c>
      <c r="K78" s="81"/>
      <c r="L78" s="77">
        <v>2249292</v>
      </c>
      <c r="M78" s="77">
        <v>32848202373</v>
      </c>
      <c r="N78" s="81"/>
      <c r="O78" s="77">
        <v>0</v>
      </c>
      <c r="P78" s="65"/>
      <c r="Q78" s="78">
        <v>0</v>
      </c>
      <c r="R78" s="65"/>
      <c r="S78" s="77">
        <v>0</v>
      </c>
      <c r="T78" s="78"/>
      <c r="U78" s="76">
        <v>0</v>
      </c>
      <c r="V78" s="66"/>
      <c r="W78" s="82">
        <v>0</v>
      </c>
      <c r="X78" s="151"/>
      <c r="Y78" s="159"/>
      <c r="Z78" s="155"/>
    </row>
    <row r="79" spans="1:26" x14ac:dyDescent="0.4">
      <c r="A79" s="18" t="s">
        <v>115</v>
      </c>
      <c r="B79" s="18"/>
      <c r="C79" s="77">
        <v>5876000</v>
      </c>
      <c r="D79" s="78"/>
      <c r="E79" s="77">
        <v>10990028708</v>
      </c>
      <c r="F79" s="78"/>
      <c r="G79" s="77">
        <v>10613165682.6</v>
      </c>
      <c r="H79" s="66"/>
      <c r="I79" s="77">
        <v>0</v>
      </c>
      <c r="J79" s="77">
        <v>0</v>
      </c>
      <c r="K79" s="81"/>
      <c r="L79" s="77">
        <v>5876000</v>
      </c>
      <c r="M79" s="77">
        <v>10990028708</v>
      </c>
      <c r="N79" s="81"/>
      <c r="O79" s="77">
        <v>0</v>
      </c>
      <c r="P79" s="65"/>
      <c r="Q79" s="78">
        <v>0</v>
      </c>
      <c r="R79" s="65"/>
      <c r="S79" s="77">
        <v>0</v>
      </c>
      <c r="T79" s="78"/>
      <c r="U79" s="76">
        <v>0</v>
      </c>
      <c r="V79" s="66"/>
      <c r="W79" s="82">
        <v>0</v>
      </c>
      <c r="X79" s="151"/>
      <c r="Y79" s="159"/>
      <c r="Z79" s="155"/>
    </row>
    <row r="80" spans="1:26" x14ac:dyDescent="0.4">
      <c r="A80" s="18" t="s">
        <v>116</v>
      </c>
      <c r="B80" s="18"/>
      <c r="C80" s="77">
        <v>1209000</v>
      </c>
      <c r="D80" s="78"/>
      <c r="E80" s="77">
        <v>10452601556</v>
      </c>
      <c r="F80" s="78"/>
      <c r="G80" s="77">
        <v>10359571599</v>
      </c>
      <c r="H80" s="66"/>
      <c r="I80" s="77">
        <v>0</v>
      </c>
      <c r="J80" s="77">
        <v>0</v>
      </c>
      <c r="K80" s="81"/>
      <c r="L80" s="77">
        <v>1209000</v>
      </c>
      <c r="M80" s="77">
        <v>10452601556</v>
      </c>
      <c r="N80" s="81"/>
      <c r="O80" s="77">
        <v>0</v>
      </c>
      <c r="P80" s="65"/>
      <c r="Q80" s="78">
        <v>0</v>
      </c>
      <c r="R80" s="65"/>
      <c r="S80" s="77">
        <v>0</v>
      </c>
      <c r="T80" s="78"/>
      <c r="U80" s="76">
        <v>0</v>
      </c>
      <c r="V80" s="66"/>
      <c r="W80" s="82">
        <v>0</v>
      </c>
      <c r="X80" s="151"/>
      <c r="Y80" s="159"/>
      <c r="Z80" s="155"/>
    </row>
    <row r="81" spans="1:26" x14ac:dyDescent="0.4">
      <c r="A81" s="18" t="s">
        <v>122</v>
      </c>
      <c r="B81" s="18"/>
      <c r="C81" s="77">
        <v>343280</v>
      </c>
      <c r="D81" s="78"/>
      <c r="E81" s="77">
        <v>10991908110</v>
      </c>
      <c r="F81" s="78"/>
      <c r="G81" s="77">
        <v>9561474301.6800003</v>
      </c>
      <c r="H81" s="66"/>
      <c r="I81" s="77">
        <v>0</v>
      </c>
      <c r="J81" s="77">
        <v>0</v>
      </c>
      <c r="K81" s="81"/>
      <c r="L81" s="77">
        <v>343280</v>
      </c>
      <c r="M81" s="77">
        <v>10991908110</v>
      </c>
      <c r="N81" s="81"/>
      <c r="O81" s="77">
        <v>0</v>
      </c>
      <c r="P81" s="65"/>
      <c r="Q81" s="78">
        <v>0</v>
      </c>
      <c r="R81" s="65"/>
      <c r="S81" s="77">
        <v>0</v>
      </c>
      <c r="T81" s="78"/>
      <c r="U81" s="76">
        <v>0</v>
      </c>
      <c r="V81" s="66"/>
      <c r="W81" s="82">
        <v>0</v>
      </c>
      <c r="X81" s="151"/>
      <c r="Y81" s="159"/>
      <c r="Z81" s="155"/>
    </row>
    <row r="82" spans="1:26" x14ac:dyDescent="0.4">
      <c r="A82" s="18" t="s">
        <v>121</v>
      </c>
      <c r="B82" s="18"/>
      <c r="C82" s="77">
        <v>1756682</v>
      </c>
      <c r="D82" s="78"/>
      <c r="E82" s="77">
        <v>7459838569</v>
      </c>
      <c r="F82" s="78"/>
      <c r="G82" s="77">
        <v>9726499663.4969997</v>
      </c>
      <c r="H82" s="66"/>
      <c r="I82" s="77">
        <v>0</v>
      </c>
      <c r="J82" s="77">
        <v>0</v>
      </c>
      <c r="K82" s="81"/>
      <c r="L82" s="77">
        <v>1756682</v>
      </c>
      <c r="M82" s="77">
        <v>7459838569</v>
      </c>
      <c r="N82" s="81"/>
      <c r="O82" s="77">
        <v>0</v>
      </c>
      <c r="P82" s="65"/>
      <c r="Q82" s="78">
        <v>0</v>
      </c>
      <c r="R82" s="65"/>
      <c r="S82" s="77">
        <v>0</v>
      </c>
      <c r="T82" s="78"/>
      <c r="U82" s="76">
        <v>0</v>
      </c>
      <c r="V82" s="66"/>
      <c r="W82" s="82">
        <v>0</v>
      </c>
      <c r="X82" s="151"/>
      <c r="Y82" s="159"/>
      <c r="Z82" s="155"/>
    </row>
    <row r="83" spans="1:26" x14ac:dyDescent="0.4">
      <c r="A83" s="18" t="s">
        <v>127</v>
      </c>
      <c r="B83" s="18"/>
      <c r="C83" s="77">
        <v>3968000</v>
      </c>
      <c r="D83" s="78"/>
      <c r="E83" s="77">
        <v>11082617308</v>
      </c>
      <c r="F83" s="78"/>
      <c r="G83" s="77">
        <v>8626381804.7999992</v>
      </c>
      <c r="H83" s="66"/>
      <c r="I83" s="77">
        <v>0</v>
      </c>
      <c r="J83" s="77">
        <v>0</v>
      </c>
      <c r="K83" s="81"/>
      <c r="L83" s="77">
        <v>3968000</v>
      </c>
      <c r="M83" s="77">
        <v>11082617308</v>
      </c>
      <c r="N83" s="81"/>
      <c r="O83" s="77">
        <v>0</v>
      </c>
      <c r="P83" s="65"/>
      <c r="Q83" s="78">
        <v>0</v>
      </c>
      <c r="R83" s="65"/>
      <c r="S83" s="77">
        <v>0</v>
      </c>
      <c r="T83" s="78"/>
      <c r="U83" s="76">
        <v>0</v>
      </c>
      <c r="V83" s="66"/>
      <c r="W83" s="82">
        <v>0</v>
      </c>
      <c r="X83" s="151"/>
      <c r="Y83" s="159"/>
      <c r="Z83" s="155"/>
    </row>
    <row r="84" spans="1:26" x14ac:dyDescent="0.4">
      <c r="A84" s="18" t="s">
        <v>118</v>
      </c>
      <c r="B84" s="18"/>
      <c r="C84" s="77">
        <v>1866538</v>
      </c>
      <c r="D84" s="78"/>
      <c r="E84" s="77">
        <v>6212467405</v>
      </c>
      <c r="F84" s="78"/>
      <c r="G84" s="77">
        <v>10149213580.983</v>
      </c>
      <c r="H84" s="66"/>
      <c r="I84" s="77">
        <v>0</v>
      </c>
      <c r="J84" s="77">
        <v>0</v>
      </c>
      <c r="K84" s="81"/>
      <c r="L84" s="77">
        <v>1866538</v>
      </c>
      <c r="M84" s="77">
        <v>6212467405</v>
      </c>
      <c r="N84" s="81"/>
      <c r="O84" s="77">
        <v>0</v>
      </c>
      <c r="P84" s="65"/>
      <c r="Q84" s="78">
        <v>0</v>
      </c>
      <c r="R84" s="65"/>
      <c r="S84" s="77">
        <v>0</v>
      </c>
      <c r="T84" s="78"/>
      <c r="U84" s="76">
        <v>0</v>
      </c>
      <c r="V84" s="66"/>
      <c r="W84" s="82">
        <v>0</v>
      </c>
      <c r="X84" s="151"/>
      <c r="Y84" s="159"/>
      <c r="Z84" s="155"/>
    </row>
    <row r="85" spans="1:26" ht="31.5" x14ac:dyDescent="0.4">
      <c r="A85" s="18" t="s">
        <v>164</v>
      </c>
      <c r="B85" s="18"/>
      <c r="C85" s="77">
        <v>134139</v>
      </c>
      <c r="D85" s="78"/>
      <c r="E85" s="77">
        <v>7459821480</v>
      </c>
      <c r="F85" s="78"/>
      <c r="G85" s="78">
        <v>5500311009.1875</v>
      </c>
      <c r="H85" s="71"/>
      <c r="I85" s="77">
        <v>0</v>
      </c>
      <c r="J85" s="77">
        <v>0</v>
      </c>
      <c r="K85" s="80"/>
      <c r="L85" s="77">
        <v>134139</v>
      </c>
      <c r="M85" s="77">
        <v>7459821480</v>
      </c>
      <c r="N85" s="81"/>
      <c r="O85" s="77">
        <v>0</v>
      </c>
      <c r="P85" s="65"/>
      <c r="Q85" s="78">
        <v>0</v>
      </c>
      <c r="R85" s="65"/>
      <c r="S85" s="77">
        <v>0</v>
      </c>
      <c r="T85" s="78"/>
      <c r="U85" s="76">
        <v>0</v>
      </c>
      <c r="V85" s="71"/>
      <c r="W85" s="82">
        <v>0</v>
      </c>
      <c r="X85" s="151"/>
      <c r="Y85" s="159"/>
      <c r="Z85" s="155"/>
    </row>
    <row r="86" spans="1:26" x14ac:dyDescent="0.4">
      <c r="A86" s="18" t="s">
        <v>141</v>
      </c>
      <c r="B86" s="18"/>
      <c r="C86" s="77">
        <v>159406</v>
      </c>
      <c r="D86" s="78"/>
      <c r="E86" s="77">
        <v>7459193708</v>
      </c>
      <c r="F86" s="78"/>
      <c r="G86" s="77">
        <v>7281123701.085</v>
      </c>
      <c r="H86" s="66"/>
      <c r="I86" s="77">
        <v>0</v>
      </c>
      <c r="J86" s="77">
        <v>0</v>
      </c>
      <c r="K86" s="81"/>
      <c r="L86" s="77">
        <v>159406</v>
      </c>
      <c r="M86" s="77">
        <v>7459193708</v>
      </c>
      <c r="N86" s="81"/>
      <c r="O86" s="77">
        <v>0</v>
      </c>
      <c r="P86" s="65"/>
      <c r="Q86" s="78">
        <v>0</v>
      </c>
      <c r="R86" s="65"/>
      <c r="S86" s="77">
        <v>0</v>
      </c>
      <c r="T86" s="78"/>
      <c r="U86" s="76">
        <v>0</v>
      </c>
      <c r="V86" s="66"/>
      <c r="W86" s="82">
        <v>0</v>
      </c>
      <c r="X86" s="151"/>
      <c r="Y86" s="159"/>
      <c r="Z86" s="155"/>
    </row>
    <row r="87" spans="1:26" x14ac:dyDescent="0.4">
      <c r="A87" s="18" t="s">
        <v>143</v>
      </c>
      <c r="B87" s="18"/>
      <c r="C87" s="77">
        <v>331000</v>
      </c>
      <c r="D87" s="78"/>
      <c r="E87" s="77">
        <v>7461898761</v>
      </c>
      <c r="F87" s="78"/>
      <c r="G87" s="77">
        <v>7090608352.5</v>
      </c>
      <c r="H87" s="66"/>
      <c r="I87" s="77">
        <v>0</v>
      </c>
      <c r="J87" s="77">
        <v>0</v>
      </c>
      <c r="K87" s="81"/>
      <c r="L87" s="77">
        <v>331000</v>
      </c>
      <c r="M87" s="77">
        <v>7461898761</v>
      </c>
      <c r="N87" s="81"/>
      <c r="O87" s="77">
        <v>0</v>
      </c>
      <c r="P87" s="65"/>
      <c r="Q87" s="78">
        <v>0</v>
      </c>
      <c r="R87" s="65"/>
      <c r="S87" s="77">
        <v>0</v>
      </c>
      <c r="T87" s="78"/>
      <c r="U87" s="76">
        <v>0</v>
      </c>
      <c r="V87" s="66"/>
      <c r="W87" s="82">
        <v>0</v>
      </c>
      <c r="X87" s="151"/>
      <c r="Y87" s="159"/>
      <c r="Z87" s="155"/>
    </row>
    <row r="88" spans="1:26" x14ac:dyDescent="0.4">
      <c r="A88" s="18" t="s">
        <v>136</v>
      </c>
      <c r="B88" s="18"/>
      <c r="C88" s="77">
        <v>2760000</v>
      </c>
      <c r="D88" s="78"/>
      <c r="E88" s="77">
        <v>7467991478</v>
      </c>
      <c r="F88" s="78"/>
      <c r="G88" s="77">
        <v>7484480784</v>
      </c>
      <c r="H88" s="66"/>
      <c r="I88" s="77">
        <v>0</v>
      </c>
      <c r="J88" s="77">
        <v>0</v>
      </c>
      <c r="K88" s="81"/>
      <c r="L88" s="77">
        <v>2760000</v>
      </c>
      <c r="M88" s="77">
        <v>7467991478</v>
      </c>
      <c r="N88" s="81"/>
      <c r="O88" s="77">
        <v>0</v>
      </c>
      <c r="P88" s="65"/>
      <c r="Q88" s="78">
        <v>0</v>
      </c>
      <c r="R88" s="65"/>
      <c r="S88" s="77">
        <v>0</v>
      </c>
      <c r="T88" s="78"/>
      <c r="U88" s="76">
        <v>0</v>
      </c>
      <c r="V88" s="66"/>
      <c r="W88" s="82">
        <v>0</v>
      </c>
      <c r="X88" s="151"/>
      <c r="Y88" s="159"/>
      <c r="Z88" s="155"/>
    </row>
    <row r="89" spans="1:26" ht="31.5" x14ac:dyDescent="0.4">
      <c r="A89" s="18" t="s">
        <v>128</v>
      </c>
      <c r="B89" s="18"/>
      <c r="C89" s="77">
        <v>4020000</v>
      </c>
      <c r="D89" s="78"/>
      <c r="E89" s="77">
        <v>7462014902</v>
      </c>
      <c r="F89" s="78"/>
      <c r="G89" s="77">
        <v>8323836723</v>
      </c>
      <c r="H89" s="66"/>
      <c r="I89" s="77">
        <v>0</v>
      </c>
      <c r="J89" s="77">
        <v>0</v>
      </c>
      <c r="K89" s="81"/>
      <c r="L89" s="77">
        <v>4020000</v>
      </c>
      <c r="M89" s="77">
        <v>7462014902</v>
      </c>
      <c r="N89" s="81"/>
      <c r="O89" s="77">
        <v>0</v>
      </c>
      <c r="P89" s="65"/>
      <c r="Q89" s="78">
        <v>0</v>
      </c>
      <c r="R89" s="65"/>
      <c r="S89" s="77">
        <v>0</v>
      </c>
      <c r="T89" s="78"/>
      <c r="U89" s="76">
        <v>0</v>
      </c>
      <c r="V89" s="66"/>
      <c r="W89" s="82">
        <v>0</v>
      </c>
      <c r="X89" s="151"/>
      <c r="Y89" s="159"/>
      <c r="Z89" s="155"/>
    </row>
    <row r="90" spans="1:26" x14ac:dyDescent="0.4">
      <c r="A90" s="18" t="s">
        <v>148</v>
      </c>
      <c r="B90" s="18"/>
      <c r="C90" s="77">
        <v>2878750</v>
      </c>
      <c r="D90" s="78"/>
      <c r="E90" s="77">
        <v>7434506282</v>
      </c>
      <c r="F90" s="78"/>
      <c r="G90" s="77">
        <v>6653269842.1875</v>
      </c>
      <c r="H90" s="66"/>
      <c r="I90" s="77">
        <v>0</v>
      </c>
      <c r="J90" s="77">
        <v>0</v>
      </c>
      <c r="K90" s="81"/>
      <c r="L90" s="77">
        <v>2878750</v>
      </c>
      <c r="M90" s="77">
        <v>7434506282</v>
      </c>
      <c r="N90" s="81"/>
      <c r="O90" s="77">
        <v>0</v>
      </c>
      <c r="P90" s="65"/>
      <c r="Q90" s="78">
        <v>0</v>
      </c>
      <c r="R90" s="65"/>
      <c r="S90" s="77">
        <v>0</v>
      </c>
      <c r="T90" s="78"/>
      <c r="U90" s="76">
        <v>0</v>
      </c>
      <c r="V90" s="66"/>
      <c r="W90" s="82">
        <v>0</v>
      </c>
      <c r="X90" s="151"/>
      <c r="Y90" s="159"/>
      <c r="Z90" s="155"/>
    </row>
    <row r="91" spans="1:26" x14ac:dyDescent="0.4">
      <c r="A91" s="18" t="s">
        <v>149</v>
      </c>
      <c r="B91" s="18"/>
      <c r="C91" s="77">
        <v>1900000</v>
      </c>
      <c r="D91" s="78"/>
      <c r="E91" s="77">
        <v>7445533543</v>
      </c>
      <c r="F91" s="78"/>
      <c r="G91" s="77">
        <v>6625542060</v>
      </c>
      <c r="H91" s="66"/>
      <c r="I91" s="77">
        <v>0</v>
      </c>
      <c r="J91" s="77">
        <v>0</v>
      </c>
      <c r="K91" s="81"/>
      <c r="L91" s="77">
        <v>1900000</v>
      </c>
      <c r="M91" s="77">
        <v>7445533543</v>
      </c>
      <c r="N91" s="81"/>
      <c r="O91" s="77">
        <v>0</v>
      </c>
      <c r="P91" s="65"/>
      <c r="Q91" s="78">
        <v>0</v>
      </c>
      <c r="R91" s="65"/>
      <c r="S91" s="77">
        <v>0</v>
      </c>
      <c r="T91" s="78"/>
      <c r="U91" s="76">
        <v>0</v>
      </c>
      <c r="V91" s="66"/>
      <c r="W91" s="82">
        <v>0</v>
      </c>
      <c r="X91" s="151"/>
      <c r="Y91" s="159"/>
      <c r="Z91" s="155"/>
    </row>
    <row r="92" spans="1:26" x14ac:dyDescent="0.4">
      <c r="A92" s="18" t="s">
        <v>147</v>
      </c>
      <c r="B92" s="18"/>
      <c r="C92" s="77">
        <v>355732</v>
      </c>
      <c r="D92" s="78"/>
      <c r="E92" s="77">
        <v>7459768299</v>
      </c>
      <c r="F92" s="78"/>
      <c r="G92" s="77">
        <v>6662114034.2639999</v>
      </c>
      <c r="H92" s="66"/>
      <c r="I92" s="77">
        <v>0</v>
      </c>
      <c r="J92" s="77">
        <v>0</v>
      </c>
      <c r="K92" s="81"/>
      <c r="L92" s="77">
        <v>355732</v>
      </c>
      <c r="M92" s="77">
        <v>7459768299</v>
      </c>
      <c r="N92" s="81"/>
      <c r="O92" s="77">
        <v>0</v>
      </c>
      <c r="P92" s="65"/>
      <c r="Q92" s="78">
        <v>0</v>
      </c>
      <c r="R92" s="65"/>
      <c r="S92" s="77">
        <v>0</v>
      </c>
      <c r="T92" s="78"/>
      <c r="U92" s="76">
        <v>0</v>
      </c>
      <c r="V92" s="66"/>
      <c r="W92" s="82">
        <v>0</v>
      </c>
      <c r="X92" s="151"/>
      <c r="Y92" s="159"/>
      <c r="Z92" s="155"/>
    </row>
    <row r="93" spans="1:26" x14ac:dyDescent="0.4">
      <c r="A93" s="18" t="s">
        <v>152</v>
      </c>
      <c r="B93" s="18"/>
      <c r="C93" s="77">
        <v>1036000</v>
      </c>
      <c r="D93" s="78"/>
      <c r="E93" s="77">
        <v>7461370063</v>
      </c>
      <c r="F93" s="78"/>
      <c r="G93" s="77">
        <v>6477667182</v>
      </c>
      <c r="H93" s="66"/>
      <c r="I93" s="77">
        <v>0</v>
      </c>
      <c r="J93" s="77">
        <v>0</v>
      </c>
      <c r="K93" s="81"/>
      <c r="L93" s="77">
        <v>1036000</v>
      </c>
      <c r="M93" s="77">
        <v>7461370063</v>
      </c>
      <c r="N93" s="81"/>
      <c r="O93" s="77">
        <v>0</v>
      </c>
      <c r="P93" s="65"/>
      <c r="Q93" s="78">
        <v>0</v>
      </c>
      <c r="R93" s="65"/>
      <c r="S93" s="77">
        <v>0</v>
      </c>
      <c r="T93" s="78"/>
      <c r="U93" s="76">
        <v>0</v>
      </c>
      <c r="V93" s="66"/>
      <c r="W93" s="82">
        <v>0</v>
      </c>
      <c r="X93" s="151"/>
      <c r="Y93" s="159"/>
      <c r="Z93" s="155"/>
    </row>
    <row r="94" spans="1:26" x14ac:dyDescent="0.4">
      <c r="A94" s="18" t="s">
        <v>151</v>
      </c>
      <c r="B94" s="18"/>
      <c r="C94" s="77">
        <v>52600</v>
      </c>
      <c r="D94" s="78"/>
      <c r="E94" s="77">
        <v>7447970977</v>
      </c>
      <c r="F94" s="78"/>
      <c r="G94" s="77">
        <v>6509735235</v>
      </c>
      <c r="H94" s="66"/>
      <c r="I94" s="77">
        <v>0</v>
      </c>
      <c r="J94" s="77">
        <v>0</v>
      </c>
      <c r="K94" s="81"/>
      <c r="L94" s="77">
        <v>52600</v>
      </c>
      <c r="M94" s="77">
        <v>7447970977</v>
      </c>
      <c r="N94" s="81"/>
      <c r="O94" s="77">
        <v>0</v>
      </c>
      <c r="P94" s="65"/>
      <c r="Q94" s="78">
        <v>0</v>
      </c>
      <c r="R94" s="65"/>
      <c r="S94" s="77">
        <v>0</v>
      </c>
      <c r="T94" s="78"/>
      <c r="U94" s="76">
        <v>0</v>
      </c>
      <c r="V94" s="66"/>
      <c r="W94" s="82">
        <v>0</v>
      </c>
      <c r="X94" s="151"/>
      <c r="Y94" s="159"/>
      <c r="Z94" s="155"/>
    </row>
    <row r="95" spans="1:26" x14ac:dyDescent="0.4">
      <c r="A95" s="18" t="s">
        <v>158</v>
      </c>
      <c r="B95" s="18"/>
      <c r="C95" s="77">
        <v>1410000</v>
      </c>
      <c r="D95" s="78"/>
      <c r="E95" s="77">
        <v>7459613059</v>
      </c>
      <c r="F95" s="78"/>
      <c r="G95" s="77">
        <v>6228757062</v>
      </c>
      <c r="H95" s="66"/>
      <c r="I95" s="77">
        <v>0</v>
      </c>
      <c r="J95" s="77">
        <v>0</v>
      </c>
      <c r="K95" s="81"/>
      <c r="L95" s="77">
        <v>1410000</v>
      </c>
      <c r="M95" s="77">
        <v>7459613059</v>
      </c>
      <c r="N95" s="81"/>
      <c r="O95" s="77">
        <v>0</v>
      </c>
      <c r="P95" s="65"/>
      <c r="Q95" s="78">
        <v>0</v>
      </c>
      <c r="R95" s="65"/>
      <c r="S95" s="77">
        <v>0</v>
      </c>
      <c r="T95" s="78"/>
      <c r="U95" s="76">
        <v>0</v>
      </c>
      <c r="V95" s="66"/>
      <c r="W95" s="82">
        <v>0</v>
      </c>
      <c r="X95" s="151"/>
      <c r="Y95" s="159"/>
      <c r="Z95" s="155"/>
    </row>
    <row r="96" spans="1:26" ht="31.5" x14ac:dyDescent="0.4">
      <c r="A96" s="18" t="s">
        <v>160</v>
      </c>
      <c r="B96" s="18"/>
      <c r="C96" s="77">
        <v>2125333</v>
      </c>
      <c r="D96" s="78"/>
      <c r="E96" s="77">
        <v>7455772088</v>
      </c>
      <c r="F96" s="78"/>
      <c r="G96" s="77">
        <v>6061299773.7568502</v>
      </c>
      <c r="H96" s="66"/>
      <c r="I96" s="77">
        <v>0</v>
      </c>
      <c r="J96" s="77">
        <v>0</v>
      </c>
      <c r="K96" s="81"/>
      <c r="L96" s="77">
        <v>2125333</v>
      </c>
      <c r="M96" s="77">
        <v>7455772088</v>
      </c>
      <c r="N96" s="81"/>
      <c r="O96" s="77">
        <v>0</v>
      </c>
      <c r="P96" s="65"/>
      <c r="Q96" s="78">
        <v>0</v>
      </c>
      <c r="R96" s="65"/>
      <c r="S96" s="77">
        <v>0</v>
      </c>
      <c r="T96" s="78"/>
      <c r="U96" s="76">
        <v>0</v>
      </c>
      <c r="V96" s="66"/>
      <c r="W96" s="82">
        <v>0</v>
      </c>
      <c r="X96" s="151"/>
      <c r="Y96" s="159"/>
      <c r="Z96" s="155"/>
    </row>
    <row r="97" spans="1:26" x14ac:dyDescent="0.4">
      <c r="A97" s="18" t="s">
        <v>163</v>
      </c>
      <c r="B97" s="18"/>
      <c r="C97" s="77">
        <v>3028300</v>
      </c>
      <c r="D97" s="78"/>
      <c r="E97" s="77">
        <v>7416363247</v>
      </c>
      <c r="F97" s="78"/>
      <c r="G97" s="77">
        <v>5830915488.2550001</v>
      </c>
      <c r="H97" s="66"/>
      <c r="I97" s="77">
        <v>0</v>
      </c>
      <c r="J97" s="77">
        <v>0</v>
      </c>
      <c r="K97" s="81"/>
      <c r="L97" s="77">
        <v>3028300</v>
      </c>
      <c r="M97" s="77">
        <v>7416363247</v>
      </c>
      <c r="N97" s="81"/>
      <c r="O97" s="77">
        <v>0</v>
      </c>
      <c r="P97" s="65"/>
      <c r="Q97" s="78">
        <v>0</v>
      </c>
      <c r="R97" s="65"/>
      <c r="S97" s="77">
        <v>0</v>
      </c>
      <c r="T97" s="78"/>
      <c r="U97" s="76">
        <v>0</v>
      </c>
      <c r="V97" s="66"/>
      <c r="W97" s="82">
        <v>0</v>
      </c>
      <c r="X97" s="151"/>
      <c r="Y97" s="159"/>
      <c r="Z97" s="155"/>
    </row>
    <row r="98" spans="1:26" ht="16.5" thickBot="1" x14ac:dyDescent="0.45">
      <c r="A98" s="18" t="s">
        <v>165</v>
      </c>
      <c r="B98" s="18"/>
      <c r="C98" s="77">
        <v>300464</v>
      </c>
      <c r="D98" s="78"/>
      <c r="E98" s="77">
        <v>2525412875</v>
      </c>
      <c r="F98" s="78"/>
      <c r="G98" s="77">
        <v>2837424272.4000001</v>
      </c>
      <c r="H98" s="66"/>
      <c r="I98" s="77">
        <v>0</v>
      </c>
      <c r="J98" s="77">
        <v>0</v>
      </c>
      <c r="K98" s="81"/>
      <c r="L98" s="77">
        <v>300464</v>
      </c>
      <c r="M98" s="77">
        <v>2525412875</v>
      </c>
      <c r="N98" s="81"/>
      <c r="O98" s="77">
        <v>0</v>
      </c>
      <c r="P98" s="65"/>
      <c r="Q98" s="78">
        <v>0</v>
      </c>
      <c r="R98" s="65"/>
      <c r="S98" s="77">
        <v>0</v>
      </c>
      <c r="T98" s="78"/>
      <c r="U98" s="76">
        <v>0</v>
      </c>
      <c r="V98" s="66"/>
      <c r="W98" s="82">
        <v>0</v>
      </c>
      <c r="X98" s="151"/>
      <c r="Y98" s="159"/>
      <c r="Z98" s="155"/>
    </row>
    <row r="99" spans="1:26" ht="16.5" thickBot="1" x14ac:dyDescent="0.45">
      <c r="A99" s="18" t="s">
        <v>2</v>
      </c>
      <c r="B99" s="18"/>
      <c r="C99" s="79">
        <f>SUM(C10:C98)</f>
        <v>516684528</v>
      </c>
      <c r="D99" s="60"/>
      <c r="E99" s="79">
        <f>SUM(E10:E98)</f>
        <v>2130277271879</v>
      </c>
      <c r="F99" s="60"/>
      <c r="G99" s="79">
        <f>SUM(G10:G98)</f>
        <v>2207870810815.8247</v>
      </c>
      <c r="H99" s="58"/>
      <c r="I99" s="79">
        <f>SUM(I10:I98)</f>
        <v>117870011</v>
      </c>
      <c r="J99" s="79">
        <f>SUM(J10:J98)</f>
        <v>2850940108.8000002</v>
      </c>
      <c r="L99" s="79">
        <f>SUM(L10:L98)</f>
        <v>122910356</v>
      </c>
      <c r="M99" s="79">
        <f>SUM(M10:M98)</f>
        <v>470244885716</v>
      </c>
      <c r="O99" s="79">
        <f>SUM(O10:O98)</f>
        <v>511644183</v>
      </c>
      <c r="P99" s="60"/>
      <c r="Q99" s="84"/>
      <c r="R99" s="60"/>
      <c r="S99" s="79">
        <f>SUM(S10:S98)</f>
        <v>1662883326271.8</v>
      </c>
      <c r="T99" s="60"/>
      <c r="U99" s="79">
        <f>SUM(U10:U98)</f>
        <v>1782221404787.2021</v>
      </c>
      <c r="V99" s="58"/>
      <c r="W99" s="83">
        <f>SUM(W10:W98)</f>
        <v>0.87980966230583868</v>
      </c>
    </row>
    <row r="100" spans="1:26" ht="16.5" thickTop="1" x14ac:dyDescent="0.4"/>
    <row r="102" spans="1:26" x14ac:dyDescent="0.4">
      <c r="Q102" s="56"/>
    </row>
  </sheetData>
  <sortState xmlns:xlrd2="http://schemas.microsoft.com/office/spreadsheetml/2017/richdata2" ref="A10:W98">
    <sortCondition descending="1" ref="U10:U98"/>
  </sortState>
  <mergeCells count="23">
    <mergeCell ref="W8:W9"/>
    <mergeCell ref="I8:J8"/>
    <mergeCell ref="L8:M8"/>
    <mergeCell ref="O8:O9"/>
    <mergeCell ref="P8:P9"/>
    <mergeCell ref="Q8:Q9"/>
    <mergeCell ref="S8:S9"/>
    <mergeCell ref="G8:G9"/>
    <mergeCell ref="A1:W1"/>
    <mergeCell ref="A2:W2"/>
    <mergeCell ref="A3:W3"/>
    <mergeCell ref="A4:W4"/>
    <mergeCell ref="A5:W5"/>
    <mergeCell ref="C7:G7"/>
    <mergeCell ref="I7:M7"/>
    <mergeCell ref="O7:W7"/>
    <mergeCell ref="A8:A9"/>
    <mergeCell ref="C8:C9"/>
    <mergeCell ref="D8:D9"/>
    <mergeCell ref="E8:E9"/>
    <mergeCell ref="F8:F9"/>
    <mergeCell ref="T8:T9"/>
    <mergeCell ref="U8:U9"/>
  </mergeCells>
  <pageMargins left="0.7" right="0.7" top="0.75" bottom="0.75" header="0.3" footer="0.3"/>
  <pageSetup scale="2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L49"/>
  <sheetViews>
    <sheetView rightToLeft="1" view="pageBreakPreview" zoomScale="96" zoomScaleNormal="100" zoomScaleSheetLayoutView="96" workbookViewId="0">
      <selection activeCell="X25" sqref="X25"/>
    </sheetView>
  </sheetViews>
  <sheetFormatPr defaultColWidth="9.140625" defaultRowHeight="12.75" x14ac:dyDescent="0.2"/>
  <cols>
    <col min="1" max="1" width="20.5703125" style="26" bestFit="1" customWidth="1"/>
    <col min="2" max="2" width="0.85546875" style="26" customWidth="1"/>
    <col min="3" max="3" width="9.140625" style="26" bestFit="1" customWidth="1"/>
    <col min="4" max="4" width="1" style="26" customWidth="1"/>
    <col min="5" max="5" width="14.28515625" style="26" bestFit="1" customWidth="1"/>
    <col min="6" max="6" width="1.85546875" style="26" bestFit="1" customWidth="1"/>
    <col min="7" max="7" width="9.140625" style="26"/>
    <col min="8" max="8" width="0.85546875" style="26" customWidth="1"/>
    <col min="9" max="9" width="12.85546875" style="26" bestFit="1" customWidth="1"/>
    <col min="10" max="10" width="1" style="26" customWidth="1"/>
    <col min="11" max="11" width="11.28515625" style="26" bestFit="1" customWidth="1"/>
    <col min="12" max="12" width="1.140625" style="26" customWidth="1"/>
    <col min="13" max="13" width="13.140625" style="26" bestFit="1" customWidth="1"/>
    <col min="14" max="14" width="0.85546875" style="26" customWidth="1"/>
    <col min="15" max="15" width="12.85546875" style="26" bestFit="1" customWidth="1"/>
    <col min="16" max="16" width="1" style="26" customWidth="1"/>
    <col min="17" max="17" width="11.28515625" style="26" bestFit="1" customWidth="1"/>
    <col min="18" max="18" width="0.7109375" style="26" customWidth="1"/>
    <col min="19" max="19" width="12.85546875" style="26" bestFit="1" customWidth="1"/>
    <col min="20" max="37" width="9.140625" style="26"/>
    <col min="38" max="38" width="2.85546875" style="26" bestFit="1" customWidth="1"/>
    <col min="39" max="16384" width="9.140625" style="26"/>
  </cols>
  <sheetData>
    <row r="1" spans="1:38" ht="21" x14ac:dyDescent="0.55000000000000004">
      <c r="A1" s="241" t="str">
        <f>درآمدها!A1</f>
        <v xml:space="preserve">صندوق سرمایه گذاری کارگزاری پارسیان 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</row>
    <row r="2" spans="1:38" ht="21" x14ac:dyDescent="0.55000000000000004">
      <c r="A2" s="241" t="s">
        <v>62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</row>
    <row r="3" spans="1:38" ht="21" x14ac:dyDescent="0.55000000000000004">
      <c r="A3" s="241" t="str">
        <f>درآمدها!A3</f>
        <v>برای ماه منتهی به 1402/12/27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</row>
    <row r="4" spans="1:38" ht="25.5" x14ac:dyDescent="0.2">
      <c r="A4" s="195" t="s">
        <v>9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27"/>
      <c r="U4" s="27"/>
      <c r="V4" s="27"/>
    </row>
    <row r="5" spans="1:38" ht="16.5" customHeight="1" thickBot="1" x14ac:dyDescent="0.45">
      <c r="A5" s="3"/>
      <c r="B5" s="3"/>
      <c r="C5" s="197" t="s">
        <v>43</v>
      </c>
      <c r="D5" s="197"/>
      <c r="E5" s="197"/>
      <c r="F5" s="197"/>
      <c r="G5" s="197"/>
      <c r="H5" s="3"/>
      <c r="I5" s="230" t="s">
        <v>234</v>
      </c>
      <c r="J5" s="230"/>
      <c r="K5" s="230"/>
      <c r="L5" s="230"/>
      <c r="M5" s="230"/>
      <c r="N5" s="2"/>
      <c r="O5" s="230" t="s">
        <v>235</v>
      </c>
      <c r="P5" s="230"/>
      <c r="Q5" s="230"/>
      <c r="R5" s="230"/>
      <c r="S5" s="230"/>
      <c r="T5" s="2"/>
      <c r="U5" s="2"/>
      <c r="V5" s="2"/>
    </row>
    <row r="6" spans="1:38" ht="47.25" customHeight="1" thickBot="1" x14ac:dyDescent="0.45">
      <c r="A6" s="37" t="s">
        <v>31</v>
      </c>
      <c r="B6" s="38"/>
      <c r="C6" s="39" t="s">
        <v>37</v>
      </c>
      <c r="D6" s="40"/>
      <c r="E6" s="37" t="s">
        <v>42</v>
      </c>
      <c r="F6" s="38"/>
      <c r="G6" s="37" t="s">
        <v>38</v>
      </c>
      <c r="H6" s="38"/>
      <c r="I6" s="37" t="s">
        <v>39</v>
      </c>
      <c r="J6" s="38"/>
      <c r="K6" s="21" t="s">
        <v>40</v>
      </c>
      <c r="L6" s="38"/>
      <c r="M6" s="37" t="s">
        <v>41</v>
      </c>
      <c r="N6" s="3"/>
      <c r="O6" s="37" t="s">
        <v>39</v>
      </c>
      <c r="P6" s="38"/>
      <c r="Q6" s="41" t="s">
        <v>40</v>
      </c>
      <c r="R6" s="38"/>
      <c r="S6" s="37" t="s">
        <v>41</v>
      </c>
    </row>
    <row r="7" spans="1:38" ht="15.75" x14ac:dyDescent="0.2">
      <c r="A7" s="95" t="s">
        <v>91</v>
      </c>
      <c r="B7" s="96"/>
      <c r="C7" s="97" t="s">
        <v>194</v>
      </c>
      <c r="D7" s="98"/>
      <c r="E7" s="99">
        <v>2109652</v>
      </c>
      <c r="F7" s="99"/>
      <c r="G7" s="99">
        <v>140</v>
      </c>
      <c r="H7" s="100"/>
      <c r="I7" s="101">
        <v>0</v>
      </c>
      <c r="J7" s="101"/>
      <c r="K7" s="93">
        <v>0</v>
      </c>
      <c r="L7" s="101"/>
      <c r="M7" s="93">
        <v>0</v>
      </c>
      <c r="N7" s="100"/>
      <c r="O7" s="101">
        <v>295351280</v>
      </c>
      <c r="P7" s="101"/>
      <c r="Q7" s="93">
        <v>0</v>
      </c>
      <c r="R7" s="101"/>
      <c r="S7" s="101">
        <v>295351280</v>
      </c>
      <c r="AL7" s="7" t="s">
        <v>13</v>
      </c>
    </row>
    <row r="8" spans="1:38" ht="16.5" thickBot="1" x14ac:dyDescent="0.25">
      <c r="A8" s="95" t="s">
        <v>108</v>
      </c>
      <c r="B8" s="96"/>
      <c r="C8" s="97" t="s">
        <v>200</v>
      </c>
      <c r="D8" s="98"/>
      <c r="E8" s="99">
        <v>500000</v>
      </c>
      <c r="F8" s="99"/>
      <c r="G8" s="99">
        <v>61</v>
      </c>
      <c r="H8" s="100"/>
      <c r="I8" s="101">
        <v>0</v>
      </c>
      <c r="J8" s="101"/>
      <c r="K8" s="93">
        <v>0</v>
      </c>
      <c r="L8" s="101"/>
      <c r="M8" s="93">
        <v>0</v>
      </c>
      <c r="N8" s="100"/>
      <c r="O8" s="101">
        <v>30500000</v>
      </c>
      <c r="P8" s="101"/>
      <c r="Q8" s="93">
        <v>0</v>
      </c>
      <c r="R8" s="101"/>
      <c r="S8" s="101">
        <v>30500000</v>
      </c>
      <c r="AL8" s="9" t="s">
        <v>13</v>
      </c>
    </row>
    <row r="9" spans="1:38" ht="16.5" thickBot="1" x14ac:dyDescent="0.25">
      <c r="A9" s="95" t="s">
        <v>90</v>
      </c>
      <c r="B9" s="96"/>
      <c r="C9" s="97" t="s">
        <v>199</v>
      </c>
      <c r="D9" s="98"/>
      <c r="E9" s="99">
        <v>3095884</v>
      </c>
      <c r="F9" s="99"/>
      <c r="G9" s="99">
        <v>11</v>
      </c>
      <c r="H9" s="100"/>
      <c r="I9" s="101">
        <v>0</v>
      </c>
      <c r="J9" s="101"/>
      <c r="K9" s="93">
        <v>0</v>
      </c>
      <c r="L9" s="101"/>
      <c r="M9" s="93">
        <v>0</v>
      </c>
      <c r="N9" s="100"/>
      <c r="O9" s="101">
        <v>34054724</v>
      </c>
      <c r="P9" s="101"/>
      <c r="Q9" s="93">
        <v>0</v>
      </c>
      <c r="R9" s="101"/>
      <c r="S9" s="101">
        <v>34054724</v>
      </c>
      <c r="AL9" s="10" t="s">
        <v>13</v>
      </c>
    </row>
    <row r="10" spans="1:38" ht="16.5" thickTop="1" x14ac:dyDescent="0.2">
      <c r="A10" s="95" t="s">
        <v>84</v>
      </c>
      <c r="B10" s="96"/>
      <c r="C10" s="97" t="s">
        <v>184</v>
      </c>
      <c r="D10" s="98"/>
      <c r="E10" s="99">
        <v>15575866</v>
      </c>
      <c r="F10" s="99"/>
      <c r="G10" s="99">
        <v>125</v>
      </c>
      <c r="H10" s="100"/>
      <c r="I10" s="101">
        <v>0</v>
      </c>
      <c r="J10" s="101"/>
      <c r="K10" s="93">
        <v>0</v>
      </c>
      <c r="L10" s="101"/>
      <c r="M10" s="93">
        <v>0</v>
      </c>
      <c r="N10" s="100"/>
      <c r="O10" s="101">
        <v>1946983250</v>
      </c>
      <c r="P10" s="101"/>
      <c r="Q10" s="93">
        <v>0</v>
      </c>
      <c r="R10" s="101"/>
      <c r="S10" s="101">
        <v>1946983250</v>
      </c>
    </row>
    <row r="11" spans="1:38" ht="15.75" x14ac:dyDescent="0.2">
      <c r="A11" s="95" t="s">
        <v>152</v>
      </c>
      <c r="B11" s="96"/>
      <c r="C11" s="97" t="s">
        <v>198</v>
      </c>
      <c r="D11" s="98"/>
      <c r="E11" s="99">
        <v>1036000</v>
      </c>
      <c r="F11" s="99"/>
      <c r="G11" s="99">
        <v>55</v>
      </c>
      <c r="H11" s="100"/>
      <c r="I11" s="101">
        <v>0</v>
      </c>
      <c r="J11" s="101"/>
      <c r="K11" s="93">
        <v>0</v>
      </c>
      <c r="L11" s="101"/>
      <c r="M11" s="93">
        <v>0</v>
      </c>
      <c r="N11" s="100"/>
      <c r="O11" s="101">
        <v>56980000</v>
      </c>
      <c r="P11" s="101"/>
      <c r="Q11" s="93">
        <v>-276895</v>
      </c>
      <c r="R11" s="101"/>
      <c r="S11" s="101">
        <v>56703105</v>
      </c>
    </row>
    <row r="12" spans="1:38" ht="15.75" x14ac:dyDescent="0.2">
      <c r="A12" s="95" t="s">
        <v>128</v>
      </c>
      <c r="B12" s="96"/>
      <c r="C12" s="97" t="s">
        <v>196</v>
      </c>
      <c r="D12" s="98"/>
      <c r="E12" s="99">
        <v>4020000</v>
      </c>
      <c r="F12" s="99"/>
      <c r="G12" s="99">
        <v>44</v>
      </c>
      <c r="H12" s="100"/>
      <c r="I12" s="101">
        <v>0</v>
      </c>
      <c r="J12" s="101"/>
      <c r="K12" s="93">
        <v>0</v>
      </c>
      <c r="L12" s="101"/>
      <c r="M12" s="93"/>
      <c r="N12" s="100"/>
      <c r="O12" s="101">
        <v>176880000</v>
      </c>
      <c r="P12" s="101"/>
      <c r="Q12" s="93">
        <v>0</v>
      </c>
      <c r="R12" s="101"/>
      <c r="S12" s="101">
        <v>176880000</v>
      </c>
    </row>
    <row r="13" spans="1:38" ht="15.75" x14ac:dyDescent="0.2">
      <c r="A13" s="95" t="s">
        <v>118</v>
      </c>
      <c r="B13" s="96"/>
      <c r="C13" s="97" t="s">
        <v>201</v>
      </c>
      <c r="D13" s="98"/>
      <c r="E13" s="99">
        <v>1866538</v>
      </c>
      <c r="F13" s="99"/>
      <c r="G13" s="99">
        <v>10</v>
      </c>
      <c r="H13" s="100"/>
      <c r="I13" s="101">
        <v>0</v>
      </c>
      <c r="J13" s="101"/>
      <c r="K13" s="93">
        <v>0</v>
      </c>
      <c r="L13" s="101"/>
      <c r="M13" s="93"/>
      <c r="N13" s="100"/>
      <c r="O13" s="101">
        <v>18665380</v>
      </c>
      <c r="P13" s="101"/>
      <c r="Q13" s="93">
        <v>-2119263</v>
      </c>
      <c r="R13" s="101"/>
      <c r="S13" s="101">
        <v>16546117</v>
      </c>
    </row>
    <row r="14" spans="1:38" ht="15.75" x14ac:dyDescent="0.2">
      <c r="A14" s="95" t="s">
        <v>81</v>
      </c>
      <c r="B14" s="96"/>
      <c r="C14" s="97" t="s">
        <v>175</v>
      </c>
      <c r="D14" s="98"/>
      <c r="E14" s="99">
        <v>3630000</v>
      </c>
      <c r="F14" s="99"/>
      <c r="G14" s="99">
        <v>2330</v>
      </c>
      <c r="H14" s="100"/>
      <c r="I14" s="101">
        <v>0</v>
      </c>
      <c r="J14" s="101"/>
      <c r="K14" s="102">
        <v>0</v>
      </c>
      <c r="L14" s="101"/>
      <c r="M14" s="93">
        <v>0</v>
      </c>
      <c r="N14" s="100"/>
      <c r="O14" s="101">
        <v>8457900000</v>
      </c>
      <c r="P14" s="101"/>
      <c r="Q14" s="93">
        <v>0</v>
      </c>
      <c r="R14" s="101"/>
      <c r="S14" s="101">
        <v>8457900000</v>
      </c>
    </row>
    <row r="15" spans="1:38" ht="15.75" x14ac:dyDescent="0.2">
      <c r="A15" s="95" t="s">
        <v>140</v>
      </c>
      <c r="B15" s="96"/>
      <c r="C15" s="97" t="s">
        <v>187</v>
      </c>
      <c r="D15" s="98"/>
      <c r="E15" s="99">
        <v>281880</v>
      </c>
      <c r="F15" s="99"/>
      <c r="G15" s="99">
        <v>3790</v>
      </c>
      <c r="H15" s="100"/>
      <c r="I15" s="101">
        <v>0</v>
      </c>
      <c r="J15" s="101"/>
      <c r="K15" s="102">
        <v>0</v>
      </c>
      <c r="L15" s="101"/>
      <c r="M15" s="93">
        <v>0</v>
      </c>
      <c r="N15" s="100"/>
      <c r="O15" s="101">
        <v>1068325200</v>
      </c>
      <c r="P15" s="101"/>
      <c r="Q15" s="93">
        <v>0</v>
      </c>
      <c r="R15" s="101"/>
      <c r="S15" s="101">
        <v>1068325200</v>
      </c>
    </row>
    <row r="16" spans="1:38" ht="15.75" x14ac:dyDescent="0.2">
      <c r="A16" s="103" t="s">
        <v>146</v>
      </c>
      <c r="B16" s="96"/>
      <c r="C16" s="97" t="s">
        <v>190</v>
      </c>
      <c r="D16" s="98"/>
      <c r="E16" s="97">
        <v>332000</v>
      </c>
      <c r="F16" s="97"/>
      <c r="G16" s="97">
        <v>2395</v>
      </c>
      <c r="H16" s="100"/>
      <c r="I16" s="101">
        <v>0</v>
      </c>
      <c r="J16" s="101"/>
      <c r="K16" s="93">
        <v>0</v>
      </c>
      <c r="L16" s="101"/>
      <c r="M16" s="93">
        <v>3085705720</v>
      </c>
      <c r="N16" s="100"/>
      <c r="O16" s="101">
        <v>795140000</v>
      </c>
      <c r="P16" s="101"/>
      <c r="Q16" s="93">
        <v>-9151916</v>
      </c>
      <c r="R16" s="101"/>
      <c r="S16" s="101">
        <v>785988084</v>
      </c>
    </row>
    <row r="17" spans="1:19" ht="15.75" x14ac:dyDescent="0.2">
      <c r="A17" s="95" t="s">
        <v>98</v>
      </c>
      <c r="B17" s="96"/>
      <c r="C17" s="97" t="s">
        <v>178</v>
      </c>
      <c r="D17" s="98"/>
      <c r="E17" s="99">
        <v>2800000</v>
      </c>
      <c r="F17" s="99"/>
      <c r="G17" s="99">
        <v>2270</v>
      </c>
      <c r="H17" s="100"/>
      <c r="I17" s="101">
        <v>0</v>
      </c>
      <c r="J17" s="101"/>
      <c r="K17" s="93">
        <v>0</v>
      </c>
      <c r="L17" s="101"/>
      <c r="M17" s="93">
        <v>0</v>
      </c>
      <c r="N17" s="100"/>
      <c r="O17" s="101">
        <v>6356000000</v>
      </c>
      <c r="P17" s="101"/>
      <c r="Q17" s="93">
        <v>0</v>
      </c>
      <c r="R17" s="101"/>
      <c r="S17" s="101">
        <v>6356000000</v>
      </c>
    </row>
    <row r="18" spans="1:19" ht="15.75" x14ac:dyDescent="0.2">
      <c r="A18" s="103" t="s">
        <v>127</v>
      </c>
      <c r="B18" s="96"/>
      <c r="C18" s="97" t="s">
        <v>191</v>
      </c>
      <c r="D18" s="98"/>
      <c r="E18" s="97">
        <v>3968000</v>
      </c>
      <c r="F18" s="97"/>
      <c r="G18" s="97">
        <v>105</v>
      </c>
      <c r="H18" s="100"/>
      <c r="I18" s="101">
        <v>0</v>
      </c>
      <c r="J18" s="101"/>
      <c r="K18" s="93">
        <v>0</v>
      </c>
      <c r="L18" s="101"/>
      <c r="M18" s="93"/>
      <c r="N18" s="100"/>
      <c r="O18" s="101">
        <v>416640000</v>
      </c>
      <c r="P18" s="101"/>
      <c r="Q18" s="93">
        <v>-25453891</v>
      </c>
      <c r="R18" s="101"/>
      <c r="S18" s="101">
        <v>391186109</v>
      </c>
    </row>
    <row r="19" spans="1:19" ht="15.75" x14ac:dyDescent="0.2">
      <c r="A19" s="95" t="s">
        <v>87</v>
      </c>
      <c r="B19" s="96"/>
      <c r="C19" s="97" t="s">
        <v>185</v>
      </c>
      <c r="D19" s="98"/>
      <c r="E19" s="99">
        <v>3350000</v>
      </c>
      <c r="F19" s="99"/>
      <c r="G19" s="99">
        <v>900</v>
      </c>
      <c r="H19" s="100"/>
      <c r="I19" s="101">
        <v>0</v>
      </c>
      <c r="J19" s="101"/>
      <c r="K19" s="93">
        <v>0</v>
      </c>
      <c r="L19" s="101"/>
      <c r="M19" s="93"/>
      <c r="N19" s="100"/>
      <c r="O19" s="101">
        <v>3015000000</v>
      </c>
      <c r="P19" s="101"/>
      <c r="Q19" s="93">
        <v>0</v>
      </c>
      <c r="R19" s="101"/>
      <c r="S19" s="101">
        <v>3015000000</v>
      </c>
    </row>
    <row r="20" spans="1:19" ht="15.75" x14ac:dyDescent="0.2">
      <c r="A20" s="95" t="s">
        <v>192</v>
      </c>
      <c r="B20" s="96"/>
      <c r="C20" s="97" t="s">
        <v>193</v>
      </c>
      <c r="D20" s="98"/>
      <c r="E20" s="99">
        <v>1239097</v>
      </c>
      <c r="F20" s="99"/>
      <c r="G20" s="99">
        <v>243</v>
      </c>
      <c r="H20" s="100"/>
      <c r="I20" s="101">
        <v>0</v>
      </c>
      <c r="J20" s="101"/>
      <c r="K20" s="93">
        <v>0</v>
      </c>
      <c r="L20" s="101"/>
      <c r="M20" s="93">
        <v>0</v>
      </c>
      <c r="N20" s="100"/>
      <c r="O20" s="101">
        <v>301100571</v>
      </c>
      <c r="P20" s="101"/>
      <c r="Q20" s="93">
        <v>0</v>
      </c>
      <c r="R20" s="101"/>
      <c r="S20" s="101">
        <v>301100571</v>
      </c>
    </row>
    <row r="21" spans="1:19" ht="15.75" x14ac:dyDescent="0.2">
      <c r="A21" s="95" t="s">
        <v>116</v>
      </c>
      <c r="B21" s="96"/>
      <c r="C21" s="97" t="s">
        <v>189</v>
      </c>
      <c r="D21" s="98"/>
      <c r="E21" s="99">
        <v>1209000</v>
      </c>
      <c r="F21" s="99"/>
      <c r="G21" s="99">
        <v>720</v>
      </c>
      <c r="H21" s="100"/>
      <c r="I21" s="101">
        <v>0</v>
      </c>
      <c r="J21" s="101"/>
      <c r="K21" s="93">
        <v>0</v>
      </c>
      <c r="L21" s="101"/>
      <c r="M21" s="93"/>
      <c r="N21" s="100"/>
      <c r="O21" s="101">
        <v>870480000</v>
      </c>
      <c r="P21" s="101"/>
      <c r="Q21" s="93">
        <v>-12922105</v>
      </c>
      <c r="R21" s="101"/>
      <c r="S21" s="101">
        <v>857557895</v>
      </c>
    </row>
    <row r="22" spans="1:19" ht="15.75" x14ac:dyDescent="0.2">
      <c r="A22" s="95" t="s">
        <v>86</v>
      </c>
      <c r="B22" s="96"/>
      <c r="C22" s="97" t="s">
        <v>184</v>
      </c>
      <c r="D22" s="98"/>
      <c r="E22" s="99">
        <v>6077358</v>
      </c>
      <c r="F22" s="99"/>
      <c r="G22" s="99">
        <v>500</v>
      </c>
      <c r="H22" s="100"/>
      <c r="I22" s="101">
        <v>0</v>
      </c>
      <c r="J22" s="101"/>
      <c r="K22" s="93">
        <v>0</v>
      </c>
      <c r="L22" s="101"/>
      <c r="M22" s="93">
        <v>0</v>
      </c>
      <c r="N22" s="100"/>
      <c r="O22" s="101">
        <v>3038679000</v>
      </c>
      <c r="P22" s="101"/>
      <c r="Q22" s="93">
        <v>0</v>
      </c>
      <c r="R22" s="101"/>
      <c r="S22" s="101">
        <v>3038679000</v>
      </c>
    </row>
    <row r="23" spans="1:19" ht="15.75" x14ac:dyDescent="0.2">
      <c r="A23" s="95" t="s">
        <v>109</v>
      </c>
      <c r="B23" s="96"/>
      <c r="C23" s="97" t="s">
        <v>181</v>
      </c>
      <c r="D23" s="98"/>
      <c r="E23" s="99">
        <v>3500000</v>
      </c>
      <c r="F23" s="99"/>
      <c r="G23" s="99">
        <v>1000</v>
      </c>
      <c r="H23" s="100"/>
      <c r="I23" s="101">
        <v>0</v>
      </c>
      <c r="J23" s="101"/>
      <c r="K23" s="93">
        <v>0</v>
      </c>
      <c r="L23" s="101"/>
      <c r="M23" s="93"/>
      <c r="N23" s="100"/>
      <c r="O23" s="101">
        <v>3500000000</v>
      </c>
      <c r="P23" s="101"/>
      <c r="Q23" s="93">
        <v>0</v>
      </c>
      <c r="R23" s="101"/>
      <c r="S23" s="101">
        <v>3500000000</v>
      </c>
    </row>
    <row r="24" spans="1:19" ht="15.75" x14ac:dyDescent="0.2">
      <c r="A24" s="95" t="s">
        <v>126</v>
      </c>
      <c r="B24" s="96"/>
      <c r="C24" s="97" t="s">
        <v>177</v>
      </c>
      <c r="D24" s="98"/>
      <c r="E24" s="99">
        <v>2100000</v>
      </c>
      <c r="F24" s="99"/>
      <c r="G24" s="99">
        <v>4</v>
      </c>
      <c r="H24" s="100"/>
      <c r="I24" s="101">
        <v>0</v>
      </c>
      <c r="J24" s="101"/>
      <c r="K24" s="93">
        <v>0</v>
      </c>
      <c r="L24" s="101"/>
      <c r="M24" s="93">
        <v>0</v>
      </c>
      <c r="N24" s="100"/>
      <c r="O24" s="101">
        <v>8400000</v>
      </c>
      <c r="P24" s="101"/>
      <c r="Q24" s="93">
        <v>0</v>
      </c>
      <c r="R24" s="101"/>
      <c r="S24" s="101">
        <v>8400000</v>
      </c>
    </row>
    <row r="25" spans="1:19" ht="15.75" x14ac:dyDescent="0.2">
      <c r="A25" s="95" t="s">
        <v>159</v>
      </c>
      <c r="B25" s="96"/>
      <c r="C25" s="97" t="s">
        <v>195</v>
      </c>
      <c r="D25" s="98"/>
      <c r="E25" s="99">
        <v>1303000</v>
      </c>
      <c r="F25" s="99"/>
      <c r="G25" s="99">
        <v>150</v>
      </c>
      <c r="H25" s="100"/>
      <c r="I25" s="101">
        <v>0</v>
      </c>
      <c r="J25" s="101"/>
      <c r="K25" s="93">
        <v>0</v>
      </c>
      <c r="L25" s="101"/>
      <c r="M25" s="93">
        <v>0</v>
      </c>
      <c r="N25" s="100"/>
      <c r="O25" s="101">
        <v>195450000</v>
      </c>
      <c r="P25" s="101"/>
      <c r="Q25" s="93">
        <v>-4320060</v>
      </c>
      <c r="R25" s="101"/>
      <c r="S25" s="101">
        <v>191129940</v>
      </c>
    </row>
    <row r="26" spans="1:19" ht="15.75" x14ac:dyDescent="0.2">
      <c r="A26" s="103" t="s">
        <v>80</v>
      </c>
      <c r="B26" s="96"/>
      <c r="C26" s="97" t="s">
        <v>177</v>
      </c>
      <c r="D26" s="98"/>
      <c r="E26" s="97">
        <v>50125053</v>
      </c>
      <c r="F26" s="97"/>
      <c r="G26" s="97">
        <v>130</v>
      </c>
      <c r="H26" s="100"/>
      <c r="I26" s="101">
        <v>0</v>
      </c>
      <c r="J26" s="101"/>
      <c r="K26" s="93">
        <v>0</v>
      </c>
      <c r="L26" s="101"/>
      <c r="M26" s="93">
        <v>0</v>
      </c>
      <c r="N26" s="100"/>
      <c r="O26" s="101">
        <v>6516256890</v>
      </c>
      <c r="P26" s="101"/>
      <c r="Q26" s="93">
        <v>0</v>
      </c>
      <c r="R26" s="101"/>
      <c r="S26" s="101">
        <v>6516256890</v>
      </c>
    </row>
    <row r="27" spans="1:19" ht="15.75" x14ac:dyDescent="0.2">
      <c r="A27" s="95" t="s">
        <v>95</v>
      </c>
      <c r="B27" s="96"/>
      <c r="C27" s="97" t="s">
        <v>177</v>
      </c>
      <c r="D27" s="98"/>
      <c r="E27" s="99">
        <v>56020001</v>
      </c>
      <c r="F27" s="99"/>
      <c r="G27" s="99">
        <v>58</v>
      </c>
      <c r="H27" s="100"/>
      <c r="I27" s="101">
        <v>0</v>
      </c>
      <c r="J27" s="101"/>
      <c r="K27" s="93">
        <v>0</v>
      </c>
      <c r="L27" s="101"/>
      <c r="M27" s="93">
        <v>0</v>
      </c>
      <c r="N27" s="100"/>
      <c r="O27" s="101">
        <v>3249160058</v>
      </c>
      <c r="P27" s="101"/>
      <c r="Q27" s="93">
        <v>0</v>
      </c>
      <c r="R27" s="101"/>
      <c r="S27" s="101">
        <v>3249160058</v>
      </c>
    </row>
    <row r="28" spans="1:19" ht="15.75" x14ac:dyDescent="0.2">
      <c r="A28" s="95" t="s">
        <v>83</v>
      </c>
      <c r="B28" s="96"/>
      <c r="C28" s="97" t="s">
        <v>174</v>
      </c>
      <c r="D28" s="98"/>
      <c r="E28" s="99">
        <v>3363000</v>
      </c>
      <c r="F28" s="99"/>
      <c r="G28" s="99">
        <v>6800</v>
      </c>
      <c r="H28" s="100"/>
      <c r="I28" s="101">
        <v>0</v>
      </c>
      <c r="J28" s="101"/>
      <c r="K28" s="93">
        <v>0</v>
      </c>
      <c r="L28" s="101"/>
      <c r="M28" s="93">
        <v>0</v>
      </c>
      <c r="N28" s="100"/>
      <c r="O28" s="101">
        <v>22868400000</v>
      </c>
      <c r="P28" s="101"/>
      <c r="Q28" s="93">
        <v>0</v>
      </c>
      <c r="R28" s="101"/>
      <c r="S28" s="101">
        <v>22868400000</v>
      </c>
    </row>
    <row r="29" spans="1:19" ht="15.75" x14ac:dyDescent="0.2">
      <c r="A29" s="95" t="s">
        <v>94</v>
      </c>
      <c r="B29" s="96"/>
      <c r="C29" s="97" t="s">
        <v>176</v>
      </c>
      <c r="D29" s="98"/>
      <c r="E29" s="99">
        <v>268092</v>
      </c>
      <c r="F29" s="99"/>
      <c r="G29" s="99">
        <v>27500</v>
      </c>
      <c r="H29" s="100"/>
      <c r="I29" s="101">
        <v>0</v>
      </c>
      <c r="J29" s="101"/>
      <c r="K29" s="93">
        <v>0</v>
      </c>
      <c r="L29" s="101"/>
      <c r="M29" s="93">
        <v>0</v>
      </c>
      <c r="N29" s="100"/>
      <c r="O29" s="101">
        <v>7372530000</v>
      </c>
      <c r="P29" s="101"/>
      <c r="Q29" s="93">
        <v>0</v>
      </c>
      <c r="R29" s="101"/>
      <c r="S29" s="101">
        <v>7372530000</v>
      </c>
    </row>
    <row r="30" spans="1:19" ht="15.75" x14ac:dyDescent="0.2">
      <c r="A30" s="95" t="s">
        <v>97</v>
      </c>
      <c r="B30" s="96"/>
      <c r="C30" s="97" t="s">
        <v>179</v>
      </c>
      <c r="D30" s="98"/>
      <c r="E30" s="99">
        <v>3016724</v>
      </c>
      <c r="F30" s="99"/>
      <c r="G30" s="99">
        <v>700</v>
      </c>
      <c r="H30" s="100"/>
      <c r="I30" s="101">
        <v>0</v>
      </c>
      <c r="J30" s="101"/>
      <c r="K30" s="93">
        <v>0</v>
      </c>
      <c r="L30" s="101"/>
      <c r="M30" s="93">
        <v>0</v>
      </c>
      <c r="N30" s="100"/>
      <c r="O30" s="101">
        <v>2111706800</v>
      </c>
      <c r="P30" s="101"/>
      <c r="Q30" s="93">
        <v>0</v>
      </c>
      <c r="R30" s="101"/>
      <c r="S30" s="101">
        <v>2111706800</v>
      </c>
    </row>
    <row r="31" spans="1:19" ht="15.75" x14ac:dyDescent="0.2">
      <c r="A31" s="95" t="s">
        <v>96</v>
      </c>
      <c r="B31" s="96"/>
      <c r="C31" s="97" t="s">
        <v>233</v>
      </c>
      <c r="D31" s="98"/>
      <c r="E31" s="99">
        <v>4618131</v>
      </c>
      <c r="F31" s="99"/>
      <c r="G31" s="99">
        <v>800</v>
      </c>
      <c r="H31" s="100"/>
      <c r="I31" s="101">
        <v>3694504800</v>
      </c>
      <c r="J31" s="101"/>
      <c r="K31" s="93">
        <v>-489527374</v>
      </c>
      <c r="L31" s="101"/>
      <c r="M31" s="93">
        <v>3204977426</v>
      </c>
      <c r="N31" s="100"/>
      <c r="O31" s="101">
        <v>3694504800</v>
      </c>
      <c r="P31" s="101"/>
      <c r="Q31" s="93">
        <v>-489527374</v>
      </c>
      <c r="R31" s="101"/>
      <c r="S31" s="101">
        <v>3204977426</v>
      </c>
    </row>
    <row r="32" spans="1:19" ht="15.75" x14ac:dyDescent="0.2">
      <c r="A32" s="95" t="s">
        <v>106</v>
      </c>
      <c r="B32" s="96"/>
      <c r="C32" s="97" t="s">
        <v>197</v>
      </c>
      <c r="D32" s="98"/>
      <c r="E32" s="99">
        <v>1372730</v>
      </c>
      <c r="F32" s="99"/>
      <c r="G32" s="99">
        <v>100</v>
      </c>
      <c r="H32" s="100"/>
      <c r="I32" s="101">
        <v>0</v>
      </c>
      <c r="J32" s="101"/>
      <c r="K32" s="93">
        <v>0</v>
      </c>
      <c r="L32" s="101"/>
      <c r="M32" s="93">
        <v>0</v>
      </c>
      <c r="N32" s="100"/>
      <c r="O32" s="101">
        <v>137273000</v>
      </c>
      <c r="P32" s="101"/>
      <c r="Q32" s="93">
        <v>0</v>
      </c>
      <c r="R32" s="101"/>
      <c r="S32" s="101">
        <v>137273000</v>
      </c>
    </row>
    <row r="33" spans="1:22" ht="15.75" x14ac:dyDescent="0.2">
      <c r="A33" s="95" t="s">
        <v>101</v>
      </c>
      <c r="B33" s="96"/>
      <c r="C33" s="97" t="s">
        <v>179</v>
      </c>
      <c r="D33" s="98"/>
      <c r="E33" s="99">
        <v>22800000</v>
      </c>
      <c r="F33" s="99"/>
      <c r="G33" s="99">
        <v>188</v>
      </c>
      <c r="H33" s="100"/>
      <c r="I33" s="101">
        <v>0</v>
      </c>
      <c r="J33" s="101"/>
      <c r="K33" s="93">
        <v>0</v>
      </c>
      <c r="L33" s="101"/>
      <c r="M33" s="93">
        <v>0</v>
      </c>
      <c r="N33" s="100"/>
      <c r="O33" s="101">
        <v>4286400000</v>
      </c>
      <c r="P33" s="101"/>
      <c r="Q33" s="93">
        <v>0</v>
      </c>
      <c r="R33" s="101"/>
      <c r="S33" s="101">
        <v>4286400000</v>
      </c>
    </row>
    <row r="34" spans="1:22" ht="15.75" x14ac:dyDescent="0.2">
      <c r="A34" s="95" t="s">
        <v>104</v>
      </c>
      <c r="B34" s="96"/>
      <c r="C34" s="97" t="s">
        <v>180</v>
      </c>
      <c r="D34" s="98"/>
      <c r="E34" s="99">
        <v>518193</v>
      </c>
      <c r="F34" s="99"/>
      <c r="G34" s="99">
        <v>7220</v>
      </c>
      <c r="H34" s="100"/>
      <c r="I34" s="101">
        <v>0</v>
      </c>
      <c r="J34" s="101"/>
      <c r="K34" s="93">
        <v>0</v>
      </c>
      <c r="L34" s="101"/>
      <c r="M34" s="93">
        <v>0</v>
      </c>
      <c r="N34" s="100"/>
      <c r="O34" s="101">
        <v>3741353460</v>
      </c>
      <c r="P34" s="101"/>
      <c r="Q34" s="93">
        <v>0</v>
      </c>
      <c r="R34" s="101"/>
      <c r="S34" s="101">
        <v>3741353460</v>
      </c>
    </row>
    <row r="35" spans="1:22" ht="15.75" x14ac:dyDescent="0.2">
      <c r="A35" s="95" t="s">
        <v>105</v>
      </c>
      <c r="B35" s="96"/>
      <c r="C35" s="97" t="s">
        <v>186</v>
      </c>
      <c r="D35" s="98"/>
      <c r="E35" s="99">
        <v>846526</v>
      </c>
      <c r="F35" s="99"/>
      <c r="G35" s="99">
        <v>1360</v>
      </c>
      <c r="H35" s="100"/>
      <c r="I35" s="101">
        <v>0</v>
      </c>
      <c r="J35" s="101"/>
      <c r="K35" s="93">
        <v>0</v>
      </c>
      <c r="L35" s="101"/>
      <c r="M35" s="93">
        <v>0</v>
      </c>
      <c r="N35" s="100"/>
      <c r="O35" s="101">
        <v>1151275360</v>
      </c>
      <c r="P35" s="101"/>
      <c r="Q35" s="93">
        <v>0</v>
      </c>
      <c r="R35" s="101"/>
      <c r="S35" s="101">
        <v>1151275360</v>
      </c>
    </row>
    <row r="36" spans="1:22" ht="15.75" x14ac:dyDescent="0.2">
      <c r="A36" s="95" t="s">
        <v>93</v>
      </c>
      <c r="B36" s="96"/>
      <c r="C36" s="97" t="s">
        <v>188</v>
      </c>
      <c r="D36" s="98"/>
      <c r="E36" s="99">
        <v>220000</v>
      </c>
      <c r="F36" s="99"/>
      <c r="G36" s="99">
        <v>4332</v>
      </c>
      <c r="H36" s="100"/>
      <c r="I36" s="101">
        <v>0</v>
      </c>
      <c r="J36" s="101"/>
      <c r="K36" s="93">
        <v>0</v>
      </c>
      <c r="L36" s="101"/>
      <c r="M36" s="93">
        <v>0</v>
      </c>
      <c r="N36" s="100"/>
      <c r="O36" s="101">
        <v>953040000</v>
      </c>
      <c r="P36" s="101"/>
      <c r="Q36" s="93">
        <v>0</v>
      </c>
      <c r="R36" s="101"/>
      <c r="S36" s="101">
        <v>953040000</v>
      </c>
    </row>
    <row r="37" spans="1:22" ht="16.5" thickBot="1" x14ac:dyDescent="0.25">
      <c r="A37" s="95" t="s">
        <v>182</v>
      </c>
      <c r="B37" s="96"/>
      <c r="C37" s="97" t="s">
        <v>183</v>
      </c>
      <c r="D37" s="98"/>
      <c r="E37" s="99" t="s">
        <v>183</v>
      </c>
      <c r="F37" s="99" t="s">
        <v>183</v>
      </c>
      <c r="G37" s="99" t="s">
        <v>183</v>
      </c>
      <c r="H37" s="100"/>
      <c r="I37" s="101">
        <v>1971125073</v>
      </c>
      <c r="J37" s="101"/>
      <c r="K37" s="93">
        <v>0</v>
      </c>
      <c r="L37" s="101"/>
      <c r="M37" s="93">
        <v>1971125073</v>
      </c>
      <c r="N37" s="100"/>
      <c r="O37" s="101">
        <v>5056830793</v>
      </c>
      <c r="P37" s="101"/>
      <c r="Q37" s="93">
        <v>0</v>
      </c>
      <c r="R37" s="101"/>
      <c r="S37" s="101">
        <v>5056830793</v>
      </c>
    </row>
    <row r="38" spans="1:22" ht="16.5" thickBot="1" x14ac:dyDescent="0.25">
      <c r="A38" s="109" t="s">
        <v>2</v>
      </c>
      <c r="G38" s="104"/>
      <c r="I38" s="108">
        <f>SUM(I7:I37)</f>
        <v>5665629873</v>
      </c>
      <c r="K38" s="108">
        <f>SUM(K7:K37)</f>
        <v>-489527374</v>
      </c>
      <c r="M38" s="108">
        <f>SUM(M7:M37)</f>
        <v>8261808219</v>
      </c>
      <c r="O38" s="108">
        <f>SUM(O7:O37)</f>
        <v>91721260566</v>
      </c>
      <c r="Q38" s="108">
        <f>SUM(Q7:Q37)</f>
        <v>-543771504</v>
      </c>
      <c r="S38" s="108">
        <f>SUM(S7:S37)</f>
        <v>91177489062</v>
      </c>
    </row>
    <row r="39" spans="1:22" ht="13.5" thickTop="1" x14ac:dyDescent="0.2">
      <c r="S39" s="149"/>
    </row>
    <row r="40" spans="1:22" x14ac:dyDescent="0.2">
      <c r="G40" s="105"/>
    </row>
    <row r="44" spans="1:22" x14ac:dyDescent="0.2">
      <c r="U44" s="107"/>
    </row>
    <row r="48" spans="1:22" x14ac:dyDescent="0.2">
      <c r="U48" s="105"/>
      <c r="V48" s="105"/>
    </row>
    <row r="49" spans="19:22" x14ac:dyDescent="0.2">
      <c r="S49" s="105"/>
      <c r="U49" s="105"/>
      <c r="V49" s="105"/>
    </row>
  </sheetData>
  <mergeCells count="7">
    <mergeCell ref="C5:G5"/>
    <mergeCell ref="I5:M5"/>
    <mergeCell ref="O5:S5"/>
    <mergeCell ref="A1:S1"/>
    <mergeCell ref="A2:S2"/>
    <mergeCell ref="A3:S3"/>
    <mergeCell ref="A4:S4"/>
  </mergeCells>
  <conditionalFormatting sqref="A11">
    <cfRule type="duplicateValues" dxfId="11" priority="13"/>
  </conditionalFormatting>
  <conditionalFormatting sqref="A14">
    <cfRule type="duplicateValues" dxfId="10" priority="12"/>
  </conditionalFormatting>
  <conditionalFormatting sqref="A15">
    <cfRule type="duplicateValues" dxfId="9" priority="11"/>
  </conditionalFormatting>
  <conditionalFormatting sqref="A7 A10">
    <cfRule type="duplicateValues" dxfId="8" priority="10"/>
  </conditionalFormatting>
  <conditionalFormatting sqref="A16">
    <cfRule type="duplicateValues" dxfId="7" priority="14"/>
  </conditionalFormatting>
  <conditionalFormatting sqref="A12">
    <cfRule type="duplicateValues" dxfId="6" priority="8"/>
  </conditionalFormatting>
  <conditionalFormatting sqref="A13">
    <cfRule type="duplicateValues" dxfId="5" priority="7"/>
  </conditionalFormatting>
  <conditionalFormatting sqref="A17:A20">
    <cfRule type="duplicateValues" dxfId="4" priority="15"/>
  </conditionalFormatting>
  <conditionalFormatting sqref="A21:A23">
    <cfRule type="duplicateValues" dxfId="3" priority="4"/>
  </conditionalFormatting>
  <conditionalFormatting sqref="A9">
    <cfRule type="duplicateValues" dxfId="2" priority="3"/>
  </conditionalFormatting>
  <conditionalFormatting sqref="A8">
    <cfRule type="duplicateValues" dxfId="1" priority="2"/>
  </conditionalFormatting>
  <conditionalFormatting sqref="A24:A37">
    <cfRule type="duplicateValues" dxfId="0" priority="16"/>
  </conditionalFormatting>
  <pageMargins left="0.7" right="0.7" top="0.75" bottom="0.75" header="0.3" footer="0.3"/>
  <pageSetup scale="78"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12"/>
  <sheetViews>
    <sheetView rightToLeft="1" workbookViewId="0">
      <selection activeCell="N12" sqref="N12"/>
    </sheetView>
  </sheetViews>
  <sheetFormatPr defaultRowHeight="15" x14ac:dyDescent="0.25"/>
  <cols>
    <col min="1" max="1" width="26" bestFit="1" customWidth="1"/>
    <col min="2" max="2" width="12.5703125" customWidth="1"/>
    <col min="3" max="3" width="0.85546875" customWidth="1"/>
    <col min="4" max="4" width="12.42578125" customWidth="1"/>
    <col min="5" max="5" width="1.28515625" customWidth="1"/>
    <col min="6" max="6" width="10.7109375" customWidth="1"/>
    <col min="7" max="7" width="1" customWidth="1"/>
    <col min="8" max="8" width="11.28515625" bestFit="1" customWidth="1"/>
    <col min="9" max="9" width="0.85546875" customWidth="1"/>
    <col min="11" max="11" width="0.7109375" customWidth="1"/>
    <col min="12" max="12" width="11.5703125" bestFit="1" customWidth="1"/>
    <col min="13" max="13" width="0.7109375" customWidth="1"/>
    <col min="14" max="14" width="12.140625" bestFit="1" customWidth="1"/>
    <col min="15" max="15" width="0.5703125" customWidth="1"/>
    <col min="17" max="17" width="0.5703125" customWidth="1"/>
    <col min="18" max="18" width="12.140625" bestFit="1" customWidth="1"/>
  </cols>
  <sheetData>
    <row r="1" spans="1:18" ht="19.5" x14ac:dyDescent="0.5">
      <c r="A1" s="243" t="str">
        <f>درآمدها!A1</f>
        <v xml:space="preserve">صندوق سرمایه گذاری کارگزاری پارسیان 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</row>
    <row r="2" spans="1:18" ht="19.5" x14ac:dyDescent="0.5">
      <c r="A2" s="243" t="s">
        <v>62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</row>
    <row r="3" spans="1:18" ht="19.5" x14ac:dyDescent="0.5">
      <c r="A3" s="243" t="str">
        <f>درآمدها!A3</f>
        <v>برای ماه منتهی به 1402/12/27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</row>
    <row r="4" spans="1:18" ht="25.5" x14ac:dyDescent="0.25">
      <c r="A4" s="195" t="s">
        <v>77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</row>
    <row r="5" spans="1:18" ht="16.5" customHeight="1" thickBot="1" x14ac:dyDescent="0.5">
      <c r="A5" s="32"/>
      <c r="B5" s="242"/>
      <c r="C5" s="242"/>
      <c r="D5" s="242"/>
      <c r="E5" s="242"/>
      <c r="F5" s="242"/>
      <c r="G5" s="12"/>
      <c r="H5" s="230" t="s">
        <v>234</v>
      </c>
      <c r="I5" s="230"/>
      <c r="J5" s="230"/>
      <c r="K5" s="230"/>
      <c r="L5" s="230"/>
      <c r="M5" s="12"/>
      <c r="N5" s="230" t="s">
        <v>235</v>
      </c>
      <c r="O5" s="230"/>
      <c r="P5" s="230"/>
      <c r="Q5" s="230"/>
      <c r="R5" s="230"/>
    </row>
    <row r="6" spans="1:18" ht="38.25" customHeight="1" thickBot="1" x14ac:dyDescent="0.5">
      <c r="A6" s="12" t="s">
        <v>35</v>
      </c>
      <c r="B6" s="42" t="s">
        <v>44</v>
      </c>
      <c r="C6" s="43"/>
      <c r="D6" s="42" t="s">
        <v>22</v>
      </c>
      <c r="E6" s="43"/>
      <c r="F6" s="42" t="s">
        <v>32</v>
      </c>
      <c r="G6" s="43"/>
      <c r="H6" s="42" t="s">
        <v>63</v>
      </c>
      <c r="I6" s="43"/>
      <c r="J6" s="42" t="s">
        <v>40</v>
      </c>
      <c r="K6" s="43"/>
      <c r="L6" s="42" t="s">
        <v>45</v>
      </c>
      <c r="M6" s="12"/>
      <c r="N6" s="42" t="s">
        <v>63</v>
      </c>
      <c r="O6" s="43"/>
      <c r="P6" s="42" t="s">
        <v>40</v>
      </c>
      <c r="Q6" s="43"/>
      <c r="R6" s="42" t="s">
        <v>45</v>
      </c>
    </row>
    <row r="7" spans="1:18" ht="18" x14ac:dyDescent="0.45">
      <c r="A7" s="12" t="s">
        <v>229</v>
      </c>
      <c r="B7" s="7" t="s">
        <v>204</v>
      </c>
      <c r="C7" s="12"/>
      <c r="D7" s="7" t="s">
        <v>231</v>
      </c>
      <c r="E7" s="12"/>
      <c r="F7" s="7">
        <v>23</v>
      </c>
      <c r="G7" s="12"/>
      <c r="H7" s="112">
        <v>1242940868</v>
      </c>
      <c r="I7" s="113"/>
      <c r="J7" s="112">
        <v>0</v>
      </c>
      <c r="K7" s="76"/>
      <c r="L7" s="112">
        <v>1242940868</v>
      </c>
      <c r="M7" s="92"/>
      <c r="N7" s="92">
        <v>1242940868</v>
      </c>
      <c r="O7" s="92"/>
      <c r="P7" s="112">
        <v>0</v>
      </c>
      <c r="Q7" s="92"/>
      <c r="R7" s="92">
        <v>1242940868</v>
      </c>
    </row>
    <row r="8" spans="1:18" ht="18" x14ac:dyDescent="0.45">
      <c r="A8" s="12" t="s">
        <v>230</v>
      </c>
      <c r="B8" s="7" t="s">
        <v>204</v>
      </c>
      <c r="C8" s="12"/>
      <c r="D8" s="7" t="s">
        <v>232</v>
      </c>
      <c r="E8" s="12"/>
      <c r="F8" s="7">
        <v>23</v>
      </c>
      <c r="G8" s="12"/>
      <c r="H8" s="112">
        <v>244013380</v>
      </c>
      <c r="I8" s="113"/>
      <c r="J8" s="112">
        <v>0</v>
      </c>
      <c r="K8" s="76"/>
      <c r="L8" s="112">
        <v>244013380</v>
      </c>
      <c r="M8" s="92"/>
      <c r="N8" s="92">
        <v>244013380</v>
      </c>
      <c r="O8" s="92"/>
      <c r="P8" s="112">
        <v>0</v>
      </c>
      <c r="Q8" s="92"/>
      <c r="R8" s="92">
        <v>244013380</v>
      </c>
    </row>
    <row r="9" spans="1:18" ht="18" x14ac:dyDescent="0.45">
      <c r="A9" s="12" t="s">
        <v>202</v>
      </c>
      <c r="B9" s="7"/>
      <c r="C9" s="12"/>
      <c r="D9" s="7" t="s">
        <v>205</v>
      </c>
      <c r="E9" s="12"/>
      <c r="F9" s="7">
        <v>18.5</v>
      </c>
      <c r="G9" s="12"/>
      <c r="H9" s="112">
        <v>0</v>
      </c>
      <c r="I9" s="113"/>
      <c r="J9" s="112">
        <v>0</v>
      </c>
      <c r="K9" s="76"/>
      <c r="L9" s="112">
        <v>0</v>
      </c>
      <c r="M9" s="92"/>
      <c r="N9" s="92">
        <v>10165119231</v>
      </c>
      <c r="O9" s="92"/>
      <c r="P9" s="112">
        <v>0</v>
      </c>
      <c r="Q9" s="92"/>
      <c r="R9" s="92">
        <v>10165119231</v>
      </c>
    </row>
    <row r="10" spans="1:18" ht="18.75" thickBot="1" x14ac:dyDescent="0.5">
      <c r="A10" s="12" t="s">
        <v>203</v>
      </c>
      <c r="B10" s="7"/>
      <c r="C10" s="12"/>
      <c r="D10" s="7" t="s">
        <v>206</v>
      </c>
      <c r="E10" s="12"/>
      <c r="F10" s="7">
        <v>18</v>
      </c>
      <c r="G10" s="12"/>
      <c r="H10" s="112">
        <v>0</v>
      </c>
      <c r="I10" s="113"/>
      <c r="J10" s="112">
        <v>0</v>
      </c>
      <c r="K10" s="76"/>
      <c r="L10" s="112">
        <v>0</v>
      </c>
      <c r="M10" s="92"/>
      <c r="N10" s="92">
        <v>9902809353</v>
      </c>
      <c r="O10" s="92"/>
      <c r="P10" s="112">
        <v>0</v>
      </c>
      <c r="Q10" s="92"/>
      <c r="R10" s="92">
        <v>9902809353</v>
      </c>
    </row>
    <row r="11" spans="1:18" ht="18.75" thickBot="1" x14ac:dyDescent="0.5">
      <c r="A11" s="12"/>
      <c r="B11" s="12"/>
      <c r="C11" s="12"/>
      <c r="D11" s="12"/>
      <c r="E11" s="12"/>
      <c r="F11" s="12"/>
      <c r="G11" s="12"/>
      <c r="H11" s="114">
        <f>SUM(H7:H10)</f>
        <v>1486954248</v>
      </c>
      <c r="I11" s="12"/>
      <c r="J11" s="114">
        <f>SUM(J7:J10)</f>
        <v>0</v>
      </c>
      <c r="K11" s="12"/>
      <c r="L11" s="114">
        <f>SUM(L7:L10)</f>
        <v>1486954248</v>
      </c>
      <c r="M11" s="12"/>
      <c r="N11" s="114">
        <f>SUM(N7:N10)</f>
        <v>21554882832</v>
      </c>
      <c r="O11" s="12"/>
      <c r="P11" s="114">
        <f>SUM(P7:P10)</f>
        <v>0</v>
      </c>
      <c r="Q11" s="12"/>
      <c r="R11" s="114">
        <f>SUM(R7:R10)</f>
        <v>21554882832</v>
      </c>
    </row>
    <row r="12" spans="1:18" ht="18.75" thickTop="1" x14ac:dyDescent="0.4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</sheetData>
  <mergeCells count="7">
    <mergeCell ref="B5:F5"/>
    <mergeCell ref="H5:L5"/>
    <mergeCell ref="N5:R5"/>
    <mergeCell ref="A1:R1"/>
    <mergeCell ref="A2:R2"/>
    <mergeCell ref="A3:R3"/>
    <mergeCell ref="A4:R4"/>
  </mergeCells>
  <pageMargins left="0.7" right="0.7" top="0.75" bottom="0.75" header="0.3" footer="0.3"/>
  <pageSetup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13"/>
  <sheetViews>
    <sheetView rightToLeft="1" workbookViewId="0">
      <selection activeCell="J17" sqref="J17"/>
    </sheetView>
  </sheetViews>
  <sheetFormatPr defaultRowHeight="15" x14ac:dyDescent="0.25"/>
  <cols>
    <col min="1" max="1" width="20.140625" customWidth="1"/>
    <col min="2" max="2" width="14.42578125" bestFit="1" customWidth="1"/>
    <col min="3" max="3" width="0.85546875" customWidth="1"/>
    <col min="4" max="4" width="12.85546875" bestFit="1" customWidth="1"/>
    <col min="5" max="5" width="0.7109375" customWidth="1"/>
    <col min="6" max="6" width="14.42578125" bestFit="1" customWidth="1"/>
    <col min="7" max="7" width="0.7109375" customWidth="1"/>
    <col min="8" max="8" width="15.85546875" bestFit="1" customWidth="1"/>
    <col min="9" max="9" width="0.5703125" customWidth="1"/>
    <col min="10" max="10" width="9.28515625" bestFit="1" customWidth="1"/>
    <col min="11" max="11" width="0.5703125" customWidth="1"/>
    <col min="12" max="12" width="15.85546875" bestFit="1" customWidth="1"/>
  </cols>
  <sheetData>
    <row r="1" spans="1:12" ht="19.5" x14ac:dyDescent="0.5">
      <c r="A1" s="243" t="str">
        <f>درآمدها!A1</f>
        <v xml:space="preserve">صندوق سرمایه گذاری کارگزاری پارسیان 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</row>
    <row r="2" spans="1:12" ht="19.5" x14ac:dyDescent="0.5">
      <c r="A2" s="243" t="s">
        <v>62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</row>
    <row r="3" spans="1:12" ht="19.5" x14ac:dyDescent="0.5">
      <c r="A3" s="243" t="str">
        <f>درآمدها!A3</f>
        <v>برای ماه منتهی به 1402/12/27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</row>
    <row r="4" spans="1:12" ht="25.5" x14ac:dyDescent="0.25">
      <c r="A4" s="195" t="s">
        <v>78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</row>
    <row r="5" spans="1:12" ht="16.5" customHeight="1" thickBot="1" x14ac:dyDescent="0.5">
      <c r="A5" s="32"/>
      <c r="B5" s="230" t="s">
        <v>234</v>
      </c>
      <c r="C5" s="230"/>
      <c r="D5" s="230"/>
      <c r="E5" s="230"/>
      <c r="F5" s="230"/>
      <c r="G5" s="12"/>
      <c r="H5" s="230" t="s">
        <v>235</v>
      </c>
      <c r="I5" s="230"/>
      <c r="J5" s="230"/>
      <c r="K5" s="230"/>
      <c r="L5" s="230"/>
    </row>
    <row r="6" spans="1:12" ht="38.25" customHeight="1" thickBot="1" x14ac:dyDescent="0.5">
      <c r="A6" s="12" t="s">
        <v>35</v>
      </c>
      <c r="B6" s="42" t="s">
        <v>63</v>
      </c>
      <c r="C6" s="43"/>
      <c r="D6" s="42" t="s">
        <v>40</v>
      </c>
      <c r="E6" s="43"/>
      <c r="F6" s="42" t="s">
        <v>45</v>
      </c>
      <c r="G6" s="12"/>
      <c r="H6" s="42" t="s">
        <v>63</v>
      </c>
      <c r="I6" s="43"/>
      <c r="J6" s="42" t="s">
        <v>40</v>
      </c>
      <c r="K6" s="43"/>
      <c r="L6" s="42" t="s">
        <v>45</v>
      </c>
    </row>
    <row r="7" spans="1:12" s="26" customFormat="1" ht="15.75" x14ac:dyDescent="0.4">
      <c r="A7" s="3" t="s">
        <v>207</v>
      </c>
      <c r="B7" s="118">
        <v>4177703</v>
      </c>
      <c r="C7" s="118"/>
      <c r="D7" s="118">
        <v>0</v>
      </c>
      <c r="E7" s="118"/>
      <c r="F7" s="118">
        <v>4177703</v>
      </c>
      <c r="G7" s="119"/>
      <c r="H7" s="118">
        <v>7911052593</v>
      </c>
      <c r="I7" s="118"/>
      <c r="J7" s="118">
        <v>0</v>
      </c>
      <c r="K7" s="118"/>
      <c r="L7" s="118">
        <v>7911052593</v>
      </c>
    </row>
    <row r="8" spans="1:12" ht="18.75" thickBot="1" x14ac:dyDescent="0.5">
      <c r="A8" s="12" t="s">
        <v>208</v>
      </c>
      <c r="B8" s="116">
        <v>1344744</v>
      </c>
      <c r="C8" s="117"/>
      <c r="D8" s="116">
        <v>0</v>
      </c>
      <c r="E8" s="117"/>
      <c r="F8" s="118">
        <v>1344744</v>
      </c>
      <c r="G8" s="117"/>
      <c r="H8" s="116">
        <v>577805090</v>
      </c>
      <c r="I8" s="117"/>
      <c r="J8" s="116">
        <v>0</v>
      </c>
      <c r="K8" s="117"/>
      <c r="L8" s="118">
        <v>577805090</v>
      </c>
    </row>
    <row r="9" spans="1:12" ht="18.75" thickBot="1" x14ac:dyDescent="0.5">
      <c r="A9" s="12"/>
      <c r="B9" s="106">
        <f>SUM(B7:B8)</f>
        <v>5522447</v>
      </c>
      <c r="C9" s="12"/>
      <c r="D9" s="106">
        <f>SUM(D7:D8)</f>
        <v>0</v>
      </c>
      <c r="E9" s="12"/>
      <c r="F9" s="106">
        <f>SUM(F7:F8)</f>
        <v>5522447</v>
      </c>
      <c r="G9" s="12"/>
      <c r="H9" s="106">
        <f>SUM(H7:H8)</f>
        <v>8488857683</v>
      </c>
      <c r="I9" s="12"/>
      <c r="J9" s="106">
        <f>SUM(J7:J8)</f>
        <v>0</v>
      </c>
      <c r="K9" s="12"/>
      <c r="L9" s="106">
        <f>SUM(L7:L8)</f>
        <v>8488857683</v>
      </c>
    </row>
    <row r="10" spans="1:12" ht="18.75" thickTop="1" x14ac:dyDescent="0.4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pans="1:12" x14ac:dyDescent="0.25">
      <c r="L11" s="163"/>
    </row>
    <row r="13" spans="1:12" x14ac:dyDescent="0.25">
      <c r="L13" s="164"/>
    </row>
  </sheetData>
  <mergeCells count="6">
    <mergeCell ref="A1:L1"/>
    <mergeCell ref="A2:L2"/>
    <mergeCell ref="A3:L3"/>
    <mergeCell ref="A4:L4"/>
    <mergeCell ref="B5:F5"/>
    <mergeCell ref="H5:L5"/>
  </mergeCells>
  <pageMargins left="0.7" right="0.7" top="0.75" bottom="0.75" header="0.3" footer="0.3"/>
  <pageSetup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85"/>
  <sheetViews>
    <sheetView rightToLeft="1" workbookViewId="0">
      <selection activeCell="T7" sqref="T7"/>
    </sheetView>
  </sheetViews>
  <sheetFormatPr defaultRowHeight="15" x14ac:dyDescent="0.25"/>
  <cols>
    <col min="1" max="1" width="27.85546875" bestFit="1" customWidth="1"/>
    <col min="2" max="2" width="9.7109375" bestFit="1" customWidth="1"/>
    <col min="3" max="3" width="0.85546875" customWidth="1"/>
    <col min="4" max="4" width="12.28515625" bestFit="1" customWidth="1"/>
    <col min="5" max="5" width="0.5703125" customWidth="1"/>
    <col min="6" max="6" width="12.28515625" bestFit="1" customWidth="1"/>
    <col min="7" max="7" width="0.85546875" customWidth="1"/>
    <col min="8" max="8" width="12.28515625" bestFit="1" customWidth="1"/>
    <col min="9" max="9" width="0.5703125" customWidth="1"/>
    <col min="10" max="10" width="10.42578125" bestFit="1" customWidth="1"/>
    <col min="11" max="11" width="0.42578125" customWidth="1"/>
    <col min="12" max="12" width="14.28515625" bestFit="1" customWidth="1"/>
    <col min="13" max="13" width="0.42578125" customWidth="1"/>
    <col min="14" max="14" width="14.28515625" bestFit="1" customWidth="1"/>
    <col min="15" max="15" width="0.5703125" customWidth="1"/>
    <col min="16" max="16" width="13.140625" bestFit="1" customWidth="1"/>
    <col min="18" max="18" width="14.28515625" bestFit="1" customWidth="1"/>
    <col min="19" max="19" width="14.85546875" bestFit="1" customWidth="1"/>
    <col min="20" max="20" width="13.85546875" bestFit="1" customWidth="1"/>
  </cols>
  <sheetData>
    <row r="1" spans="1:20" ht="21" x14ac:dyDescent="0.55000000000000004">
      <c r="A1" s="241" t="str">
        <f>درآمدها!A1</f>
        <v xml:space="preserve">صندوق سرمایه گذاری کارگزاری پارسیان 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</row>
    <row r="2" spans="1:20" ht="21" x14ac:dyDescent="0.55000000000000004">
      <c r="A2" s="241" t="s">
        <v>62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</row>
    <row r="3" spans="1:20" ht="21" x14ac:dyDescent="0.55000000000000004">
      <c r="A3" s="241" t="str">
        <f>درآمدها!A3</f>
        <v>برای ماه منتهی به 1402/12/27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</row>
    <row r="4" spans="1:20" ht="25.5" x14ac:dyDescent="0.25">
      <c r="A4" s="195" t="s">
        <v>55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</row>
    <row r="5" spans="1:20" ht="16.5" customHeight="1" thickBot="1" x14ac:dyDescent="0.6">
      <c r="A5" s="46"/>
      <c r="B5" s="247" t="s">
        <v>234</v>
      </c>
      <c r="C5" s="247"/>
      <c r="D5" s="247"/>
      <c r="E5" s="247"/>
      <c r="F5" s="247"/>
      <c r="G5" s="247"/>
      <c r="H5" s="247"/>
      <c r="I5" s="46"/>
      <c r="J5" s="247" t="s">
        <v>235</v>
      </c>
      <c r="K5" s="247"/>
      <c r="L5" s="247"/>
      <c r="M5" s="247"/>
      <c r="N5" s="247"/>
      <c r="O5" s="247"/>
      <c r="P5" s="247"/>
    </row>
    <row r="6" spans="1:20" ht="39.75" thickBot="1" x14ac:dyDescent="0.6">
      <c r="A6" s="47" t="s">
        <v>35</v>
      </c>
      <c r="B6" s="48" t="s">
        <v>3</v>
      </c>
      <c r="C6" s="47"/>
      <c r="D6" s="49" t="s">
        <v>50</v>
      </c>
      <c r="E6" s="47"/>
      <c r="F6" s="48" t="s">
        <v>47</v>
      </c>
      <c r="G6" s="47"/>
      <c r="H6" s="50" t="s">
        <v>51</v>
      </c>
      <c r="I6" s="46"/>
      <c r="J6" s="48" t="s">
        <v>3</v>
      </c>
      <c r="K6" s="47"/>
      <c r="L6" s="49" t="s">
        <v>20</v>
      </c>
      <c r="M6" s="47"/>
      <c r="N6" s="48" t="s">
        <v>47</v>
      </c>
      <c r="O6" s="47"/>
      <c r="P6" s="50" t="s">
        <v>51</v>
      </c>
    </row>
    <row r="7" spans="1:20" ht="19.5" x14ac:dyDescent="0.55000000000000004">
      <c r="A7" s="46" t="s">
        <v>80</v>
      </c>
      <c r="B7" s="124">
        <v>7224129</v>
      </c>
      <c r="C7" s="123"/>
      <c r="D7" s="124">
        <v>15764718261</v>
      </c>
      <c r="E7" s="123"/>
      <c r="F7" s="124">
        <v>13481786577</v>
      </c>
      <c r="G7" s="123"/>
      <c r="H7" s="122">
        <v>2282931684</v>
      </c>
      <c r="I7" s="123"/>
      <c r="J7" s="124">
        <v>31228419</v>
      </c>
      <c r="K7" s="123"/>
      <c r="L7" s="124">
        <v>129089566666</v>
      </c>
      <c r="M7" s="123"/>
      <c r="N7" s="124">
        <v>100819327506</v>
      </c>
      <c r="O7" s="123"/>
      <c r="P7" s="122">
        <v>28270245895</v>
      </c>
    </row>
    <row r="8" spans="1:20" ht="19.5" x14ac:dyDescent="0.55000000000000004">
      <c r="A8" s="46" t="s">
        <v>93</v>
      </c>
      <c r="B8" s="124">
        <v>220000</v>
      </c>
      <c r="C8" s="125"/>
      <c r="D8" s="124">
        <v>39484496273</v>
      </c>
      <c r="E8" s="125"/>
      <c r="F8" s="124">
        <v>17615980800</v>
      </c>
      <c r="G8" s="125"/>
      <c r="H8" s="122">
        <v>21868515473</v>
      </c>
      <c r="I8" s="125"/>
      <c r="J8" s="124">
        <v>220000</v>
      </c>
      <c r="K8" s="125"/>
      <c r="L8" s="124">
        <v>39484496273</v>
      </c>
      <c r="M8" s="125"/>
      <c r="N8" s="124">
        <v>17615980800</v>
      </c>
      <c r="O8" s="125"/>
      <c r="P8" s="122">
        <v>21868515473</v>
      </c>
    </row>
    <row r="9" spans="1:20" ht="19.5" x14ac:dyDescent="0.55000000000000004">
      <c r="A9" s="46" t="s">
        <v>84</v>
      </c>
      <c r="B9" s="124">
        <v>0</v>
      </c>
      <c r="C9" s="123"/>
      <c r="D9" s="124">
        <v>0</v>
      </c>
      <c r="E9" s="123"/>
      <c r="F9" s="124">
        <v>0</v>
      </c>
      <c r="G9" s="123"/>
      <c r="H9" s="122">
        <v>0</v>
      </c>
      <c r="I9" s="123"/>
      <c r="J9" s="124">
        <v>7350000</v>
      </c>
      <c r="K9" s="123"/>
      <c r="L9" s="124">
        <v>40896132947</v>
      </c>
      <c r="M9" s="123"/>
      <c r="N9" s="124">
        <v>34332150996</v>
      </c>
      <c r="O9" s="123"/>
      <c r="P9" s="122">
        <v>6563981951</v>
      </c>
    </row>
    <row r="10" spans="1:20" ht="19.5" x14ac:dyDescent="0.55000000000000004">
      <c r="A10" s="46" t="s">
        <v>99</v>
      </c>
      <c r="B10" s="124">
        <v>2000000</v>
      </c>
      <c r="C10" s="123"/>
      <c r="D10" s="124">
        <v>20830440235</v>
      </c>
      <c r="E10" s="123"/>
      <c r="F10" s="124">
        <v>17015436000</v>
      </c>
      <c r="G10" s="123"/>
      <c r="H10" s="122">
        <v>3815004235</v>
      </c>
      <c r="I10" s="123"/>
      <c r="J10" s="124">
        <v>2000000</v>
      </c>
      <c r="K10" s="123"/>
      <c r="L10" s="124">
        <v>20830440235</v>
      </c>
      <c r="M10" s="123"/>
      <c r="N10" s="124">
        <v>17015436000</v>
      </c>
      <c r="O10" s="123"/>
      <c r="P10" s="122">
        <v>3815004235</v>
      </c>
    </row>
    <row r="11" spans="1:20" ht="19.5" x14ac:dyDescent="0.55000000000000004">
      <c r="A11" s="46" t="s">
        <v>120</v>
      </c>
      <c r="B11" s="124">
        <v>0</v>
      </c>
      <c r="C11" s="123"/>
      <c r="D11" s="124">
        <v>0</v>
      </c>
      <c r="E11" s="123"/>
      <c r="F11" s="124">
        <v>0</v>
      </c>
      <c r="G11" s="123"/>
      <c r="H11" s="122">
        <v>0</v>
      </c>
      <c r="I11" s="123"/>
      <c r="J11" s="124">
        <v>120000</v>
      </c>
      <c r="K11" s="123"/>
      <c r="L11" s="124">
        <v>10270524790</v>
      </c>
      <c r="M11" s="123"/>
      <c r="N11" s="124">
        <v>8047300315</v>
      </c>
      <c r="O11" s="123"/>
      <c r="P11" s="122">
        <v>2223224475</v>
      </c>
      <c r="T11" s="121"/>
    </row>
    <row r="12" spans="1:20" ht="19.5" x14ac:dyDescent="0.55000000000000004">
      <c r="A12" s="46" t="s">
        <v>118</v>
      </c>
      <c r="B12" s="124">
        <v>1866538</v>
      </c>
      <c r="C12" s="123"/>
      <c r="D12" s="124">
        <v>8432587146</v>
      </c>
      <c r="E12" s="123"/>
      <c r="F12" s="124">
        <v>6212467405</v>
      </c>
      <c r="G12" s="123"/>
      <c r="H12" s="122">
        <v>2220119741</v>
      </c>
      <c r="I12" s="123"/>
      <c r="J12" s="124">
        <v>1866538</v>
      </c>
      <c r="K12" s="123"/>
      <c r="L12" s="124">
        <v>8432587146</v>
      </c>
      <c r="M12" s="123"/>
      <c r="N12" s="124">
        <v>6212467405</v>
      </c>
      <c r="O12" s="123"/>
      <c r="P12" s="122">
        <v>2220119741</v>
      </c>
    </row>
    <row r="13" spans="1:20" ht="19.5" x14ac:dyDescent="0.55000000000000004">
      <c r="A13" s="46" t="s">
        <v>121</v>
      </c>
      <c r="B13" s="124">
        <v>1756682</v>
      </c>
      <c r="C13" s="123"/>
      <c r="D13" s="124">
        <v>9383347160</v>
      </c>
      <c r="E13" s="123"/>
      <c r="F13" s="124">
        <v>7459838569</v>
      </c>
      <c r="G13" s="123"/>
      <c r="H13" s="122">
        <v>1923508591</v>
      </c>
      <c r="I13" s="123"/>
      <c r="J13" s="124">
        <v>1756683</v>
      </c>
      <c r="K13" s="123"/>
      <c r="L13" s="124">
        <v>9383347161</v>
      </c>
      <c r="M13" s="123"/>
      <c r="N13" s="124">
        <v>7459842816</v>
      </c>
      <c r="O13" s="123"/>
      <c r="P13" s="122">
        <v>1923508613</v>
      </c>
    </row>
    <row r="14" spans="1:20" ht="19.5" x14ac:dyDescent="0.55000000000000004">
      <c r="A14" s="46" t="s">
        <v>210</v>
      </c>
      <c r="B14" s="124">
        <v>0</v>
      </c>
      <c r="C14" s="123"/>
      <c r="D14" s="124">
        <v>0</v>
      </c>
      <c r="E14" s="123"/>
      <c r="F14" s="124">
        <v>0</v>
      </c>
      <c r="G14" s="123"/>
      <c r="H14" s="122">
        <v>0</v>
      </c>
      <c r="I14" s="123"/>
      <c r="J14" s="124">
        <v>1455470</v>
      </c>
      <c r="K14" s="123"/>
      <c r="L14" s="124">
        <v>21491750655</v>
      </c>
      <c r="M14" s="123"/>
      <c r="N14" s="124">
        <v>19913515398</v>
      </c>
      <c r="O14" s="123"/>
      <c r="P14" s="122">
        <v>1578235257</v>
      </c>
    </row>
    <row r="15" spans="1:20" ht="19.5" x14ac:dyDescent="0.55000000000000004">
      <c r="A15" s="46" t="s">
        <v>223</v>
      </c>
      <c r="B15" s="124">
        <v>0</v>
      </c>
      <c r="C15" s="123"/>
      <c r="D15" s="124">
        <v>0</v>
      </c>
      <c r="E15" s="123"/>
      <c r="F15" s="124">
        <v>0</v>
      </c>
      <c r="G15" s="123"/>
      <c r="H15" s="122">
        <v>0</v>
      </c>
      <c r="I15" s="123"/>
      <c r="J15" s="124">
        <v>1900000</v>
      </c>
      <c r="K15" s="123"/>
      <c r="L15" s="124">
        <v>40600251275</v>
      </c>
      <c r="M15" s="123"/>
      <c r="N15" s="124">
        <v>39695650582</v>
      </c>
      <c r="O15" s="123"/>
      <c r="P15" s="122">
        <v>904600693</v>
      </c>
    </row>
    <row r="16" spans="1:20" ht="19.5" x14ac:dyDescent="0.55000000000000004">
      <c r="A16" s="46" t="s">
        <v>224</v>
      </c>
      <c r="B16" s="124">
        <v>0</v>
      </c>
      <c r="C16" s="123"/>
      <c r="D16" s="124">
        <v>0</v>
      </c>
      <c r="E16" s="123"/>
      <c r="F16" s="124">
        <v>0</v>
      </c>
      <c r="G16" s="123"/>
      <c r="H16" s="122">
        <v>0</v>
      </c>
      <c r="I16" s="123"/>
      <c r="J16" s="124">
        <v>397772</v>
      </c>
      <c r="K16" s="123"/>
      <c r="L16" s="124">
        <v>4738126337</v>
      </c>
      <c r="M16" s="123"/>
      <c r="N16" s="124">
        <v>3997547144</v>
      </c>
      <c r="O16" s="123"/>
      <c r="P16" s="122">
        <v>740579193</v>
      </c>
    </row>
    <row r="17" spans="1:18" ht="19.5" x14ac:dyDescent="0.55000000000000004">
      <c r="A17" s="46" t="s">
        <v>218</v>
      </c>
      <c r="B17" s="124">
        <v>0</v>
      </c>
      <c r="C17" s="123"/>
      <c r="D17" s="124">
        <v>0</v>
      </c>
      <c r="E17" s="123"/>
      <c r="F17" s="124">
        <v>0</v>
      </c>
      <c r="G17" s="123"/>
      <c r="H17" s="122">
        <v>0</v>
      </c>
      <c r="I17" s="123"/>
      <c r="J17" s="124">
        <v>3500000</v>
      </c>
      <c r="K17" s="123"/>
      <c r="L17" s="124">
        <v>23018533057</v>
      </c>
      <c r="M17" s="123"/>
      <c r="N17" s="124">
        <v>22371095250</v>
      </c>
      <c r="O17" s="123"/>
      <c r="P17" s="122">
        <v>647437807</v>
      </c>
      <c r="R17" s="163"/>
    </row>
    <row r="18" spans="1:18" ht="19.5" x14ac:dyDescent="0.55000000000000004">
      <c r="A18" s="46" t="s">
        <v>134</v>
      </c>
      <c r="B18" s="124">
        <v>0</v>
      </c>
      <c r="C18" s="123"/>
      <c r="D18" s="124">
        <v>0</v>
      </c>
      <c r="E18" s="123"/>
      <c r="F18" s="124">
        <v>0</v>
      </c>
      <c r="G18" s="123"/>
      <c r="H18" s="122">
        <v>0</v>
      </c>
      <c r="I18" s="123"/>
      <c r="J18" s="124">
        <v>710000</v>
      </c>
      <c r="K18" s="123"/>
      <c r="L18" s="124">
        <v>4334240664</v>
      </c>
      <c r="M18" s="123"/>
      <c r="N18" s="124">
        <v>3785490232</v>
      </c>
      <c r="O18" s="123"/>
      <c r="P18" s="122">
        <v>548750432</v>
      </c>
      <c r="R18" s="163"/>
    </row>
    <row r="19" spans="1:18" ht="19.5" x14ac:dyDescent="0.55000000000000004">
      <c r="A19" s="46" t="s">
        <v>165</v>
      </c>
      <c r="B19" s="124">
        <v>300464</v>
      </c>
      <c r="C19" s="123"/>
      <c r="D19" s="124">
        <v>2755462478</v>
      </c>
      <c r="E19" s="123"/>
      <c r="F19" s="124">
        <v>2525412875</v>
      </c>
      <c r="G19" s="123"/>
      <c r="H19" s="122">
        <v>230049603</v>
      </c>
      <c r="I19" s="123"/>
      <c r="J19" s="124">
        <v>300464</v>
      </c>
      <c r="K19" s="123"/>
      <c r="L19" s="124">
        <v>2755462478</v>
      </c>
      <c r="M19" s="123"/>
      <c r="N19" s="124">
        <v>2525412875</v>
      </c>
      <c r="O19" s="123"/>
      <c r="P19" s="122">
        <v>230049603</v>
      </c>
      <c r="R19" s="163"/>
    </row>
    <row r="20" spans="1:18" ht="19.5" x14ac:dyDescent="0.55000000000000004">
      <c r="A20" s="46" t="s">
        <v>225</v>
      </c>
      <c r="B20" s="124">
        <v>0</v>
      </c>
      <c r="C20" s="123"/>
      <c r="D20" s="124">
        <v>0</v>
      </c>
      <c r="E20" s="123"/>
      <c r="F20" s="124">
        <v>0</v>
      </c>
      <c r="G20" s="123"/>
      <c r="H20" s="122">
        <v>0</v>
      </c>
      <c r="I20" s="123"/>
      <c r="J20" s="124">
        <v>1700</v>
      </c>
      <c r="K20" s="123"/>
      <c r="L20" s="124">
        <v>1415843333</v>
      </c>
      <c r="M20" s="123"/>
      <c r="N20" s="124">
        <v>1215959567</v>
      </c>
      <c r="O20" s="123"/>
      <c r="P20" s="122">
        <v>199883766</v>
      </c>
    </row>
    <row r="21" spans="1:18" ht="19.5" x14ac:dyDescent="0.55000000000000004">
      <c r="A21" s="46" t="s">
        <v>153</v>
      </c>
      <c r="B21" s="124">
        <v>0</v>
      </c>
      <c r="C21" s="123"/>
      <c r="D21" s="124">
        <v>0</v>
      </c>
      <c r="E21" s="123"/>
      <c r="F21" s="124">
        <v>0</v>
      </c>
      <c r="G21" s="123"/>
      <c r="H21" s="122">
        <v>0</v>
      </c>
      <c r="I21" s="123"/>
      <c r="J21" s="124">
        <v>60000</v>
      </c>
      <c r="K21" s="123"/>
      <c r="L21" s="124">
        <v>1076096523</v>
      </c>
      <c r="M21" s="123"/>
      <c r="N21" s="124">
        <v>972777330</v>
      </c>
      <c r="O21" s="123"/>
      <c r="P21" s="122">
        <v>103319193</v>
      </c>
    </row>
    <row r="22" spans="1:18" ht="19.5" x14ac:dyDescent="0.55000000000000004">
      <c r="A22" s="46" t="s">
        <v>92</v>
      </c>
      <c r="B22" s="124">
        <v>840282</v>
      </c>
      <c r="C22" s="123"/>
      <c r="D22" s="124">
        <v>3559373281</v>
      </c>
      <c r="E22" s="123"/>
      <c r="F22" s="124">
        <v>3518710239</v>
      </c>
      <c r="G22" s="123"/>
      <c r="H22" s="122">
        <v>40663042</v>
      </c>
      <c r="I22" s="123"/>
      <c r="J22" s="124">
        <v>840282</v>
      </c>
      <c r="K22" s="123"/>
      <c r="L22" s="124">
        <v>3559373281</v>
      </c>
      <c r="M22" s="123"/>
      <c r="N22" s="124">
        <v>3518710239</v>
      </c>
      <c r="O22" s="123"/>
      <c r="P22" s="122">
        <v>40663042</v>
      </c>
    </row>
    <row r="23" spans="1:18" ht="19.5" x14ac:dyDescent="0.55000000000000004">
      <c r="A23" s="46" t="s">
        <v>222</v>
      </c>
      <c r="B23" s="124">
        <v>0</v>
      </c>
      <c r="C23" s="123"/>
      <c r="D23" s="124">
        <v>0</v>
      </c>
      <c r="E23" s="123"/>
      <c r="F23" s="124">
        <v>0</v>
      </c>
      <c r="G23" s="123"/>
      <c r="H23" s="122">
        <v>0</v>
      </c>
      <c r="I23" s="123"/>
      <c r="J23" s="124">
        <v>837800</v>
      </c>
      <c r="K23" s="123"/>
      <c r="L23" s="124">
        <v>7026628600</v>
      </c>
      <c r="M23" s="123"/>
      <c r="N23" s="124">
        <v>7026628600</v>
      </c>
      <c r="O23" s="123"/>
      <c r="P23" s="122">
        <v>0</v>
      </c>
    </row>
    <row r="24" spans="1:18" ht="19.5" x14ac:dyDescent="0.55000000000000004">
      <c r="A24" s="46" t="s">
        <v>213</v>
      </c>
      <c r="B24" s="124">
        <v>0</v>
      </c>
      <c r="C24" s="123"/>
      <c r="D24" s="124">
        <v>0</v>
      </c>
      <c r="E24" s="123"/>
      <c r="F24" s="124">
        <v>0</v>
      </c>
      <c r="G24" s="123"/>
      <c r="H24" s="122">
        <v>0</v>
      </c>
      <c r="I24" s="123"/>
      <c r="J24" s="124">
        <v>6600000</v>
      </c>
      <c r="K24" s="123"/>
      <c r="L24" s="124">
        <v>10001672946</v>
      </c>
      <c r="M24" s="123"/>
      <c r="N24" s="124">
        <v>10001672946</v>
      </c>
      <c r="O24" s="123"/>
      <c r="P24" s="122">
        <v>0</v>
      </c>
    </row>
    <row r="25" spans="1:18" ht="19.5" x14ac:dyDescent="0.55000000000000004">
      <c r="A25" s="46" t="s">
        <v>133</v>
      </c>
      <c r="B25" s="124">
        <v>1</v>
      </c>
      <c r="C25" s="123"/>
      <c r="D25" s="124">
        <v>1</v>
      </c>
      <c r="E25" s="123"/>
      <c r="F25" s="124">
        <v>1902</v>
      </c>
      <c r="G25" s="123"/>
      <c r="H25" s="122">
        <v>-1901</v>
      </c>
      <c r="I25" s="123"/>
      <c r="J25" s="124">
        <v>1</v>
      </c>
      <c r="K25" s="123"/>
      <c r="L25" s="124">
        <v>1</v>
      </c>
      <c r="M25" s="123"/>
      <c r="N25" s="124">
        <v>1902</v>
      </c>
      <c r="O25" s="123"/>
      <c r="P25" s="122">
        <v>-1901</v>
      </c>
    </row>
    <row r="26" spans="1:18" ht="19.5" x14ac:dyDescent="0.55000000000000004">
      <c r="A26" s="46" t="s">
        <v>117</v>
      </c>
      <c r="B26" s="124">
        <v>1</v>
      </c>
      <c r="C26" s="123"/>
      <c r="D26" s="124">
        <v>1</v>
      </c>
      <c r="E26" s="123"/>
      <c r="F26" s="124">
        <v>3116</v>
      </c>
      <c r="G26" s="123"/>
      <c r="H26" s="122">
        <v>-3115</v>
      </c>
      <c r="I26" s="123"/>
      <c r="J26" s="124">
        <v>1</v>
      </c>
      <c r="K26" s="123"/>
      <c r="L26" s="124">
        <v>1</v>
      </c>
      <c r="M26" s="123"/>
      <c r="N26" s="124">
        <v>3116</v>
      </c>
      <c r="O26" s="123"/>
      <c r="P26" s="122">
        <v>-3115</v>
      </c>
    </row>
    <row r="27" spans="1:18" ht="19.5" x14ac:dyDescent="0.55000000000000004">
      <c r="A27" s="46" t="s">
        <v>107</v>
      </c>
      <c r="B27" s="124">
        <v>1</v>
      </c>
      <c r="C27" s="123"/>
      <c r="D27" s="124">
        <v>1</v>
      </c>
      <c r="E27" s="123"/>
      <c r="F27" s="124">
        <v>5690</v>
      </c>
      <c r="G27" s="123"/>
      <c r="H27" s="122">
        <v>-5689</v>
      </c>
      <c r="I27" s="123"/>
      <c r="J27" s="124">
        <v>1</v>
      </c>
      <c r="K27" s="123"/>
      <c r="L27" s="124">
        <v>1</v>
      </c>
      <c r="M27" s="123"/>
      <c r="N27" s="124">
        <v>5690</v>
      </c>
      <c r="O27" s="123"/>
      <c r="P27" s="122">
        <v>-5689</v>
      </c>
    </row>
    <row r="28" spans="1:18" ht="19.5" x14ac:dyDescent="0.55000000000000004">
      <c r="A28" s="46" t="s">
        <v>108</v>
      </c>
      <c r="B28" s="124">
        <v>1</v>
      </c>
      <c r="C28" s="123"/>
      <c r="D28" s="124">
        <v>1</v>
      </c>
      <c r="E28" s="123"/>
      <c r="F28" s="124">
        <v>5956</v>
      </c>
      <c r="G28" s="123"/>
      <c r="H28" s="122">
        <v>-5955</v>
      </c>
      <c r="I28" s="123"/>
      <c r="J28" s="124">
        <v>1</v>
      </c>
      <c r="K28" s="123"/>
      <c r="L28" s="124">
        <v>1</v>
      </c>
      <c r="M28" s="123"/>
      <c r="N28" s="124">
        <v>5956</v>
      </c>
      <c r="O28" s="123"/>
      <c r="P28" s="122">
        <v>-5955</v>
      </c>
    </row>
    <row r="29" spans="1:18" ht="19.5" x14ac:dyDescent="0.55000000000000004">
      <c r="A29" s="46" t="s">
        <v>133</v>
      </c>
      <c r="B29" s="124">
        <v>0</v>
      </c>
      <c r="C29" s="123"/>
      <c r="D29" s="124">
        <v>0</v>
      </c>
      <c r="E29" s="123"/>
      <c r="F29" s="124">
        <v>0</v>
      </c>
      <c r="G29" s="123"/>
      <c r="H29" s="122">
        <v>0</v>
      </c>
      <c r="I29" s="123"/>
      <c r="J29" s="124">
        <v>2359000</v>
      </c>
      <c r="K29" s="123"/>
      <c r="L29" s="124">
        <v>7435568000</v>
      </c>
      <c r="M29" s="123"/>
      <c r="N29" s="124">
        <v>7435752956</v>
      </c>
      <c r="O29" s="123"/>
      <c r="P29" s="122">
        <v>-184956</v>
      </c>
    </row>
    <row r="30" spans="1:18" ht="19.5" x14ac:dyDescent="0.55000000000000004">
      <c r="A30" s="46" t="s">
        <v>203</v>
      </c>
      <c r="B30" s="124">
        <v>0</v>
      </c>
      <c r="C30" s="123"/>
      <c r="D30" s="124">
        <v>0</v>
      </c>
      <c r="E30" s="123"/>
      <c r="F30" s="124">
        <v>0</v>
      </c>
      <c r="G30" s="123"/>
      <c r="H30" s="122">
        <v>0</v>
      </c>
      <c r="I30" s="123"/>
      <c r="J30" s="124">
        <v>150000</v>
      </c>
      <c r="K30" s="123"/>
      <c r="L30" s="124">
        <v>149982812500</v>
      </c>
      <c r="M30" s="123"/>
      <c r="N30" s="124">
        <v>150017187500</v>
      </c>
      <c r="O30" s="123"/>
      <c r="P30" s="122">
        <v>-34375000</v>
      </c>
    </row>
    <row r="31" spans="1:18" ht="19.5" x14ac:dyDescent="0.55000000000000004">
      <c r="A31" s="46" t="s">
        <v>202</v>
      </c>
      <c r="B31" s="124">
        <v>0</v>
      </c>
      <c r="C31" s="123"/>
      <c r="D31" s="124">
        <v>0</v>
      </c>
      <c r="E31" s="123"/>
      <c r="F31" s="124">
        <v>0</v>
      </c>
      <c r="G31" s="123"/>
      <c r="H31" s="122">
        <v>0</v>
      </c>
      <c r="I31" s="123"/>
      <c r="J31" s="124">
        <v>250000</v>
      </c>
      <c r="K31" s="123"/>
      <c r="L31" s="124">
        <v>249954687500</v>
      </c>
      <c r="M31" s="123"/>
      <c r="N31" s="124">
        <v>250029312500</v>
      </c>
      <c r="O31" s="123"/>
      <c r="P31" s="122">
        <v>-74625000</v>
      </c>
    </row>
    <row r="32" spans="1:18" ht="19.5" x14ac:dyDescent="0.55000000000000004">
      <c r="A32" s="46" t="s">
        <v>219</v>
      </c>
      <c r="B32" s="124">
        <v>0</v>
      </c>
      <c r="C32" s="123"/>
      <c r="D32" s="124">
        <v>0</v>
      </c>
      <c r="E32" s="123"/>
      <c r="F32" s="124">
        <v>0</v>
      </c>
      <c r="G32" s="123"/>
      <c r="H32" s="122">
        <v>0</v>
      </c>
      <c r="I32" s="123"/>
      <c r="J32" s="124">
        <v>850000</v>
      </c>
      <c r="K32" s="123"/>
      <c r="L32" s="124">
        <v>8719767954</v>
      </c>
      <c r="M32" s="123"/>
      <c r="N32" s="124">
        <v>8880345675</v>
      </c>
      <c r="O32" s="123"/>
      <c r="P32" s="122">
        <v>-160577721</v>
      </c>
    </row>
    <row r="33" spans="1:16" ht="19.5" x14ac:dyDescent="0.55000000000000004">
      <c r="A33" s="46" t="s">
        <v>141</v>
      </c>
      <c r="B33" s="124">
        <v>159406</v>
      </c>
      <c r="C33" s="123"/>
      <c r="D33" s="124">
        <v>7287778333</v>
      </c>
      <c r="E33" s="123"/>
      <c r="F33" s="124">
        <v>7459193708</v>
      </c>
      <c r="G33" s="123"/>
      <c r="H33" s="122">
        <v>-171415375</v>
      </c>
      <c r="I33" s="123"/>
      <c r="J33" s="124">
        <v>159406</v>
      </c>
      <c r="K33" s="123"/>
      <c r="L33" s="124">
        <v>7287778333</v>
      </c>
      <c r="M33" s="123"/>
      <c r="N33" s="124">
        <v>7459193708</v>
      </c>
      <c r="O33" s="123"/>
      <c r="P33" s="122">
        <v>-171415375</v>
      </c>
    </row>
    <row r="34" spans="1:16" ht="19.5" x14ac:dyDescent="0.55000000000000004">
      <c r="A34" s="46" t="s">
        <v>221</v>
      </c>
      <c r="B34" s="124">
        <v>0</v>
      </c>
      <c r="C34" s="123"/>
      <c r="D34" s="124">
        <v>0</v>
      </c>
      <c r="E34" s="123"/>
      <c r="F34" s="124">
        <v>0</v>
      </c>
      <c r="G34" s="123"/>
      <c r="H34" s="122">
        <v>0</v>
      </c>
      <c r="I34" s="123"/>
      <c r="J34" s="124">
        <v>5951000</v>
      </c>
      <c r="K34" s="123"/>
      <c r="L34" s="124">
        <v>7251804358</v>
      </c>
      <c r="M34" s="123"/>
      <c r="N34" s="124">
        <v>7434558327</v>
      </c>
      <c r="O34" s="123"/>
      <c r="P34" s="122">
        <v>-182753969</v>
      </c>
    </row>
    <row r="35" spans="1:16" ht="19.5" x14ac:dyDescent="0.55000000000000004">
      <c r="A35" s="46" t="s">
        <v>143</v>
      </c>
      <c r="B35" s="124">
        <v>331000</v>
      </c>
      <c r="C35" s="123"/>
      <c r="D35" s="124">
        <v>7216061532</v>
      </c>
      <c r="E35" s="123"/>
      <c r="F35" s="124">
        <v>7461898761</v>
      </c>
      <c r="G35" s="123"/>
      <c r="H35" s="122">
        <v>-245837229</v>
      </c>
      <c r="I35" s="123"/>
      <c r="J35" s="124">
        <v>331000</v>
      </c>
      <c r="K35" s="123"/>
      <c r="L35" s="124">
        <v>7216061532</v>
      </c>
      <c r="M35" s="123"/>
      <c r="N35" s="124">
        <v>7461898761</v>
      </c>
      <c r="O35" s="123"/>
      <c r="P35" s="122">
        <v>-245837229</v>
      </c>
    </row>
    <row r="36" spans="1:16" ht="19.5" x14ac:dyDescent="0.55000000000000004">
      <c r="A36" s="46" t="s">
        <v>139</v>
      </c>
      <c r="B36" s="124">
        <v>1752000</v>
      </c>
      <c r="C36" s="123"/>
      <c r="D36" s="124">
        <v>7173474698</v>
      </c>
      <c r="E36" s="123"/>
      <c r="F36" s="124">
        <v>7432808197</v>
      </c>
      <c r="G36" s="123"/>
      <c r="H36" s="122">
        <v>-259333499</v>
      </c>
      <c r="I36" s="123"/>
      <c r="J36" s="124">
        <v>1752000</v>
      </c>
      <c r="K36" s="123"/>
      <c r="L36" s="124">
        <v>7173474698</v>
      </c>
      <c r="M36" s="123"/>
      <c r="N36" s="124">
        <v>7432808197</v>
      </c>
      <c r="O36" s="123"/>
      <c r="P36" s="122">
        <v>-259333499</v>
      </c>
    </row>
    <row r="37" spans="1:16" ht="19.5" x14ac:dyDescent="0.55000000000000004">
      <c r="A37" s="46" t="s">
        <v>97</v>
      </c>
      <c r="B37" s="124">
        <v>616724</v>
      </c>
      <c r="C37" s="125"/>
      <c r="D37" s="124">
        <v>6844388727</v>
      </c>
      <c r="E37" s="125"/>
      <c r="F37" s="124">
        <v>8031013817</v>
      </c>
      <c r="G37" s="125"/>
      <c r="H37" s="122">
        <v>-1186625090</v>
      </c>
      <c r="I37" s="125"/>
      <c r="J37" s="124">
        <v>3616724</v>
      </c>
      <c r="K37" s="125"/>
      <c r="L37" s="124">
        <v>46836614430</v>
      </c>
      <c r="M37" s="125"/>
      <c r="N37" s="124">
        <v>47097178817</v>
      </c>
      <c r="O37" s="125"/>
      <c r="P37" s="122">
        <v>-260564387</v>
      </c>
    </row>
    <row r="38" spans="1:16" ht="19.5" x14ac:dyDescent="0.55000000000000004">
      <c r="A38" s="46" t="s">
        <v>91</v>
      </c>
      <c r="B38" s="124">
        <v>0</v>
      </c>
      <c r="C38" s="123"/>
      <c r="D38" s="124">
        <v>0</v>
      </c>
      <c r="E38" s="123"/>
      <c r="F38" s="124">
        <v>0</v>
      </c>
      <c r="G38" s="123"/>
      <c r="H38" s="122">
        <v>0</v>
      </c>
      <c r="I38" s="123"/>
      <c r="J38" s="124">
        <v>300348</v>
      </c>
      <c r="K38" s="123"/>
      <c r="L38" s="124">
        <v>7631340294</v>
      </c>
      <c r="M38" s="123"/>
      <c r="N38" s="124">
        <v>7971576815</v>
      </c>
      <c r="O38" s="123"/>
      <c r="P38" s="122">
        <v>-340236521</v>
      </c>
    </row>
    <row r="39" spans="1:16" ht="19.5" x14ac:dyDescent="0.55000000000000004">
      <c r="A39" s="46" t="s">
        <v>136</v>
      </c>
      <c r="B39" s="124">
        <v>2760000</v>
      </c>
      <c r="C39" s="123"/>
      <c r="D39" s="124">
        <v>7105673149</v>
      </c>
      <c r="E39" s="123"/>
      <c r="F39" s="124">
        <v>7467991478</v>
      </c>
      <c r="G39" s="123"/>
      <c r="H39" s="122">
        <v>-362318329</v>
      </c>
      <c r="I39" s="123"/>
      <c r="J39" s="124">
        <v>2760000</v>
      </c>
      <c r="K39" s="123"/>
      <c r="L39" s="124">
        <v>7105673149</v>
      </c>
      <c r="M39" s="123"/>
      <c r="N39" s="124">
        <v>7467991478</v>
      </c>
      <c r="O39" s="123"/>
      <c r="P39" s="122">
        <v>-362318329</v>
      </c>
    </row>
    <row r="40" spans="1:16" ht="19.5" x14ac:dyDescent="0.55000000000000004">
      <c r="A40" s="46" t="s">
        <v>85</v>
      </c>
      <c r="B40" s="124">
        <v>0</v>
      </c>
      <c r="C40" s="123"/>
      <c r="D40" s="124">
        <v>0</v>
      </c>
      <c r="E40" s="123"/>
      <c r="F40" s="124">
        <v>0</v>
      </c>
      <c r="G40" s="123"/>
      <c r="H40" s="122">
        <v>0</v>
      </c>
      <c r="I40" s="123"/>
      <c r="J40" s="124">
        <v>4500000</v>
      </c>
      <c r="K40" s="123"/>
      <c r="L40" s="124">
        <v>12930006071</v>
      </c>
      <c r="M40" s="123"/>
      <c r="N40" s="124">
        <v>13406255278</v>
      </c>
      <c r="O40" s="123"/>
      <c r="P40" s="122">
        <v>-476249207</v>
      </c>
    </row>
    <row r="41" spans="1:16" ht="19.5" x14ac:dyDescent="0.55000000000000004">
      <c r="A41" s="46" t="s">
        <v>89</v>
      </c>
      <c r="B41" s="124">
        <v>687662</v>
      </c>
      <c r="C41" s="123"/>
      <c r="D41" s="124">
        <v>3428583267</v>
      </c>
      <c r="E41" s="123"/>
      <c r="F41" s="124">
        <v>3904962339</v>
      </c>
      <c r="G41" s="123"/>
      <c r="H41" s="122">
        <v>-476379072</v>
      </c>
      <c r="I41" s="123"/>
      <c r="J41" s="124">
        <v>687662</v>
      </c>
      <c r="K41" s="123"/>
      <c r="L41" s="124">
        <v>3428583267</v>
      </c>
      <c r="M41" s="123"/>
      <c r="N41" s="124">
        <v>3904962339</v>
      </c>
      <c r="O41" s="123"/>
      <c r="P41" s="122">
        <v>-476379072</v>
      </c>
    </row>
    <row r="42" spans="1:16" ht="19.5" x14ac:dyDescent="0.55000000000000004">
      <c r="A42" s="46" t="s">
        <v>128</v>
      </c>
      <c r="B42" s="124">
        <v>4020000</v>
      </c>
      <c r="C42" s="123"/>
      <c r="D42" s="124">
        <v>6980416110</v>
      </c>
      <c r="E42" s="123"/>
      <c r="F42" s="124">
        <v>7462014902</v>
      </c>
      <c r="G42" s="123"/>
      <c r="H42" s="122">
        <v>-481598792</v>
      </c>
      <c r="I42" s="123"/>
      <c r="J42" s="124">
        <v>4020000</v>
      </c>
      <c r="K42" s="123"/>
      <c r="L42" s="124">
        <v>6980416110</v>
      </c>
      <c r="M42" s="123"/>
      <c r="N42" s="124">
        <v>7462014902</v>
      </c>
      <c r="O42" s="123"/>
      <c r="P42" s="122">
        <v>-481598792</v>
      </c>
    </row>
    <row r="43" spans="1:16" ht="19.5" x14ac:dyDescent="0.55000000000000004">
      <c r="A43" s="46" t="s">
        <v>116</v>
      </c>
      <c r="B43" s="124">
        <v>1209000</v>
      </c>
      <c r="C43" s="123"/>
      <c r="D43" s="124">
        <v>9816987064</v>
      </c>
      <c r="E43" s="123"/>
      <c r="F43" s="124">
        <v>10452601556</v>
      </c>
      <c r="G43" s="123"/>
      <c r="H43" s="122">
        <v>-635614492</v>
      </c>
      <c r="I43" s="123"/>
      <c r="J43" s="124">
        <v>1209000</v>
      </c>
      <c r="K43" s="123"/>
      <c r="L43" s="124">
        <v>9816987064</v>
      </c>
      <c r="M43" s="123"/>
      <c r="N43" s="124">
        <v>10452601556</v>
      </c>
      <c r="O43" s="123"/>
      <c r="P43" s="122">
        <v>-635614492</v>
      </c>
    </row>
    <row r="44" spans="1:16" ht="19.5" x14ac:dyDescent="0.55000000000000004">
      <c r="A44" s="46" t="s">
        <v>119</v>
      </c>
      <c r="B44" s="122">
        <v>418900</v>
      </c>
      <c r="C44" s="123"/>
      <c r="D44" s="122">
        <v>3245349133</v>
      </c>
      <c r="E44" s="123"/>
      <c r="F44" s="122">
        <v>3932546846</v>
      </c>
      <c r="G44" s="123"/>
      <c r="H44" s="122">
        <v>-687197713</v>
      </c>
      <c r="I44" s="123"/>
      <c r="J44" s="122">
        <v>418900</v>
      </c>
      <c r="K44" s="123"/>
      <c r="L44" s="122">
        <v>3245349133</v>
      </c>
      <c r="M44" s="123"/>
      <c r="N44" s="122">
        <v>3932546846</v>
      </c>
      <c r="O44" s="123"/>
      <c r="P44" s="122">
        <v>-687197713</v>
      </c>
    </row>
    <row r="45" spans="1:16" ht="19.5" x14ac:dyDescent="0.55000000000000004">
      <c r="A45" s="46" t="s">
        <v>115</v>
      </c>
      <c r="B45" s="124">
        <v>5876000</v>
      </c>
      <c r="C45" s="123"/>
      <c r="D45" s="124">
        <v>10094800707</v>
      </c>
      <c r="E45" s="123"/>
      <c r="F45" s="124">
        <v>10990028708</v>
      </c>
      <c r="G45" s="123"/>
      <c r="H45" s="122">
        <v>-895228001</v>
      </c>
      <c r="I45" s="123"/>
      <c r="J45" s="124">
        <v>5876000</v>
      </c>
      <c r="K45" s="123"/>
      <c r="L45" s="124">
        <v>10094800707</v>
      </c>
      <c r="M45" s="123"/>
      <c r="N45" s="124">
        <v>10990028708</v>
      </c>
      <c r="O45" s="123"/>
      <c r="P45" s="122">
        <v>-895228001</v>
      </c>
    </row>
    <row r="46" spans="1:16" ht="19.5" x14ac:dyDescent="0.55000000000000004">
      <c r="A46" s="46" t="s">
        <v>101</v>
      </c>
      <c r="B46" s="124">
        <v>4000000</v>
      </c>
      <c r="C46" s="123"/>
      <c r="D46" s="124">
        <v>4310774845</v>
      </c>
      <c r="E46" s="123"/>
      <c r="F46" s="124">
        <v>5233095679</v>
      </c>
      <c r="G46" s="123"/>
      <c r="H46" s="122">
        <v>-922320834</v>
      </c>
      <c r="I46" s="123"/>
      <c r="J46" s="124">
        <v>4000000</v>
      </c>
      <c r="K46" s="123"/>
      <c r="L46" s="124">
        <v>4310774845</v>
      </c>
      <c r="M46" s="123"/>
      <c r="N46" s="124">
        <v>5233095679</v>
      </c>
      <c r="O46" s="123"/>
      <c r="P46" s="122">
        <v>-922320834</v>
      </c>
    </row>
    <row r="47" spans="1:16" ht="19.5" x14ac:dyDescent="0.55000000000000004">
      <c r="A47" s="46" t="s">
        <v>148</v>
      </c>
      <c r="B47" s="122">
        <v>2878750</v>
      </c>
      <c r="C47" s="123"/>
      <c r="D47" s="122">
        <v>6503206074</v>
      </c>
      <c r="E47" s="123"/>
      <c r="F47" s="122">
        <v>7434506282</v>
      </c>
      <c r="G47" s="123"/>
      <c r="H47" s="122">
        <v>-931300208</v>
      </c>
      <c r="I47" s="123"/>
      <c r="J47" s="122">
        <v>2878750</v>
      </c>
      <c r="K47" s="123"/>
      <c r="L47" s="122">
        <v>6503206074</v>
      </c>
      <c r="M47" s="123"/>
      <c r="N47" s="122">
        <v>7434506282</v>
      </c>
      <c r="O47" s="123"/>
      <c r="P47" s="122">
        <v>-931300208</v>
      </c>
    </row>
    <row r="48" spans="1:16" ht="19.5" x14ac:dyDescent="0.55000000000000004">
      <c r="A48" s="46" t="s">
        <v>149</v>
      </c>
      <c r="B48" s="124">
        <v>1900000</v>
      </c>
      <c r="C48" s="123"/>
      <c r="D48" s="124">
        <v>6494489296</v>
      </c>
      <c r="E48" s="123"/>
      <c r="F48" s="124">
        <v>7445533543</v>
      </c>
      <c r="G48" s="123"/>
      <c r="H48" s="122">
        <v>-951044247</v>
      </c>
      <c r="I48" s="123"/>
      <c r="J48" s="124">
        <v>1900000</v>
      </c>
      <c r="K48" s="123"/>
      <c r="L48" s="124">
        <v>6494489296</v>
      </c>
      <c r="M48" s="123"/>
      <c r="N48" s="124">
        <v>7445533543</v>
      </c>
      <c r="O48" s="123"/>
      <c r="P48" s="122">
        <v>-951044247</v>
      </c>
    </row>
    <row r="49" spans="1:20" ht="19.5" x14ac:dyDescent="0.55000000000000004">
      <c r="A49" s="46" t="s">
        <v>212</v>
      </c>
      <c r="B49" s="124">
        <v>0</v>
      </c>
      <c r="C49" s="123"/>
      <c r="D49" s="124">
        <v>0</v>
      </c>
      <c r="E49" s="123"/>
      <c r="F49" s="124">
        <v>0</v>
      </c>
      <c r="G49" s="123"/>
      <c r="H49" s="122">
        <v>0</v>
      </c>
      <c r="I49" s="123"/>
      <c r="J49" s="124">
        <v>1796000</v>
      </c>
      <c r="K49" s="123"/>
      <c r="L49" s="124">
        <v>10034138059</v>
      </c>
      <c r="M49" s="123"/>
      <c r="N49" s="124">
        <v>11010155509</v>
      </c>
      <c r="O49" s="123"/>
      <c r="P49" s="122">
        <v>-976017450</v>
      </c>
    </row>
    <row r="50" spans="1:20" ht="19.5" x14ac:dyDescent="0.55000000000000004">
      <c r="A50" s="46" t="s">
        <v>192</v>
      </c>
      <c r="B50" s="124">
        <v>0</v>
      </c>
      <c r="C50" s="123"/>
      <c r="D50" s="124">
        <v>0</v>
      </c>
      <c r="E50" s="123"/>
      <c r="F50" s="124">
        <v>0</v>
      </c>
      <c r="G50" s="123"/>
      <c r="H50" s="122">
        <v>0</v>
      </c>
      <c r="I50" s="123"/>
      <c r="J50" s="124">
        <v>1239097</v>
      </c>
      <c r="K50" s="123"/>
      <c r="L50" s="124">
        <v>5126630520</v>
      </c>
      <c r="M50" s="123"/>
      <c r="N50" s="124">
        <v>6115511511</v>
      </c>
      <c r="O50" s="123"/>
      <c r="P50" s="122">
        <v>-988880991</v>
      </c>
    </row>
    <row r="51" spans="1:20" ht="19.5" x14ac:dyDescent="0.55000000000000004">
      <c r="A51" s="46" t="s">
        <v>147</v>
      </c>
      <c r="B51" s="124">
        <v>355732</v>
      </c>
      <c r="C51" s="123"/>
      <c r="D51" s="124">
        <v>6403098163</v>
      </c>
      <c r="E51" s="123"/>
      <c r="F51" s="124">
        <v>7459768299</v>
      </c>
      <c r="G51" s="123"/>
      <c r="H51" s="122">
        <v>-1056670136</v>
      </c>
      <c r="I51" s="123"/>
      <c r="J51" s="124">
        <v>355732</v>
      </c>
      <c r="K51" s="123"/>
      <c r="L51" s="124">
        <v>6403098163</v>
      </c>
      <c r="M51" s="123"/>
      <c r="N51" s="124">
        <v>7459768299</v>
      </c>
      <c r="O51" s="123"/>
      <c r="P51" s="122">
        <v>-1056670136</v>
      </c>
    </row>
    <row r="52" spans="1:20" ht="19.5" x14ac:dyDescent="0.55000000000000004">
      <c r="A52" s="46" t="s">
        <v>129</v>
      </c>
      <c r="B52" s="124">
        <v>0</v>
      </c>
      <c r="C52" s="123"/>
      <c r="D52" s="124">
        <v>0</v>
      </c>
      <c r="E52" s="123"/>
      <c r="F52" s="124">
        <v>0</v>
      </c>
      <c r="G52" s="123"/>
      <c r="H52" s="122">
        <v>0</v>
      </c>
      <c r="I52" s="123"/>
      <c r="J52" s="124">
        <v>7100000</v>
      </c>
      <c r="K52" s="123"/>
      <c r="L52" s="124">
        <v>27827561167</v>
      </c>
      <c r="M52" s="123"/>
      <c r="N52" s="124">
        <v>28943853255</v>
      </c>
      <c r="O52" s="123"/>
      <c r="P52" s="122">
        <v>-1116292088</v>
      </c>
    </row>
    <row r="53" spans="1:20" ht="19.5" x14ac:dyDescent="0.55000000000000004">
      <c r="A53" s="46" t="s">
        <v>151</v>
      </c>
      <c r="B53" s="124">
        <v>52600</v>
      </c>
      <c r="C53" s="123"/>
      <c r="D53" s="124">
        <v>6308460218</v>
      </c>
      <c r="E53" s="123"/>
      <c r="F53" s="124">
        <v>7447970977</v>
      </c>
      <c r="G53" s="123"/>
      <c r="H53" s="122">
        <v>-1139510759</v>
      </c>
      <c r="I53" s="123"/>
      <c r="J53" s="124">
        <v>52600</v>
      </c>
      <c r="K53" s="123"/>
      <c r="L53" s="124">
        <v>6308460218</v>
      </c>
      <c r="M53" s="123"/>
      <c r="N53" s="124">
        <v>7447970977</v>
      </c>
      <c r="O53" s="123"/>
      <c r="P53" s="122">
        <v>-1139510759</v>
      </c>
    </row>
    <row r="54" spans="1:20" ht="19.5" x14ac:dyDescent="0.55000000000000004">
      <c r="A54" s="46" t="s">
        <v>158</v>
      </c>
      <c r="B54" s="124">
        <v>1410000</v>
      </c>
      <c r="C54" s="123"/>
      <c r="D54" s="124">
        <v>6167072521</v>
      </c>
      <c r="E54" s="123"/>
      <c r="F54" s="124">
        <v>7459613059</v>
      </c>
      <c r="G54" s="123"/>
      <c r="H54" s="122">
        <v>-1292540538</v>
      </c>
      <c r="I54" s="123"/>
      <c r="J54" s="124">
        <v>1410000</v>
      </c>
      <c r="K54" s="123"/>
      <c r="L54" s="124">
        <v>6167072521</v>
      </c>
      <c r="M54" s="123"/>
      <c r="N54" s="124">
        <v>7459613059</v>
      </c>
      <c r="O54" s="123"/>
      <c r="P54" s="122">
        <v>-1292540538</v>
      </c>
    </row>
    <row r="55" spans="1:20" ht="19.5" x14ac:dyDescent="0.55000000000000004">
      <c r="A55" s="46" t="s">
        <v>216</v>
      </c>
      <c r="B55" s="124">
        <v>0</v>
      </c>
      <c r="C55" s="123"/>
      <c r="D55" s="124">
        <v>0</v>
      </c>
      <c r="E55" s="123"/>
      <c r="F55" s="124">
        <v>0</v>
      </c>
      <c r="G55" s="123"/>
      <c r="H55" s="122">
        <v>0</v>
      </c>
      <c r="I55" s="123"/>
      <c r="J55" s="124">
        <v>5097000</v>
      </c>
      <c r="K55" s="123"/>
      <c r="L55" s="124">
        <v>9555500221</v>
      </c>
      <c r="M55" s="123"/>
      <c r="N55" s="124">
        <v>11001595770</v>
      </c>
      <c r="O55" s="123"/>
      <c r="P55" s="122">
        <v>-1446095549</v>
      </c>
      <c r="T55" s="163"/>
    </row>
    <row r="56" spans="1:20" ht="19.5" x14ac:dyDescent="0.55000000000000004">
      <c r="A56" s="46" t="s">
        <v>122</v>
      </c>
      <c r="B56" s="124">
        <v>343280</v>
      </c>
      <c r="C56" s="123"/>
      <c r="D56" s="124">
        <v>9399287208</v>
      </c>
      <c r="E56" s="123"/>
      <c r="F56" s="124">
        <v>10991908110</v>
      </c>
      <c r="G56" s="123"/>
      <c r="H56" s="122">
        <v>-1592620902</v>
      </c>
      <c r="I56" s="123"/>
      <c r="J56" s="124">
        <v>343280</v>
      </c>
      <c r="K56" s="123"/>
      <c r="L56" s="124">
        <v>9399287208</v>
      </c>
      <c r="M56" s="123"/>
      <c r="N56" s="124">
        <v>10991908110</v>
      </c>
      <c r="O56" s="123"/>
      <c r="P56" s="122">
        <v>-1592620902</v>
      </c>
    </row>
    <row r="57" spans="1:20" ht="19.5" x14ac:dyDescent="0.55000000000000004">
      <c r="A57" s="46" t="s">
        <v>163</v>
      </c>
      <c r="B57" s="124">
        <v>3028300</v>
      </c>
      <c r="C57" s="123"/>
      <c r="D57" s="124">
        <v>5591027426</v>
      </c>
      <c r="E57" s="123"/>
      <c r="F57" s="124">
        <v>7416363247</v>
      </c>
      <c r="G57" s="123"/>
      <c r="H57" s="122">
        <v>-1825335821</v>
      </c>
      <c r="I57" s="123"/>
      <c r="J57" s="124">
        <v>3028300</v>
      </c>
      <c r="K57" s="123"/>
      <c r="L57" s="124">
        <v>5591027426</v>
      </c>
      <c r="M57" s="123"/>
      <c r="N57" s="124">
        <v>7416363247</v>
      </c>
      <c r="O57" s="123"/>
      <c r="P57" s="122">
        <v>-1825335821</v>
      </c>
    </row>
    <row r="58" spans="1:20" ht="19.5" x14ac:dyDescent="0.55000000000000004">
      <c r="A58" s="46" t="s">
        <v>160</v>
      </c>
      <c r="B58" s="124">
        <v>2125333</v>
      </c>
      <c r="C58" s="123"/>
      <c r="D58" s="124">
        <v>5614986107</v>
      </c>
      <c r="E58" s="123"/>
      <c r="F58" s="124">
        <v>7455772088</v>
      </c>
      <c r="G58" s="123"/>
      <c r="H58" s="122">
        <v>-1840785981</v>
      </c>
      <c r="I58" s="123"/>
      <c r="J58" s="124">
        <v>2125333</v>
      </c>
      <c r="K58" s="123"/>
      <c r="L58" s="124">
        <v>5614986107</v>
      </c>
      <c r="M58" s="123"/>
      <c r="N58" s="124">
        <v>7455772088</v>
      </c>
      <c r="O58" s="123"/>
      <c r="P58" s="122">
        <v>-1840785981</v>
      </c>
    </row>
    <row r="59" spans="1:20" ht="19.5" x14ac:dyDescent="0.55000000000000004">
      <c r="A59" s="46" t="s">
        <v>90</v>
      </c>
      <c r="B59" s="124">
        <v>901859</v>
      </c>
      <c r="C59" s="123"/>
      <c r="D59" s="124">
        <v>9306053399</v>
      </c>
      <c r="E59" s="123"/>
      <c r="F59" s="124">
        <v>11227759650</v>
      </c>
      <c r="G59" s="123"/>
      <c r="H59" s="122">
        <v>-1921706251</v>
      </c>
      <c r="I59" s="123"/>
      <c r="J59" s="124">
        <v>1505975</v>
      </c>
      <c r="K59" s="123"/>
      <c r="L59" s="124">
        <v>17347688009</v>
      </c>
      <c r="M59" s="123"/>
      <c r="N59" s="124">
        <v>19202685301</v>
      </c>
      <c r="O59" s="123"/>
      <c r="P59" s="122">
        <v>-1854997292</v>
      </c>
    </row>
    <row r="60" spans="1:20" ht="19.5" x14ac:dyDescent="0.55000000000000004">
      <c r="A60" s="46" t="s">
        <v>164</v>
      </c>
      <c r="B60" s="124">
        <v>134139</v>
      </c>
      <c r="C60" s="123"/>
      <c r="D60" s="124">
        <v>5046063577</v>
      </c>
      <c r="E60" s="123"/>
      <c r="F60" s="124">
        <v>7459821480</v>
      </c>
      <c r="G60" s="123"/>
      <c r="H60" s="122">
        <v>-2413757903</v>
      </c>
      <c r="I60" s="123"/>
      <c r="J60" s="124">
        <v>134139</v>
      </c>
      <c r="K60" s="123"/>
      <c r="L60" s="124">
        <v>5046063577</v>
      </c>
      <c r="M60" s="123"/>
      <c r="N60" s="124">
        <v>7459821480</v>
      </c>
      <c r="O60" s="123"/>
      <c r="P60" s="122">
        <v>-2413757903</v>
      </c>
    </row>
    <row r="61" spans="1:20" ht="19.5" x14ac:dyDescent="0.55000000000000004">
      <c r="A61" s="46" t="s">
        <v>127</v>
      </c>
      <c r="B61" s="124">
        <v>3968000</v>
      </c>
      <c r="C61" s="123"/>
      <c r="D61" s="124">
        <v>8653417886</v>
      </c>
      <c r="E61" s="123"/>
      <c r="F61" s="124">
        <v>11082617308</v>
      </c>
      <c r="G61" s="123"/>
      <c r="H61" s="122">
        <v>-2429199422</v>
      </c>
      <c r="I61" s="123"/>
      <c r="J61" s="124">
        <v>3968000</v>
      </c>
      <c r="K61" s="123"/>
      <c r="L61" s="124">
        <v>8653417886</v>
      </c>
      <c r="M61" s="123"/>
      <c r="N61" s="124">
        <v>11082617308</v>
      </c>
      <c r="O61" s="123"/>
      <c r="P61" s="122">
        <v>-2429199422</v>
      </c>
    </row>
    <row r="62" spans="1:20" ht="19.5" x14ac:dyDescent="0.55000000000000004">
      <c r="A62" s="46" t="s">
        <v>215</v>
      </c>
      <c r="B62" s="124">
        <v>0</v>
      </c>
      <c r="C62" s="123"/>
      <c r="D62" s="124">
        <v>0</v>
      </c>
      <c r="E62" s="123"/>
      <c r="F62" s="124">
        <v>0</v>
      </c>
      <c r="G62" s="123"/>
      <c r="H62" s="122">
        <v>0</v>
      </c>
      <c r="I62" s="123"/>
      <c r="J62" s="124">
        <v>12283333</v>
      </c>
      <c r="K62" s="123"/>
      <c r="L62" s="124">
        <v>32405366496</v>
      </c>
      <c r="M62" s="123"/>
      <c r="N62" s="124">
        <v>35416541781</v>
      </c>
      <c r="O62" s="123"/>
      <c r="P62" s="122">
        <v>-3011175285</v>
      </c>
    </row>
    <row r="63" spans="1:20" ht="19.5" x14ac:dyDescent="0.55000000000000004">
      <c r="A63" s="46" t="s">
        <v>209</v>
      </c>
      <c r="B63" s="124">
        <v>0</v>
      </c>
      <c r="C63" s="123"/>
      <c r="D63" s="124">
        <v>0</v>
      </c>
      <c r="E63" s="123"/>
      <c r="F63" s="124">
        <v>0</v>
      </c>
      <c r="G63" s="123"/>
      <c r="H63" s="122">
        <v>0</v>
      </c>
      <c r="I63" s="123"/>
      <c r="J63" s="124">
        <v>470000</v>
      </c>
      <c r="K63" s="123"/>
      <c r="L63" s="124">
        <v>26394912917</v>
      </c>
      <c r="M63" s="123"/>
      <c r="N63" s="124">
        <v>29592669690</v>
      </c>
      <c r="O63" s="123"/>
      <c r="P63" s="122">
        <v>-3197756773</v>
      </c>
    </row>
    <row r="64" spans="1:20" ht="19.5" x14ac:dyDescent="0.55000000000000004">
      <c r="A64" s="46" t="s">
        <v>211</v>
      </c>
      <c r="B64" s="124">
        <v>0</v>
      </c>
      <c r="C64" s="123"/>
      <c r="D64" s="124">
        <v>0</v>
      </c>
      <c r="E64" s="123"/>
      <c r="F64" s="124">
        <v>0</v>
      </c>
      <c r="G64" s="123"/>
      <c r="H64" s="122">
        <v>0</v>
      </c>
      <c r="I64" s="123"/>
      <c r="J64" s="124">
        <v>100000</v>
      </c>
      <c r="K64" s="123"/>
      <c r="L64" s="124">
        <v>14550375995</v>
      </c>
      <c r="M64" s="123"/>
      <c r="N64" s="124">
        <v>18080425275</v>
      </c>
      <c r="O64" s="123"/>
      <c r="P64" s="122">
        <v>-3530049280</v>
      </c>
    </row>
    <row r="65" spans="1:20" ht="19.5" x14ac:dyDescent="0.55000000000000004">
      <c r="A65" s="46" t="s">
        <v>168</v>
      </c>
      <c r="B65" s="124">
        <v>0</v>
      </c>
      <c r="C65" s="123"/>
      <c r="D65" s="124">
        <v>0</v>
      </c>
      <c r="E65" s="123"/>
      <c r="F65" s="124">
        <v>0</v>
      </c>
      <c r="G65" s="123"/>
      <c r="H65" s="122">
        <v>0</v>
      </c>
      <c r="I65" s="123"/>
      <c r="J65" s="124">
        <v>21200000</v>
      </c>
      <c r="K65" s="123"/>
      <c r="L65" s="124">
        <v>42834691561</v>
      </c>
      <c r="M65" s="123"/>
      <c r="N65" s="124">
        <v>46470156594</v>
      </c>
      <c r="O65" s="123"/>
      <c r="P65" s="122">
        <v>-3635465033</v>
      </c>
    </row>
    <row r="66" spans="1:20" ht="19.5" x14ac:dyDescent="0.55000000000000004">
      <c r="A66" s="46" t="s">
        <v>220</v>
      </c>
      <c r="B66" s="124">
        <v>0</v>
      </c>
      <c r="C66" s="123"/>
      <c r="D66" s="124">
        <v>0</v>
      </c>
      <c r="E66" s="123"/>
      <c r="F66" s="124">
        <v>0</v>
      </c>
      <c r="G66" s="123"/>
      <c r="H66" s="122">
        <v>0</v>
      </c>
      <c r="I66" s="123"/>
      <c r="J66" s="124">
        <v>2700000</v>
      </c>
      <c r="K66" s="123"/>
      <c r="L66" s="124">
        <v>45180999182</v>
      </c>
      <c r="M66" s="123"/>
      <c r="N66" s="124">
        <v>48911514761</v>
      </c>
      <c r="O66" s="123"/>
      <c r="P66" s="122">
        <v>-3730515579</v>
      </c>
    </row>
    <row r="67" spans="1:20" ht="19.5" x14ac:dyDescent="0.55000000000000004">
      <c r="A67" s="46" t="s">
        <v>82</v>
      </c>
      <c r="B67" s="124">
        <v>8800000</v>
      </c>
      <c r="C67" s="123"/>
      <c r="D67" s="124">
        <v>29565450794</v>
      </c>
      <c r="E67" s="123"/>
      <c r="F67" s="124">
        <v>33702378875</v>
      </c>
      <c r="G67" s="123"/>
      <c r="H67" s="122">
        <v>-4136928081</v>
      </c>
      <c r="I67" s="123"/>
      <c r="J67" s="124">
        <v>8800000</v>
      </c>
      <c r="K67" s="123"/>
      <c r="L67" s="124">
        <v>29565450794</v>
      </c>
      <c r="M67" s="123"/>
      <c r="N67" s="124">
        <v>33702378875</v>
      </c>
      <c r="O67" s="123"/>
      <c r="P67" s="122">
        <v>-4136928081</v>
      </c>
    </row>
    <row r="68" spans="1:20" ht="19.5" x14ac:dyDescent="0.55000000000000004">
      <c r="A68" s="46" t="s">
        <v>152</v>
      </c>
      <c r="B68" s="124">
        <v>1036000</v>
      </c>
      <c r="C68" s="123"/>
      <c r="D68" s="124">
        <v>6340931047</v>
      </c>
      <c r="E68" s="123"/>
      <c r="F68" s="124">
        <v>7461370063</v>
      </c>
      <c r="G68" s="123"/>
      <c r="H68" s="122">
        <v>-1120439016</v>
      </c>
      <c r="I68" s="123"/>
      <c r="J68" s="124">
        <v>5336000</v>
      </c>
      <c r="K68" s="123"/>
      <c r="L68" s="124">
        <v>40059144513</v>
      </c>
      <c r="M68" s="123"/>
      <c r="N68" s="124">
        <v>44520548113</v>
      </c>
      <c r="O68" s="123"/>
      <c r="P68" s="122">
        <v>-4461403600</v>
      </c>
    </row>
    <row r="69" spans="1:20" ht="19.5" x14ac:dyDescent="0.55000000000000004">
      <c r="A69" s="46" t="s">
        <v>98</v>
      </c>
      <c r="B69" s="124">
        <v>812860</v>
      </c>
      <c r="C69" s="123"/>
      <c r="D69" s="124">
        <v>9519950743</v>
      </c>
      <c r="E69" s="123"/>
      <c r="F69" s="124">
        <v>15514050865</v>
      </c>
      <c r="G69" s="123"/>
      <c r="H69" s="122">
        <v>-5994100122</v>
      </c>
      <c r="I69" s="123"/>
      <c r="J69" s="124">
        <v>812860</v>
      </c>
      <c r="K69" s="123"/>
      <c r="L69" s="124">
        <v>9519950743</v>
      </c>
      <c r="M69" s="123"/>
      <c r="N69" s="124">
        <v>15514050865</v>
      </c>
      <c r="O69" s="123"/>
      <c r="P69" s="122">
        <v>-5994100122</v>
      </c>
    </row>
    <row r="70" spans="1:20" ht="19.5" x14ac:dyDescent="0.55000000000000004">
      <c r="A70" s="46" t="s">
        <v>217</v>
      </c>
      <c r="B70" s="124">
        <v>0</v>
      </c>
      <c r="C70" s="123"/>
      <c r="D70" s="124">
        <v>0</v>
      </c>
      <c r="E70" s="123"/>
      <c r="F70" s="124">
        <v>0</v>
      </c>
      <c r="G70" s="123"/>
      <c r="H70" s="122">
        <v>0</v>
      </c>
      <c r="I70" s="123"/>
      <c r="J70" s="124">
        <v>2000000</v>
      </c>
      <c r="K70" s="123"/>
      <c r="L70" s="124">
        <v>41129504893</v>
      </c>
      <c r="M70" s="123"/>
      <c r="N70" s="124">
        <v>47432906250</v>
      </c>
      <c r="O70" s="123"/>
      <c r="P70" s="122">
        <v>-6303401357</v>
      </c>
    </row>
    <row r="71" spans="1:20" ht="19.5" x14ac:dyDescent="0.55000000000000004">
      <c r="A71" s="46" t="s">
        <v>81</v>
      </c>
      <c r="B71" s="124">
        <v>2500000</v>
      </c>
      <c r="C71" s="123"/>
      <c r="D71" s="124">
        <v>28117643665</v>
      </c>
      <c r="E71" s="123"/>
      <c r="F71" s="124">
        <v>34679708355</v>
      </c>
      <c r="G71" s="123"/>
      <c r="H71" s="122">
        <v>-6562064690</v>
      </c>
      <c r="I71" s="123"/>
      <c r="J71" s="124">
        <v>2500000</v>
      </c>
      <c r="K71" s="123"/>
      <c r="L71" s="124">
        <v>28117643665</v>
      </c>
      <c r="M71" s="123"/>
      <c r="N71" s="124">
        <v>34679708355</v>
      </c>
      <c r="O71" s="123"/>
      <c r="P71" s="122">
        <v>-6562064690</v>
      </c>
      <c r="T71" s="163"/>
    </row>
    <row r="72" spans="1:20" ht="19.5" x14ac:dyDescent="0.55000000000000004">
      <c r="A72" s="46" t="s">
        <v>95</v>
      </c>
      <c r="B72" s="124">
        <v>17982368</v>
      </c>
      <c r="C72" s="123"/>
      <c r="D72" s="124">
        <v>25027112829</v>
      </c>
      <c r="E72" s="123"/>
      <c r="F72" s="124">
        <v>28398009070</v>
      </c>
      <c r="G72" s="123"/>
      <c r="H72" s="122">
        <v>-3370896241</v>
      </c>
      <c r="I72" s="123"/>
      <c r="J72" s="124">
        <v>56020001</v>
      </c>
      <c r="K72" s="123"/>
      <c r="L72" s="124">
        <v>110887309263</v>
      </c>
      <c r="M72" s="123"/>
      <c r="N72" s="124">
        <v>118502358399</v>
      </c>
      <c r="O72" s="123"/>
      <c r="P72" s="122">
        <v>-7615049136</v>
      </c>
      <c r="T72" s="163"/>
    </row>
    <row r="73" spans="1:20" ht="19.5" x14ac:dyDescent="0.55000000000000004">
      <c r="A73" s="46" t="s">
        <v>105</v>
      </c>
      <c r="B73" s="124">
        <v>1693052</v>
      </c>
      <c r="C73" s="123"/>
      <c r="D73" s="124">
        <v>18580487906</v>
      </c>
      <c r="E73" s="123"/>
      <c r="F73" s="124">
        <v>26717281241</v>
      </c>
      <c r="G73" s="123"/>
      <c r="H73" s="122">
        <v>-8136793335</v>
      </c>
      <c r="I73" s="123"/>
      <c r="J73" s="124">
        <v>3546526</v>
      </c>
      <c r="K73" s="123"/>
      <c r="L73" s="124">
        <v>70880667762</v>
      </c>
      <c r="M73" s="123"/>
      <c r="N73" s="124">
        <v>85214936250</v>
      </c>
      <c r="O73" s="123"/>
      <c r="P73" s="122">
        <v>-14334268488</v>
      </c>
      <c r="T73" s="163"/>
    </row>
    <row r="74" spans="1:20" ht="19.5" x14ac:dyDescent="0.55000000000000004">
      <c r="A74" s="46" t="s">
        <v>106</v>
      </c>
      <c r="B74" s="124">
        <v>2249292</v>
      </c>
      <c r="C74" s="123"/>
      <c r="D74" s="124">
        <v>17544062403</v>
      </c>
      <c r="E74" s="123"/>
      <c r="F74" s="124">
        <v>32848202373</v>
      </c>
      <c r="G74" s="123"/>
      <c r="H74" s="122">
        <v>-15304139970</v>
      </c>
      <c r="I74" s="123"/>
      <c r="J74" s="124">
        <v>2249293</v>
      </c>
      <c r="K74" s="123"/>
      <c r="L74" s="124">
        <v>17544062404</v>
      </c>
      <c r="M74" s="123"/>
      <c r="N74" s="124">
        <v>32848216977</v>
      </c>
      <c r="O74" s="123"/>
      <c r="P74" s="122">
        <v>-15304139970</v>
      </c>
      <c r="S74" s="163"/>
      <c r="T74" s="163"/>
    </row>
    <row r="75" spans="1:20" ht="19.5" x14ac:dyDescent="0.55000000000000004">
      <c r="A75" s="46" t="s">
        <v>214</v>
      </c>
      <c r="B75" s="124">
        <v>0</v>
      </c>
      <c r="C75" s="123"/>
      <c r="D75" s="124">
        <v>0</v>
      </c>
      <c r="E75" s="123"/>
      <c r="F75" s="124">
        <v>0</v>
      </c>
      <c r="G75" s="123"/>
      <c r="H75" s="122">
        <v>0</v>
      </c>
      <c r="I75" s="123"/>
      <c r="J75" s="124">
        <v>26800000</v>
      </c>
      <c r="K75" s="123"/>
      <c r="L75" s="124">
        <v>102011402189</v>
      </c>
      <c r="M75" s="123"/>
      <c r="N75" s="124">
        <v>118032968619</v>
      </c>
      <c r="O75" s="123"/>
      <c r="P75" s="122">
        <v>-16021566430</v>
      </c>
    </row>
    <row r="76" spans="1:20" ht="20.25" thickBot="1" x14ac:dyDescent="0.6">
      <c r="A76" s="46" t="s">
        <v>79</v>
      </c>
      <c r="B76" s="124">
        <v>34700000</v>
      </c>
      <c r="C76" s="123"/>
      <c r="D76" s="124">
        <v>100253850092</v>
      </c>
      <c r="E76" s="123"/>
      <c r="F76" s="124">
        <v>137284269021</v>
      </c>
      <c r="G76" s="123"/>
      <c r="H76" s="122">
        <v>-37030418929</v>
      </c>
      <c r="I76" s="123"/>
      <c r="J76" s="124">
        <v>42800000</v>
      </c>
      <c r="K76" s="123"/>
      <c r="L76" s="124">
        <v>124988129044</v>
      </c>
      <c r="M76" s="123"/>
      <c r="N76" s="124">
        <v>169330452836</v>
      </c>
      <c r="O76" s="123"/>
      <c r="P76" s="122">
        <v>-44342323792</v>
      </c>
    </row>
    <row r="77" spans="1:20" ht="20.25" thickBot="1" x14ac:dyDescent="0.6">
      <c r="A77" s="46"/>
      <c r="B77" s="126">
        <f>SUM(B7:B76)</f>
        <v>122910356</v>
      </c>
      <c r="C77" s="123"/>
      <c r="D77" s="126">
        <f>SUM(D7:D76)</f>
        <v>484151363757</v>
      </c>
      <c r="E77" s="123"/>
      <c r="F77" s="126">
        <f>SUM(F7:F76)</f>
        <v>557144709026</v>
      </c>
      <c r="G77" s="123"/>
      <c r="H77" s="126">
        <f>SUM(H7:H76)</f>
        <v>-72993345269</v>
      </c>
      <c r="I77" s="123"/>
      <c r="J77" s="126">
        <f>SUM(J7:J76)</f>
        <v>320888391</v>
      </c>
      <c r="K77" s="123"/>
      <c r="L77" s="126">
        <f>SUM(L7:L76)</f>
        <v>1807949812189</v>
      </c>
      <c r="M77" s="123"/>
      <c r="N77" s="126">
        <f>SUM(N7:N76)</f>
        <v>1906773802086</v>
      </c>
      <c r="O77" s="123"/>
      <c r="P77" s="126">
        <f>SUM(P7:P76)</f>
        <v>-98823964291</v>
      </c>
      <c r="R77" s="164"/>
      <c r="T77" s="163"/>
    </row>
    <row r="78" spans="1:20" ht="15.75" thickTop="1" x14ac:dyDescent="0.25">
      <c r="T78" s="163"/>
    </row>
    <row r="79" spans="1:20" x14ac:dyDescent="0.25">
      <c r="R79" s="163"/>
      <c r="T79" s="163"/>
    </row>
    <row r="80" spans="1:20" x14ac:dyDescent="0.25">
      <c r="N80" s="121"/>
      <c r="O80" s="121"/>
      <c r="P80" s="121"/>
      <c r="Q80" s="121"/>
    </row>
    <row r="81" spans="1:16" ht="17.25" x14ac:dyDescent="0.25">
      <c r="N81" s="121"/>
      <c r="O81" s="121"/>
      <c r="P81" s="120"/>
    </row>
    <row r="82" spans="1:16" x14ac:dyDescent="0.25">
      <c r="N82" s="121"/>
      <c r="O82" s="121"/>
      <c r="P82" s="121"/>
    </row>
    <row r="85" spans="1:16" ht="19.5" x14ac:dyDescent="0.55000000000000004">
      <c r="A85" s="244" t="s">
        <v>49</v>
      </c>
      <c r="B85" s="245"/>
      <c r="C85" s="245"/>
      <c r="D85" s="245"/>
      <c r="E85" s="245"/>
      <c r="F85" s="245"/>
      <c r="G85" s="245"/>
      <c r="H85" s="245"/>
      <c r="I85" s="245"/>
      <c r="J85" s="245"/>
      <c r="K85" s="245"/>
      <c r="L85" s="245"/>
      <c r="M85" s="245"/>
      <c r="N85" s="245"/>
      <c r="O85" s="245"/>
      <c r="P85" s="246"/>
    </row>
  </sheetData>
  <sortState xmlns:xlrd2="http://schemas.microsoft.com/office/spreadsheetml/2017/richdata2" ref="A7:P76">
    <sortCondition descending="1" ref="P7:P76"/>
  </sortState>
  <mergeCells count="8">
    <mergeCell ref="A1:P1"/>
    <mergeCell ref="A2:P2"/>
    <mergeCell ref="A3:P3"/>
    <mergeCell ref="A85:P85"/>
    <mergeCell ref="B5:H5"/>
    <mergeCell ref="J5:P5"/>
    <mergeCell ref="A4:H4"/>
    <mergeCell ref="I4:P4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83"/>
  <sheetViews>
    <sheetView rightToLeft="1" zoomScaleNormal="100" zoomScaleSheetLayoutView="100" workbookViewId="0">
      <selection activeCell="R13" sqref="R13"/>
    </sheetView>
  </sheetViews>
  <sheetFormatPr defaultRowHeight="15" x14ac:dyDescent="0.25"/>
  <cols>
    <col min="1" max="1" width="28.7109375" bestFit="1" customWidth="1"/>
    <col min="2" max="2" width="0.5703125" customWidth="1"/>
    <col min="3" max="3" width="10" bestFit="1" customWidth="1"/>
    <col min="4" max="4" width="0.7109375" customWidth="1"/>
    <col min="5" max="5" width="14.42578125" bestFit="1" customWidth="1"/>
    <col min="6" max="6" width="0.5703125" customWidth="1"/>
    <col min="7" max="7" width="14.42578125" bestFit="1" customWidth="1"/>
    <col min="8" max="8" width="0.7109375" customWidth="1"/>
    <col min="9" max="9" width="13.85546875" bestFit="1" customWidth="1"/>
    <col min="10" max="10" width="1" customWidth="1"/>
    <col min="11" max="11" width="10" bestFit="1" customWidth="1"/>
    <col min="12" max="12" width="0.7109375" customWidth="1"/>
    <col min="13" max="13" width="14.42578125" bestFit="1" customWidth="1"/>
    <col min="14" max="14" width="1" customWidth="1"/>
    <col min="15" max="15" width="14.42578125" bestFit="1" customWidth="1"/>
    <col min="16" max="16" width="1" customWidth="1"/>
    <col min="17" max="17" width="13.85546875" bestFit="1" customWidth="1"/>
    <col min="18" max="18" width="19" bestFit="1" customWidth="1"/>
    <col min="19" max="19" width="14.85546875" bestFit="1" customWidth="1"/>
    <col min="20" max="20" width="19" bestFit="1" customWidth="1"/>
    <col min="21" max="21" width="15.28515625" bestFit="1" customWidth="1"/>
    <col min="22" max="23" width="13.85546875" bestFit="1" customWidth="1"/>
  </cols>
  <sheetData>
    <row r="1" spans="1:20" ht="21" x14ac:dyDescent="0.55000000000000004">
      <c r="A1" s="241" t="str">
        <f>درآمدها!A1</f>
        <v xml:space="preserve">صندوق سرمایه گذاری کارگزاری پارسیان 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</row>
    <row r="2" spans="1:20" ht="21" x14ac:dyDescent="0.55000000000000004">
      <c r="A2" s="241" t="s">
        <v>62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</row>
    <row r="3" spans="1:20" ht="21" x14ac:dyDescent="0.55000000000000004">
      <c r="A3" s="241" t="str">
        <f>درآمدها!A3</f>
        <v>برای ماه منتهی به 1402/12/27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</row>
    <row r="4" spans="1:20" ht="25.5" x14ac:dyDescent="0.25">
      <c r="A4" s="195" t="s">
        <v>46</v>
      </c>
      <c r="B4" s="195"/>
      <c r="C4" s="195"/>
      <c r="D4" s="195"/>
      <c r="E4" s="195"/>
      <c r="F4" s="195"/>
      <c r="G4" s="195"/>
      <c r="H4" s="195"/>
    </row>
    <row r="5" spans="1:20" ht="16.5" customHeight="1" thickBot="1" x14ac:dyDescent="0.5">
      <c r="A5" s="12"/>
      <c r="B5" s="12"/>
      <c r="C5" s="242" t="s">
        <v>234</v>
      </c>
      <c r="D5" s="242"/>
      <c r="E5" s="242"/>
      <c r="F5" s="242"/>
      <c r="G5" s="242"/>
      <c r="H5" s="242"/>
      <c r="I5" s="242"/>
      <c r="J5" s="12"/>
      <c r="K5" s="230" t="s">
        <v>235</v>
      </c>
      <c r="L5" s="230"/>
      <c r="M5" s="230"/>
      <c r="N5" s="230"/>
      <c r="O5" s="230"/>
      <c r="P5" s="230"/>
      <c r="Q5" s="230"/>
    </row>
    <row r="6" spans="1:20" ht="53.25" customHeight="1" thickBot="1" x14ac:dyDescent="0.5">
      <c r="A6" s="30" t="s">
        <v>35</v>
      </c>
      <c r="B6" s="30"/>
      <c r="C6" s="34" t="s">
        <v>3</v>
      </c>
      <c r="D6" s="30"/>
      <c r="E6" s="36" t="s">
        <v>20</v>
      </c>
      <c r="F6" s="30"/>
      <c r="G6" s="34" t="s">
        <v>47</v>
      </c>
      <c r="H6" s="30"/>
      <c r="I6" s="44" t="s">
        <v>48</v>
      </c>
      <c r="J6" s="12"/>
      <c r="K6" s="34" t="s">
        <v>3</v>
      </c>
      <c r="L6" s="30"/>
      <c r="M6" s="36" t="s">
        <v>20</v>
      </c>
      <c r="N6" s="30"/>
      <c r="O6" s="34" t="s">
        <v>47</v>
      </c>
      <c r="P6" s="30"/>
      <c r="Q6" s="44" t="s">
        <v>48</v>
      </c>
    </row>
    <row r="7" spans="1:20" ht="18" x14ac:dyDescent="0.45">
      <c r="A7" s="12" t="s">
        <v>120</v>
      </c>
      <c r="B7" s="12"/>
      <c r="C7" s="127">
        <v>308000</v>
      </c>
      <c r="D7" s="117"/>
      <c r="E7" s="127">
        <v>8218757685</v>
      </c>
      <c r="F7" s="117"/>
      <c r="G7" s="127">
        <v>9781452000</v>
      </c>
      <c r="H7" s="117"/>
      <c r="I7" s="127">
        <v>-1562694315</v>
      </c>
      <c r="J7" s="117"/>
      <c r="K7" s="127">
        <v>308000</v>
      </c>
      <c r="L7" s="117"/>
      <c r="M7" s="127">
        <v>8218757685</v>
      </c>
      <c r="N7" s="117"/>
      <c r="O7" s="127">
        <v>8047300320</v>
      </c>
      <c r="P7" s="117"/>
      <c r="Q7" s="127">
        <v>171457365</v>
      </c>
    </row>
    <row r="8" spans="1:20" ht="18" x14ac:dyDescent="0.45">
      <c r="A8" s="12" t="s">
        <v>114</v>
      </c>
      <c r="B8" s="12"/>
      <c r="C8" s="127">
        <v>1018594</v>
      </c>
      <c r="D8" s="117"/>
      <c r="E8" s="127">
        <v>11168243023</v>
      </c>
      <c r="F8" s="117"/>
      <c r="G8" s="127">
        <v>10894859014</v>
      </c>
      <c r="H8" s="117"/>
      <c r="I8" s="127">
        <v>273384009</v>
      </c>
      <c r="J8" s="117"/>
      <c r="K8" s="127">
        <v>1018594</v>
      </c>
      <c r="L8" s="117"/>
      <c r="M8" s="127">
        <v>11168243023</v>
      </c>
      <c r="N8" s="117"/>
      <c r="O8" s="127">
        <v>11194605836</v>
      </c>
      <c r="P8" s="117"/>
      <c r="Q8" s="127">
        <v>-26362813</v>
      </c>
    </row>
    <row r="9" spans="1:20" ht="18" x14ac:dyDescent="0.45">
      <c r="A9" s="12" t="s">
        <v>90</v>
      </c>
      <c r="B9" s="12"/>
      <c r="C9" s="128">
        <v>3774025</v>
      </c>
      <c r="D9" s="115"/>
      <c r="E9" s="128">
        <v>38115946640</v>
      </c>
      <c r="F9" s="115"/>
      <c r="G9" s="128">
        <v>41853113988</v>
      </c>
      <c r="H9" s="115"/>
      <c r="I9" s="127">
        <v>-3737167348</v>
      </c>
      <c r="J9" s="115"/>
      <c r="K9" s="128">
        <v>3774025</v>
      </c>
      <c r="L9" s="115"/>
      <c r="M9" s="128">
        <v>38115946640</v>
      </c>
      <c r="N9" s="115"/>
      <c r="O9" s="128">
        <v>46985000769</v>
      </c>
      <c r="P9" s="115"/>
      <c r="Q9" s="127">
        <v>-8869054129</v>
      </c>
    </row>
    <row r="10" spans="1:20" ht="18" x14ac:dyDescent="0.45">
      <c r="A10" s="12" t="s">
        <v>142</v>
      </c>
      <c r="B10" s="12"/>
      <c r="C10" s="128">
        <v>875000</v>
      </c>
      <c r="D10" s="115"/>
      <c r="E10" s="128">
        <v>6097254187</v>
      </c>
      <c r="F10" s="115"/>
      <c r="G10" s="128">
        <v>7114912875</v>
      </c>
      <c r="H10" s="115"/>
      <c r="I10" s="127">
        <v>-1017658688</v>
      </c>
      <c r="J10" s="115"/>
      <c r="K10" s="128">
        <v>875000</v>
      </c>
      <c r="L10" s="115"/>
      <c r="M10" s="128">
        <v>6097254187</v>
      </c>
      <c r="N10" s="115"/>
      <c r="O10" s="128">
        <v>7458028389</v>
      </c>
      <c r="P10" s="115"/>
      <c r="Q10" s="127">
        <v>-1360774202</v>
      </c>
    </row>
    <row r="11" spans="1:20" ht="18" x14ac:dyDescent="0.45">
      <c r="A11" s="12" t="s">
        <v>132</v>
      </c>
      <c r="B11" s="12"/>
      <c r="C11" s="128">
        <v>52300</v>
      </c>
      <c r="D11" s="117"/>
      <c r="E11" s="128">
        <v>7796242697</v>
      </c>
      <c r="F11" s="117"/>
      <c r="G11" s="128">
        <v>7806640460</v>
      </c>
      <c r="H11" s="117"/>
      <c r="I11" s="127">
        <v>-10397763</v>
      </c>
      <c r="J11" s="117"/>
      <c r="K11" s="128">
        <v>52300</v>
      </c>
      <c r="L11" s="117"/>
      <c r="M11" s="128">
        <v>7796242697</v>
      </c>
      <c r="N11" s="117"/>
      <c r="O11" s="128">
        <v>7438148081</v>
      </c>
      <c r="P11" s="117"/>
      <c r="Q11" s="127">
        <v>358094616</v>
      </c>
    </row>
    <row r="12" spans="1:20" ht="18" x14ac:dyDescent="0.45">
      <c r="A12" s="12" t="s">
        <v>119</v>
      </c>
      <c r="B12" s="12"/>
      <c r="C12" s="128">
        <v>837800</v>
      </c>
      <c r="D12" s="117"/>
      <c r="E12" s="128">
        <v>7028959359</v>
      </c>
      <c r="F12" s="117"/>
      <c r="G12" s="128">
        <v>6161172044</v>
      </c>
      <c r="H12" s="117"/>
      <c r="I12" s="127">
        <v>867787315</v>
      </c>
      <c r="J12" s="117"/>
      <c r="K12" s="128">
        <v>837800</v>
      </c>
      <c r="L12" s="117"/>
      <c r="M12" s="128">
        <v>7028959359</v>
      </c>
      <c r="N12" s="117"/>
      <c r="O12" s="128">
        <v>7865093700</v>
      </c>
      <c r="P12" s="117"/>
      <c r="Q12" s="127">
        <v>-836134341</v>
      </c>
      <c r="T12" s="121"/>
    </row>
    <row r="13" spans="1:20" ht="18" x14ac:dyDescent="0.45">
      <c r="A13" s="12" t="s">
        <v>150</v>
      </c>
      <c r="B13" s="12"/>
      <c r="C13" s="128">
        <v>1247504</v>
      </c>
      <c r="D13" s="117"/>
      <c r="E13" s="128">
        <v>7155269396</v>
      </c>
      <c r="F13" s="117"/>
      <c r="G13" s="128">
        <v>6560030347</v>
      </c>
      <c r="H13" s="117"/>
      <c r="I13" s="127">
        <v>595239049</v>
      </c>
      <c r="J13" s="117"/>
      <c r="K13" s="128">
        <v>1247504</v>
      </c>
      <c r="L13" s="117"/>
      <c r="M13" s="128">
        <v>7155269396</v>
      </c>
      <c r="N13" s="117"/>
      <c r="O13" s="128">
        <v>7480949921</v>
      </c>
      <c r="P13" s="117"/>
      <c r="Q13" s="127">
        <v>-325680525</v>
      </c>
    </row>
    <row r="14" spans="1:20" ht="18" x14ac:dyDescent="0.45">
      <c r="A14" s="12" t="s">
        <v>140</v>
      </c>
      <c r="B14" s="12"/>
      <c r="C14" s="128">
        <v>281880</v>
      </c>
      <c r="D14" s="117"/>
      <c r="E14" s="128">
        <v>7520643527</v>
      </c>
      <c r="F14" s="117"/>
      <c r="G14" s="128">
        <v>7344115754</v>
      </c>
      <c r="H14" s="117"/>
      <c r="I14" s="127">
        <v>176527773</v>
      </c>
      <c r="J14" s="117"/>
      <c r="K14" s="128">
        <v>281880</v>
      </c>
      <c r="L14" s="117"/>
      <c r="M14" s="128">
        <v>7520643527</v>
      </c>
      <c r="N14" s="117"/>
      <c r="O14" s="128">
        <v>7459864303</v>
      </c>
      <c r="P14" s="117"/>
      <c r="Q14" s="127">
        <v>60779224</v>
      </c>
    </row>
    <row r="15" spans="1:20" ht="18" x14ac:dyDescent="0.45">
      <c r="A15" s="12" t="s">
        <v>98</v>
      </c>
      <c r="B15" s="12"/>
      <c r="C15" s="128">
        <v>1987140</v>
      </c>
      <c r="D15" s="117"/>
      <c r="E15" s="128">
        <v>24316146324</v>
      </c>
      <c r="F15" s="117"/>
      <c r="G15" s="128">
        <v>18220029935</v>
      </c>
      <c r="H15" s="117"/>
      <c r="I15" s="127">
        <v>6096116389</v>
      </c>
      <c r="J15" s="117"/>
      <c r="K15" s="128">
        <v>1987140</v>
      </c>
      <c r="L15" s="117"/>
      <c r="M15" s="128">
        <v>24316146324</v>
      </c>
      <c r="N15" s="117"/>
      <c r="O15" s="128">
        <v>37926077135</v>
      </c>
      <c r="P15" s="117"/>
      <c r="Q15" s="127">
        <v>-13609930811</v>
      </c>
    </row>
    <row r="16" spans="1:20" ht="18" x14ac:dyDescent="0.45">
      <c r="A16" s="12" t="s">
        <v>123</v>
      </c>
      <c r="B16" s="12"/>
      <c r="C16" s="128">
        <v>267500</v>
      </c>
      <c r="D16" s="117"/>
      <c r="E16" s="128">
        <v>9088748257</v>
      </c>
      <c r="F16" s="117"/>
      <c r="G16" s="128">
        <v>9540792495</v>
      </c>
      <c r="H16" s="117"/>
      <c r="I16" s="127">
        <v>-452044238</v>
      </c>
      <c r="J16" s="117"/>
      <c r="K16" s="128">
        <v>267500</v>
      </c>
      <c r="L16" s="117"/>
      <c r="M16" s="128">
        <v>9088748257</v>
      </c>
      <c r="N16" s="117"/>
      <c r="O16" s="128">
        <v>7432941297</v>
      </c>
      <c r="P16" s="117"/>
      <c r="Q16" s="127">
        <v>1655806960</v>
      </c>
    </row>
    <row r="17" spans="1:23" ht="18" x14ac:dyDescent="0.45">
      <c r="A17" s="12" t="s">
        <v>82</v>
      </c>
      <c r="B17" s="12"/>
      <c r="C17" s="128">
        <v>34593592</v>
      </c>
      <c r="D17" s="117"/>
      <c r="E17" s="128">
        <v>103232055903</v>
      </c>
      <c r="F17" s="117"/>
      <c r="G17" s="128">
        <v>89097200195</v>
      </c>
      <c r="H17" s="117"/>
      <c r="I17" s="127">
        <v>14134855708</v>
      </c>
      <c r="J17" s="117"/>
      <c r="K17" s="128">
        <v>34593592</v>
      </c>
      <c r="L17" s="117"/>
      <c r="M17" s="128">
        <v>103232055903</v>
      </c>
      <c r="N17" s="117"/>
      <c r="O17" s="128">
        <v>102524168450</v>
      </c>
      <c r="P17" s="117"/>
      <c r="Q17" s="127">
        <v>707887453</v>
      </c>
      <c r="T17" s="163"/>
    </row>
    <row r="18" spans="1:23" ht="18" x14ac:dyDescent="0.45">
      <c r="A18" s="12" t="s">
        <v>137</v>
      </c>
      <c r="B18" s="12"/>
      <c r="C18" s="128">
        <v>84800</v>
      </c>
      <c r="D18" s="117"/>
      <c r="E18" s="128">
        <v>7839475920</v>
      </c>
      <c r="F18" s="117"/>
      <c r="G18" s="128">
        <v>7434857808</v>
      </c>
      <c r="H18" s="117"/>
      <c r="I18" s="127">
        <v>404618112</v>
      </c>
      <c r="J18" s="117"/>
      <c r="K18" s="128">
        <v>84800</v>
      </c>
      <c r="L18" s="117"/>
      <c r="M18" s="128">
        <v>7839475920</v>
      </c>
      <c r="N18" s="117"/>
      <c r="O18" s="128">
        <v>7427022071</v>
      </c>
      <c r="P18" s="117"/>
      <c r="Q18" s="127">
        <v>412453849</v>
      </c>
      <c r="T18" s="163"/>
    </row>
    <row r="19" spans="1:23" ht="18" x14ac:dyDescent="0.45">
      <c r="A19" s="12" t="s">
        <v>135</v>
      </c>
      <c r="B19" s="12"/>
      <c r="C19" s="128">
        <v>4142585</v>
      </c>
      <c r="D19" s="117"/>
      <c r="E19" s="128">
        <v>8095863393</v>
      </c>
      <c r="F19" s="117"/>
      <c r="G19" s="128">
        <v>7500712626</v>
      </c>
      <c r="H19" s="117"/>
      <c r="I19" s="127">
        <v>595150767</v>
      </c>
      <c r="J19" s="117"/>
      <c r="K19" s="128">
        <v>4142585</v>
      </c>
      <c r="L19" s="117"/>
      <c r="M19" s="128">
        <v>8095863393</v>
      </c>
      <c r="N19" s="117"/>
      <c r="O19" s="128">
        <v>7458722415</v>
      </c>
      <c r="P19" s="117"/>
      <c r="Q19" s="127">
        <v>637140978</v>
      </c>
      <c r="R19" s="165"/>
      <c r="S19" s="165"/>
      <c r="T19" s="165"/>
      <c r="U19" s="166"/>
      <c r="V19" s="163"/>
      <c r="W19" s="163"/>
    </row>
    <row r="20" spans="1:23" ht="18" x14ac:dyDescent="0.45">
      <c r="A20" s="12" t="s">
        <v>146</v>
      </c>
      <c r="B20" s="12"/>
      <c r="C20" s="128">
        <v>332000</v>
      </c>
      <c r="D20" s="117"/>
      <c r="E20" s="128">
        <v>6940417338</v>
      </c>
      <c r="F20" s="117"/>
      <c r="G20" s="128">
        <v>6739102332</v>
      </c>
      <c r="H20" s="117"/>
      <c r="I20" s="127">
        <v>201315006</v>
      </c>
      <c r="J20" s="117"/>
      <c r="K20" s="128">
        <v>332000</v>
      </c>
      <c r="L20" s="117"/>
      <c r="M20" s="128">
        <v>6940417338</v>
      </c>
      <c r="N20" s="117"/>
      <c r="O20" s="128">
        <v>7431822562</v>
      </c>
      <c r="P20" s="117"/>
      <c r="Q20" s="127">
        <v>-491405224</v>
      </c>
      <c r="U20" s="163"/>
    </row>
    <row r="21" spans="1:23" ht="18" x14ac:dyDescent="0.45">
      <c r="A21" s="12" t="s">
        <v>109</v>
      </c>
      <c r="B21" s="12"/>
      <c r="C21" s="128">
        <v>3503030</v>
      </c>
      <c r="D21" s="117"/>
      <c r="E21" s="128">
        <v>14795812441</v>
      </c>
      <c r="F21" s="117"/>
      <c r="G21" s="128">
        <v>15356444544</v>
      </c>
      <c r="H21" s="117"/>
      <c r="I21" s="127">
        <v>-560632103</v>
      </c>
      <c r="J21" s="117"/>
      <c r="K21" s="128">
        <v>3503030</v>
      </c>
      <c r="L21" s="117"/>
      <c r="M21" s="128">
        <v>14795812441</v>
      </c>
      <c r="N21" s="117"/>
      <c r="O21" s="128">
        <v>23822960230</v>
      </c>
      <c r="P21" s="117"/>
      <c r="Q21" s="127">
        <v>-9027147789</v>
      </c>
      <c r="T21" s="163"/>
      <c r="U21" s="163"/>
      <c r="V21" s="163"/>
    </row>
    <row r="22" spans="1:23" ht="18" x14ac:dyDescent="0.45">
      <c r="A22" s="12" t="s">
        <v>138</v>
      </c>
      <c r="B22" s="12"/>
      <c r="C22" s="128">
        <v>219000</v>
      </c>
      <c r="D22" s="117"/>
      <c r="E22" s="128">
        <v>7475713263</v>
      </c>
      <c r="F22" s="117"/>
      <c r="G22" s="128">
        <v>7432173873</v>
      </c>
      <c r="H22" s="117"/>
      <c r="I22" s="127">
        <v>43539390</v>
      </c>
      <c r="J22" s="117"/>
      <c r="K22" s="128">
        <v>219000</v>
      </c>
      <c r="L22" s="117"/>
      <c r="M22" s="128">
        <v>7475713263</v>
      </c>
      <c r="N22" s="117"/>
      <c r="O22" s="128">
        <v>7439067007</v>
      </c>
      <c r="P22" s="117"/>
      <c r="Q22" s="127">
        <v>36646256</v>
      </c>
      <c r="T22" s="163"/>
      <c r="U22" s="163"/>
    </row>
    <row r="23" spans="1:23" s="189" customFormat="1" ht="18" x14ac:dyDescent="0.45">
      <c r="A23" s="184" t="s">
        <v>83</v>
      </c>
      <c r="B23" s="184"/>
      <c r="C23" s="185">
        <v>3363000</v>
      </c>
      <c r="D23" s="186"/>
      <c r="E23" s="185">
        <v>117372384166</v>
      </c>
      <c r="F23" s="186"/>
      <c r="G23" s="185">
        <v>122396134793</v>
      </c>
      <c r="H23" s="186"/>
      <c r="I23" s="187">
        <v>-5023750627</v>
      </c>
      <c r="J23" s="186"/>
      <c r="K23" s="185">
        <v>3363000</v>
      </c>
      <c r="L23" s="186"/>
      <c r="M23" s="185">
        <v>85255514294</v>
      </c>
      <c r="N23" s="186"/>
      <c r="O23" s="185">
        <v>115208705970</v>
      </c>
      <c r="P23" s="186"/>
      <c r="Q23" s="187">
        <v>-29953191676</v>
      </c>
      <c r="R23" s="188"/>
      <c r="S23" s="188"/>
      <c r="T23" s="188"/>
      <c r="U23" s="188"/>
    </row>
    <row r="24" spans="1:23" ht="18" x14ac:dyDescent="0.45">
      <c r="A24" s="12" t="s">
        <v>87</v>
      </c>
      <c r="B24" s="12"/>
      <c r="C24" s="128">
        <v>15542775</v>
      </c>
      <c r="D24" s="117"/>
      <c r="E24" s="128">
        <v>84513116323</v>
      </c>
      <c r="F24" s="117"/>
      <c r="G24" s="128">
        <v>73736640900</v>
      </c>
      <c r="H24" s="117"/>
      <c r="I24" s="127">
        <v>10776475423</v>
      </c>
      <c r="J24" s="117"/>
      <c r="K24" s="128">
        <v>15542775</v>
      </c>
      <c r="L24" s="117"/>
      <c r="M24" s="128">
        <v>84513116323</v>
      </c>
      <c r="N24" s="117"/>
      <c r="O24" s="128">
        <v>79102257139</v>
      </c>
      <c r="P24" s="117"/>
      <c r="Q24" s="127">
        <v>5410859184</v>
      </c>
      <c r="S24" s="163"/>
    </row>
    <row r="25" spans="1:23" ht="18" x14ac:dyDescent="0.45">
      <c r="A25" s="12" t="s">
        <v>161</v>
      </c>
      <c r="B25" s="12"/>
      <c r="C25" s="128">
        <v>185600</v>
      </c>
      <c r="D25" s="117"/>
      <c r="E25" s="128">
        <v>5763645043</v>
      </c>
      <c r="F25" s="117"/>
      <c r="G25" s="128">
        <v>5946295766</v>
      </c>
      <c r="H25" s="117"/>
      <c r="I25" s="127">
        <v>-182650723</v>
      </c>
      <c r="J25" s="117"/>
      <c r="K25" s="128">
        <v>185600</v>
      </c>
      <c r="L25" s="117"/>
      <c r="M25" s="128">
        <v>5763645043</v>
      </c>
      <c r="N25" s="117"/>
      <c r="O25" s="128">
        <v>7418476299</v>
      </c>
      <c r="P25" s="117"/>
      <c r="Q25" s="127">
        <v>-1654831256</v>
      </c>
      <c r="S25" s="163"/>
      <c r="T25" s="163"/>
      <c r="U25" s="163"/>
    </row>
    <row r="26" spans="1:23" ht="18" x14ac:dyDescent="0.45">
      <c r="A26" s="12" t="s">
        <v>107</v>
      </c>
      <c r="B26" s="12"/>
      <c r="C26" s="128">
        <v>3189423</v>
      </c>
      <c r="D26" s="117"/>
      <c r="E26" s="128">
        <v>20798125321</v>
      </c>
      <c r="F26" s="117"/>
      <c r="G26" s="128">
        <v>17778884598</v>
      </c>
      <c r="H26" s="117"/>
      <c r="I26" s="127">
        <v>3019240723</v>
      </c>
      <c r="J26" s="117"/>
      <c r="K26" s="128">
        <v>3189423</v>
      </c>
      <c r="L26" s="117"/>
      <c r="M26" s="128">
        <v>20798125321</v>
      </c>
      <c r="N26" s="117"/>
      <c r="O26" s="128">
        <v>18148922371</v>
      </c>
      <c r="P26" s="117"/>
      <c r="Q26" s="127">
        <v>2649202950</v>
      </c>
      <c r="S26" s="163"/>
    </row>
    <row r="27" spans="1:23" ht="18" x14ac:dyDescent="0.45">
      <c r="A27" s="12" t="s">
        <v>100</v>
      </c>
      <c r="B27" s="12"/>
      <c r="C27" s="128">
        <v>450000</v>
      </c>
      <c r="D27" s="117"/>
      <c r="E27" s="128">
        <v>26119160775</v>
      </c>
      <c r="F27" s="117"/>
      <c r="G27" s="128">
        <v>25747883100</v>
      </c>
      <c r="H27" s="117"/>
      <c r="I27" s="127">
        <v>371277675</v>
      </c>
      <c r="J27" s="117"/>
      <c r="K27" s="128">
        <v>450000</v>
      </c>
      <c r="L27" s="117"/>
      <c r="M27" s="128">
        <v>26119160775</v>
      </c>
      <c r="N27" s="117"/>
      <c r="O27" s="128">
        <v>22143410488</v>
      </c>
      <c r="P27" s="117"/>
      <c r="Q27" s="127">
        <v>3975750287</v>
      </c>
      <c r="S27" s="163"/>
    </row>
    <row r="28" spans="1:23" ht="18" x14ac:dyDescent="0.45">
      <c r="A28" s="12" t="s">
        <v>88</v>
      </c>
      <c r="B28" s="12"/>
      <c r="C28" s="128">
        <v>3110000</v>
      </c>
      <c r="D28" s="117"/>
      <c r="E28" s="128">
        <v>72186419925</v>
      </c>
      <c r="F28" s="117"/>
      <c r="G28" s="128">
        <v>68352965505</v>
      </c>
      <c r="H28" s="117"/>
      <c r="I28" s="127">
        <v>3833454420</v>
      </c>
      <c r="J28" s="117"/>
      <c r="K28" s="128">
        <v>3110000</v>
      </c>
      <c r="L28" s="117"/>
      <c r="M28" s="128">
        <v>72186419925</v>
      </c>
      <c r="N28" s="117"/>
      <c r="O28" s="128">
        <v>69242185735</v>
      </c>
      <c r="P28" s="117"/>
      <c r="Q28" s="127">
        <v>2944234190</v>
      </c>
    </row>
    <row r="29" spans="1:23" ht="18" x14ac:dyDescent="0.45">
      <c r="A29" s="12" t="s">
        <v>104</v>
      </c>
      <c r="B29" s="12"/>
      <c r="C29" s="128">
        <v>518193</v>
      </c>
      <c r="D29" s="117"/>
      <c r="E29" s="128">
        <v>23051161386</v>
      </c>
      <c r="F29" s="117"/>
      <c r="G29" s="128">
        <v>22087906150</v>
      </c>
      <c r="H29" s="117"/>
      <c r="I29" s="127">
        <v>963255236</v>
      </c>
      <c r="J29" s="117"/>
      <c r="K29" s="128">
        <v>518193</v>
      </c>
      <c r="L29" s="117"/>
      <c r="M29" s="128">
        <v>23051161386</v>
      </c>
      <c r="N29" s="117"/>
      <c r="O29" s="128">
        <v>20475631377</v>
      </c>
      <c r="P29" s="117"/>
      <c r="Q29" s="127">
        <v>2575530009</v>
      </c>
    </row>
    <row r="30" spans="1:23" ht="18" x14ac:dyDescent="0.45">
      <c r="A30" s="12" t="s">
        <v>111</v>
      </c>
      <c r="B30" s="12"/>
      <c r="C30" s="128">
        <v>150000</v>
      </c>
      <c r="D30" s="117"/>
      <c r="E30" s="128">
        <v>14388873750</v>
      </c>
      <c r="F30" s="117"/>
      <c r="G30" s="128">
        <v>12867977250</v>
      </c>
      <c r="H30" s="117"/>
      <c r="I30" s="127">
        <v>1520896500</v>
      </c>
      <c r="J30" s="117"/>
      <c r="K30" s="128">
        <v>150000</v>
      </c>
      <c r="L30" s="117"/>
      <c r="M30" s="128">
        <v>14388873750</v>
      </c>
      <c r="N30" s="117"/>
      <c r="O30" s="128">
        <v>11479563930</v>
      </c>
      <c r="P30" s="117"/>
      <c r="Q30" s="127">
        <v>2909309820</v>
      </c>
    </row>
    <row r="31" spans="1:23" ht="18" x14ac:dyDescent="0.45">
      <c r="A31" s="12" t="s">
        <v>167</v>
      </c>
      <c r="B31" s="12"/>
      <c r="C31" s="128">
        <v>141561</v>
      </c>
      <c r="D31" s="117"/>
      <c r="E31" s="128">
        <v>2055900383</v>
      </c>
      <c r="F31" s="117"/>
      <c r="G31" s="128">
        <v>2320451561</v>
      </c>
      <c r="H31" s="117"/>
      <c r="I31" s="127">
        <v>-264551178</v>
      </c>
      <c r="J31" s="117"/>
      <c r="K31" s="128">
        <v>141561</v>
      </c>
      <c r="L31" s="117"/>
      <c r="M31" s="128">
        <v>2055900383</v>
      </c>
      <c r="N31" s="117"/>
      <c r="O31" s="128">
        <v>2528692670</v>
      </c>
      <c r="P31" s="117"/>
      <c r="Q31" s="127">
        <v>-472792287</v>
      </c>
    </row>
    <row r="32" spans="1:23" ht="18" x14ac:dyDescent="0.45">
      <c r="A32" s="12" t="s">
        <v>92</v>
      </c>
      <c r="B32" s="12"/>
      <c r="C32" s="128">
        <v>90483407</v>
      </c>
      <c r="D32" s="117"/>
      <c r="E32" s="128">
        <v>42454054503</v>
      </c>
      <c r="F32" s="117"/>
      <c r="G32" s="128">
        <v>38284527594</v>
      </c>
      <c r="H32" s="117"/>
      <c r="I32" s="127">
        <v>4169526909</v>
      </c>
      <c r="J32" s="117"/>
      <c r="K32" s="128">
        <v>90483407</v>
      </c>
      <c r="L32" s="117"/>
      <c r="M32" s="128">
        <v>42454054503</v>
      </c>
      <c r="N32" s="117"/>
      <c r="O32" s="128">
        <v>40200335506</v>
      </c>
      <c r="P32" s="117"/>
      <c r="Q32" s="127">
        <v>2253718997</v>
      </c>
    </row>
    <row r="33" spans="1:17" ht="18" x14ac:dyDescent="0.45">
      <c r="A33" s="12" t="s">
        <v>113</v>
      </c>
      <c r="B33" s="12"/>
      <c r="C33" s="128">
        <v>6600000</v>
      </c>
      <c r="D33" s="117"/>
      <c r="E33" s="128">
        <v>10313467560</v>
      </c>
      <c r="F33" s="117"/>
      <c r="G33" s="128">
        <v>10949858370</v>
      </c>
      <c r="H33" s="117"/>
      <c r="I33" s="127">
        <v>-636390810</v>
      </c>
      <c r="J33" s="117"/>
      <c r="K33" s="128">
        <v>6600000</v>
      </c>
      <c r="L33" s="117"/>
      <c r="M33" s="128">
        <v>10313467560</v>
      </c>
      <c r="N33" s="117"/>
      <c r="O33" s="128">
        <v>10001672946</v>
      </c>
      <c r="P33" s="117"/>
      <c r="Q33" s="127">
        <v>311794614</v>
      </c>
    </row>
    <row r="34" spans="1:17" ht="18" x14ac:dyDescent="0.45">
      <c r="A34" s="12" t="s">
        <v>96</v>
      </c>
      <c r="B34" s="12"/>
      <c r="C34" s="128">
        <v>6905730</v>
      </c>
      <c r="D34" s="117"/>
      <c r="E34" s="128">
        <v>34522279118</v>
      </c>
      <c r="F34" s="117"/>
      <c r="G34" s="128">
        <v>35118496372</v>
      </c>
      <c r="H34" s="117"/>
      <c r="I34" s="127">
        <v>-596217254</v>
      </c>
      <c r="J34" s="117"/>
      <c r="K34" s="128">
        <v>6905730</v>
      </c>
      <c r="L34" s="117"/>
      <c r="M34" s="128">
        <v>34522279118</v>
      </c>
      <c r="N34" s="117"/>
      <c r="O34" s="128">
        <v>28743029635</v>
      </c>
      <c r="P34" s="117"/>
      <c r="Q34" s="127">
        <v>5779249483</v>
      </c>
    </row>
    <row r="35" spans="1:17" ht="18" x14ac:dyDescent="0.45">
      <c r="A35" s="12" t="s">
        <v>125</v>
      </c>
      <c r="B35" s="12"/>
      <c r="C35" s="128">
        <v>1176750</v>
      </c>
      <c r="D35" s="117"/>
      <c r="E35" s="128">
        <v>9404776633</v>
      </c>
      <c r="F35" s="117"/>
      <c r="G35" s="128">
        <v>9007062198</v>
      </c>
      <c r="H35" s="117"/>
      <c r="I35" s="127">
        <v>397714435</v>
      </c>
      <c r="J35" s="117"/>
      <c r="K35" s="128">
        <v>1176750</v>
      </c>
      <c r="L35" s="117"/>
      <c r="M35" s="128">
        <v>9404776633</v>
      </c>
      <c r="N35" s="117"/>
      <c r="O35" s="128">
        <v>10265979044</v>
      </c>
      <c r="P35" s="117"/>
      <c r="Q35" s="127">
        <v>-861202411</v>
      </c>
    </row>
    <row r="36" spans="1:17" ht="18" x14ac:dyDescent="0.45">
      <c r="A36" s="12" t="s">
        <v>89</v>
      </c>
      <c r="B36" s="12"/>
      <c r="C36" s="128">
        <v>9350000</v>
      </c>
      <c r="D36" s="117"/>
      <c r="E36" s="128">
        <v>49260147750</v>
      </c>
      <c r="F36" s="117"/>
      <c r="G36" s="128">
        <v>50275240518</v>
      </c>
      <c r="H36" s="117"/>
      <c r="I36" s="127">
        <v>-1015092768</v>
      </c>
      <c r="J36" s="117"/>
      <c r="K36" s="128">
        <v>9350000</v>
      </c>
      <c r="L36" s="117"/>
      <c r="M36" s="128">
        <v>49260147750</v>
      </c>
      <c r="N36" s="117"/>
      <c r="O36" s="128">
        <v>53094976691</v>
      </c>
      <c r="P36" s="117"/>
      <c r="Q36" s="127">
        <v>-3834828941</v>
      </c>
    </row>
    <row r="37" spans="1:17" ht="18" x14ac:dyDescent="0.45">
      <c r="A37" s="12" t="s">
        <v>129</v>
      </c>
      <c r="B37" s="12"/>
      <c r="C37" s="128">
        <v>2150000</v>
      </c>
      <c r="D37" s="117"/>
      <c r="E37" s="128">
        <v>8223974460</v>
      </c>
      <c r="F37" s="117"/>
      <c r="G37" s="128">
        <v>8140623367</v>
      </c>
      <c r="H37" s="117"/>
      <c r="I37" s="127">
        <v>83351093</v>
      </c>
      <c r="J37" s="117"/>
      <c r="K37" s="128">
        <v>2150000</v>
      </c>
      <c r="L37" s="117"/>
      <c r="M37" s="128">
        <v>8223974460</v>
      </c>
      <c r="N37" s="117"/>
      <c r="O37" s="128">
        <v>7445265579</v>
      </c>
      <c r="P37" s="117"/>
      <c r="Q37" s="127">
        <v>778708881</v>
      </c>
    </row>
    <row r="38" spans="1:17" ht="18" x14ac:dyDescent="0.45">
      <c r="A38" s="12" t="s">
        <v>84</v>
      </c>
      <c r="B38" s="12"/>
      <c r="C38" s="128">
        <v>37351732</v>
      </c>
      <c r="D38" s="117"/>
      <c r="E38" s="128">
        <v>106784410923</v>
      </c>
      <c r="F38" s="117"/>
      <c r="G38" s="128">
        <v>115101416503</v>
      </c>
      <c r="H38" s="117"/>
      <c r="I38" s="127">
        <v>-8317005580</v>
      </c>
      <c r="J38" s="117"/>
      <c r="K38" s="128">
        <v>37351732</v>
      </c>
      <c r="L38" s="117"/>
      <c r="M38" s="128">
        <v>106784410923</v>
      </c>
      <c r="N38" s="117"/>
      <c r="O38" s="128">
        <v>92303288099</v>
      </c>
      <c r="P38" s="117"/>
      <c r="Q38" s="127">
        <v>14481122824</v>
      </c>
    </row>
    <row r="39" spans="1:17" ht="18" x14ac:dyDescent="0.45">
      <c r="A39" s="12" t="s">
        <v>110</v>
      </c>
      <c r="B39" s="12"/>
      <c r="C39" s="128">
        <v>484000</v>
      </c>
      <c r="D39" s="117"/>
      <c r="E39" s="128">
        <v>13634946468</v>
      </c>
      <c r="F39" s="117"/>
      <c r="G39" s="128">
        <v>13553156034</v>
      </c>
      <c r="H39" s="117"/>
      <c r="I39" s="127">
        <v>81790434</v>
      </c>
      <c r="J39" s="117"/>
      <c r="K39" s="128">
        <v>484000</v>
      </c>
      <c r="L39" s="117"/>
      <c r="M39" s="128">
        <v>13634946468</v>
      </c>
      <c r="N39" s="117"/>
      <c r="O39" s="128">
        <v>11067572433</v>
      </c>
      <c r="P39" s="117"/>
      <c r="Q39" s="127">
        <v>2567374035</v>
      </c>
    </row>
    <row r="40" spans="1:17" ht="18" x14ac:dyDescent="0.45">
      <c r="A40" s="12" t="s">
        <v>80</v>
      </c>
      <c r="B40" s="12"/>
      <c r="C40" s="128">
        <v>53413383</v>
      </c>
      <c r="D40" s="117"/>
      <c r="E40" s="128">
        <v>121535767446</v>
      </c>
      <c r="F40" s="117"/>
      <c r="G40" s="128">
        <v>123647748701</v>
      </c>
      <c r="H40" s="117"/>
      <c r="I40" s="127">
        <v>-2111981255</v>
      </c>
      <c r="J40" s="117"/>
      <c r="K40" s="128">
        <v>53413383</v>
      </c>
      <c r="L40" s="117"/>
      <c r="M40" s="128">
        <v>121535767446</v>
      </c>
      <c r="N40" s="117"/>
      <c r="O40" s="128">
        <v>99680920687</v>
      </c>
      <c r="P40" s="117"/>
      <c r="Q40" s="127">
        <v>21854846759</v>
      </c>
    </row>
    <row r="41" spans="1:17" ht="18" x14ac:dyDescent="0.45">
      <c r="A41" s="12" t="s">
        <v>81</v>
      </c>
      <c r="B41" s="12"/>
      <c r="C41" s="128">
        <v>8300000</v>
      </c>
      <c r="D41" s="117"/>
      <c r="E41" s="128">
        <v>98099812350</v>
      </c>
      <c r="F41" s="117"/>
      <c r="G41" s="128">
        <v>93612384645</v>
      </c>
      <c r="H41" s="117"/>
      <c r="I41" s="127">
        <v>4487427705</v>
      </c>
      <c r="J41" s="117"/>
      <c r="K41" s="128">
        <v>8300000</v>
      </c>
      <c r="L41" s="117"/>
      <c r="M41" s="128">
        <v>98099812350</v>
      </c>
      <c r="N41" s="117"/>
      <c r="O41" s="128">
        <v>115136631721</v>
      </c>
      <c r="P41" s="117"/>
      <c r="Q41" s="127">
        <v>-17036819371</v>
      </c>
    </row>
    <row r="42" spans="1:17" ht="18" x14ac:dyDescent="0.45">
      <c r="A42" s="12" t="s">
        <v>79</v>
      </c>
      <c r="B42" s="12"/>
      <c r="C42" s="128">
        <v>35300000</v>
      </c>
      <c r="D42" s="117"/>
      <c r="E42" s="128">
        <v>111550998735</v>
      </c>
      <c r="F42" s="117"/>
      <c r="G42" s="128">
        <v>45233251479</v>
      </c>
      <c r="H42" s="117"/>
      <c r="I42" s="127">
        <v>66317747256</v>
      </c>
      <c r="J42" s="117"/>
      <c r="K42" s="128">
        <v>35300000</v>
      </c>
      <c r="L42" s="117"/>
      <c r="M42" s="128">
        <v>111550998735</v>
      </c>
      <c r="N42" s="117"/>
      <c r="O42" s="128">
        <v>139658061064</v>
      </c>
      <c r="P42" s="117"/>
      <c r="Q42" s="127">
        <v>-28107062329</v>
      </c>
    </row>
    <row r="43" spans="1:17" ht="18" x14ac:dyDescent="0.45">
      <c r="A43" s="12" t="s">
        <v>157</v>
      </c>
      <c r="B43" s="12"/>
      <c r="C43" s="128">
        <v>141368</v>
      </c>
      <c r="D43" s="117"/>
      <c r="E43" s="128">
        <v>6218313572</v>
      </c>
      <c r="F43" s="117"/>
      <c r="G43" s="128">
        <v>6316682374</v>
      </c>
      <c r="H43" s="117"/>
      <c r="I43" s="127">
        <v>-98368802</v>
      </c>
      <c r="J43" s="117"/>
      <c r="K43" s="128">
        <v>141368</v>
      </c>
      <c r="L43" s="117"/>
      <c r="M43" s="128">
        <v>6218313572</v>
      </c>
      <c r="N43" s="117"/>
      <c r="O43" s="128">
        <v>7433580545</v>
      </c>
      <c r="P43" s="117"/>
      <c r="Q43" s="127">
        <v>-1215266973</v>
      </c>
    </row>
    <row r="44" spans="1:17" ht="18" x14ac:dyDescent="0.45">
      <c r="A44" s="12" t="s">
        <v>97</v>
      </c>
      <c r="B44" s="12"/>
      <c r="C44" s="128">
        <v>3677222</v>
      </c>
      <c r="D44" s="117"/>
      <c r="E44" s="128">
        <v>26790005395</v>
      </c>
      <c r="F44" s="117"/>
      <c r="G44" s="128">
        <v>25735186965</v>
      </c>
      <c r="H44" s="117"/>
      <c r="I44" s="127">
        <v>1054818430</v>
      </c>
      <c r="J44" s="117"/>
      <c r="K44" s="128">
        <v>3677222</v>
      </c>
      <c r="L44" s="117"/>
      <c r="M44" s="128">
        <v>26790005395</v>
      </c>
      <c r="N44" s="117"/>
      <c r="O44" s="128">
        <v>31252932031</v>
      </c>
      <c r="P44" s="117"/>
      <c r="Q44" s="127">
        <v>-4462926636</v>
      </c>
    </row>
    <row r="45" spans="1:17" ht="18" x14ac:dyDescent="0.45">
      <c r="A45" s="12" t="s">
        <v>86</v>
      </c>
      <c r="B45" s="12"/>
      <c r="C45" s="128">
        <v>16979433</v>
      </c>
      <c r="D45" s="117"/>
      <c r="E45" s="128">
        <v>81455184333</v>
      </c>
      <c r="F45" s="117"/>
      <c r="G45" s="128">
        <v>74640060637</v>
      </c>
      <c r="H45" s="117"/>
      <c r="I45" s="127">
        <v>6815123696</v>
      </c>
      <c r="J45" s="117"/>
      <c r="K45" s="128">
        <v>16979433</v>
      </c>
      <c r="L45" s="117"/>
      <c r="M45" s="128">
        <v>81455184333</v>
      </c>
      <c r="N45" s="117"/>
      <c r="O45" s="128">
        <v>76572281354</v>
      </c>
      <c r="P45" s="117"/>
      <c r="Q45" s="127">
        <v>4882902979</v>
      </c>
    </row>
    <row r="46" spans="1:17" ht="18" x14ac:dyDescent="0.45">
      <c r="A46" s="12" t="s">
        <v>156</v>
      </c>
      <c r="B46" s="12"/>
      <c r="C46" s="128">
        <v>418800</v>
      </c>
      <c r="D46" s="117"/>
      <c r="E46" s="128">
        <v>6581831693</v>
      </c>
      <c r="F46" s="117"/>
      <c r="G46" s="128">
        <v>6327883728</v>
      </c>
      <c r="H46" s="117"/>
      <c r="I46" s="127">
        <v>253947965</v>
      </c>
      <c r="J46" s="117"/>
      <c r="K46" s="128">
        <v>418800</v>
      </c>
      <c r="L46" s="117"/>
      <c r="M46" s="128">
        <v>6581831693</v>
      </c>
      <c r="N46" s="117"/>
      <c r="O46" s="128">
        <v>7436212332</v>
      </c>
      <c r="P46" s="117"/>
      <c r="Q46" s="127">
        <v>-854380639</v>
      </c>
    </row>
    <row r="47" spans="1:17" ht="18" x14ac:dyDescent="0.45">
      <c r="A47" s="12" t="s">
        <v>144</v>
      </c>
      <c r="B47" s="12"/>
      <c r="C47" s="128">
        <v>858000</v>
      </c>
      <c r="D47" s="117"/>
      <c r="E47" s="128">
        <v>6848746047</v>
      </c>
      <c r="F47" s="117"/>
      <c r="G47" s="128">
        <v>6823159200</v>
      </c>
      <c r="H47" s="117"/>
      <c r="I47" s="127">
        <v>25586847</v>
      </c>
      <c r="J47" s="117"/>
      <c r="K47" s="128">
        <v>858000</v>
      </c>
      <c r="L47" s="117"/>
      <c r="M47" s="128">
        <v>6848746047</v>
      </c>
      <c r="N47" s="117"/>
      <c r="O47" s="128">
        <v>7902333747</v>
      </c>
      <c r="P47" s="117"/>
      <c r="Q47" s="127">
        <v>-1053587700</v>
      </c>
    </row>
    <row r="48" spans="1:17" ht="18" x14ac:dyDescent="0.45">
      <c r="A48" s="12" t="s">
        <v>131</v>
      </c>
      <c r="B48" s="12"/>
      <c r="C48" s="128">
        <v>530000</v>
      </c>
      <c r="D48" s="117"/>
      <c r="E48" s="128">
        <v>8297832375</v>
      </c>
      <c r="F48" s="117"/>
      <c r="G48" s="128">
        <v>7850012850</v>
      </c>
      <c r="H48" s="117"/>
      <c r="I48" s="127">
        <v>447819525</v>
      </c>
      <c r="J48" s="117"/>
      <c r="K48" s="128">
        <v>530000</v>
      </c>
      <c r="L48" s="117"/>
      <c r="M48" s="128">
        <v>8297832375</v>
      </c>
      <c r="N48" s="117"/>
      <c r="O48" s="128">
        <v>7437828199</v>
      </c>
      <c r="P48" s="117"/>
      <c r="Q48" s="127">
        <v>860004176</v>
      </c>
    </row>
    <row r="49" spans="1:20" ht="18" x14ac:dyDescent="0.45">
      <c r="A49" s="12" t="s">
        <v>134</v>
      </c>
      <c r="B49" s="12"/>
      <c r="C49" s="128">
        <v>1589247</v>
      </c>
      <c r="D49" s="117"/>
      <c r="E49" s="128">
        <v>7349187640</v>
      </c>
      <c r="F49" s="117"/>
      <c r="G49" s="128">
        <v>7529928750</v>
      </c>
      <c r="H49" s="117"/>
      <c r="I49" s="127">
        <v>-180741110</v>
      </c>
      <c r="J49" s="117"/>
      <c r="K49" s="128">
        <v>1589247</v>
      </c>
      <c r="L49" s="117"/>
      <c r="M49" s="128">
        <v>7349187640</v>
      </c>
      <c r="N49" s="117"/>
      <c r="O49" s="128">
        <v>6664595485</v>
      </c>
      <c r="P49" s="117"/>
      <c r="Q49" s="127">
        <v>684592155</v>
      </c>
    </row>
    <row r="50" spans="1:20" ht="18" x14ac:dyDescent="0.45">
      <c r="A50" s="12" t="s">
        <v>101</v>
      </c>
      <c r="B50" s="12"/>
      <c r="C50" s="128">
        <v>18800000</v>
      </c>
      <c r="D50" s="117"/>
      <c r="E50" s="128">
        <v>21715618680</v>
      </c>
      <c r="F50" s="117"/>
      <c r="G50" s="128">
        <v>20445601541</v>
      </c>
      <c r="H50" s="117"/>
      <c r="I50" s="127">
        <v>1270017139</v>
      </c>
      <c r="J50" s="117"/>
      <c r="K50" s="128">
        <v>18800000</v>
      </c>
      <c r="L50" s="117"/>
      <c r="M50" s="128">
        <v>21715618680</v>
      </c>
      <c r="N50" s="117"/>
      <c r="O50" s="128">
        <v>24595549683</v>
      </c>
      <c r="P50" s="117"/>
      <c r="Q50" s="127">
        <v>-2879931003</v>
      </c>
    </row>
    <row r="51" spans="1:20" ht="18" x14ac:dyDescent="0.45">
      <c r="A51" s="12" t="s">
        <v>155</v>
      </c>
      <c r="B51" s="12"/>
      <c r="C51" s="128">
        <v>1503646</v>
      </c>
      <c r="D51" s="117"/>
      <c r="E51" s="128">
        <v>6581161045</v>
      </c>
      <c r="F51" s="117"/>
      <c r="G51" s="128">
        <v>6350190210</v>
      </c>
      <c r="H51" s="117"/>
      <c r="I51" s="127">
        <v>230970835</v>
      </c>
      <c r="J51" s="117"/>
      <c r="K51" s="128">
        <v>1503646</v>
      </c>
      <c r="L51" s="117"/>
      <c r="M51" s="128">
        <v>6581161045</v>
      </c>
      <c r="N51" s="117"/>
      <c r="O51" s="128">
        <v>7463146324</v>
      </c>
      <c r="P51" s="117"/>
      <c r="Q51" s="127">
        <v>-881985279</v>
      </c>
    </row>
    <row r="52" spans="1:20" ht="18" x14ac:dyDescent="0.45">
      <c r="A52" s="12" t="s">
        <v>94</v>
      </c>
      <c r="B52" s="12"/>
      <c r="C52" s="128">
        <v>268092</v>
      </c>
      <c r="D52" s="117"/>
      <c r="E52" s="128">
        <v>41874650449</v>
      </c>
      <c r="F52" s="117"/>
      <c r="G52" s="128">
        <v>39329605506</v>
      </c>
      <c r="H52" s="117"/>
      <c r="I52" s="127">
        <v>2545044943</v>
      </c>
      <c r="J52" s="117"/>
      <c r="K52" s="128">
        <v>268092</v>
      </c>
      <c r="L52" s="117"/>
      <c r="M52" s="128">
        <v>41874650449</v>
      </c>
      <c r="N52" s="117"/>
      <c r="O52" s="128">
        <v>46987765099</v>
      </c>
      <c r="P52" s="117"/>
      <c r="Q52" s="127">
        <v>-5113114650</v>
      </c>
    </row>
    <row r="53" spans="1:20" ht="18" x14ac:dyDescent="0.45">
      <c r="A53" s="12" t="s">
        <v>159</v>
      </c>
      <c r="B53" s="12"/>
      <c r="C53" s="128">
        <v>2136920</v>
      </c>
      <c r="D53" s="117"/>
      <c r="E53" s="128">
        <v>6304641407</v>
      </c>
      <c r="F53" s="117"/>
      <c r="G53" s="128">
        <v>6185685909</v>
      </c>
      <c r="H53" s="117"/>
      <c r="I53" s="127">
        <v>118955498</v>
      </c>
      <c r="J53" s="117"/>
      <c r="K53" s="128">
        <v>2136920</v>
      </c>
      <c r="L53" s="117"/>
      <c r="M53" s="128">
        <v>6304641407</v>
      </c>
      <c r="N53" s="117"/>
      <c r="O53" s="128">
        <v>7436289171</v>
      </c>
      <c r="P53" s="117"/>
      <c r="Q53" s="127">
        <v>-1131647764</v>
      </c>
    </row>
    <row r="54" spans="1:20" ht="18" x14ac:dyDescent="0.45">
      <c r="A54" s="12" t="s">
        <v>112</v>
      </c>
      <c r="B54" s="12"/>
      <c r="C54" s="128">
        <v>3609142</v>
      </c>
      <c r="D54" s="117"/>
      <c r="E54" s="128">
        <v>11659919716</v>
      </c>
      <c r="F54" s="117"/>
      <c r="G54" s="128">
        <v>11163246113</v>
      </c>
      <c r="H54" s="117"/>
      <c r="I54" s="127">
        <v>496673603</v>
      </c>
      <c r="J54" s="117"/>
      <c r="K54" s="128">
        <v>3609142</v>
      </c>
      <c r="L54" s="117"/>
      <c r="M54" s="128">
        <v>11659919716</v>
      </c>
      <c r="N54" s="117"/>
      <c r="O54" s="128">
        <v>11056843750</v>
      </c>
      <c r="P54" s="117"/>
      <c r="Q54" s="127">
        <v>603075966</v>
      </c>
    </row>
    <row r="55" spans="1:20" ht="18" x14ac:dyDescent="0.45">
      <c r="A55" s="12" t="s">
        <v>153</v>
      </c>
      <c r="B55" s="12"/>
      <c r="C55" s="128">
        <v>880000</v>
      </c>
      <c r="D55" s="117"/>
      <c r="E55" s="128">
        <v>6385777200</v>
      </c>
      <c r="F55" s="117"/>
      <c r="G55" s="128">
        <v>6394524840</v>
      </c>
      <c r="H55" s="117"/>
      <c r="I55" s="127">
        <v>-8747640</v>
      </c>
      <c r="J55" s="117"/>
      <c r="K55" s="128">
        <v>880000</v>
      </c>
      <c r="L55" s="117"/>
      <c r="M55" s="128">
        <v>6385777200</v>
      </c>
      <c r="N55" s="117"/>
      <c r="O55" s="128">
        <v>7463884849</v>
      </c>
      <c r="P55" s="117"/>
      <c r="Q55" s="127">
        <v>-1078107649</v>
      </c>
    </row>
    <row r="56" spans="1:20" ht="18" x14ac:dyDescent="0.45">
      <c r="A56" s="12" t="s">
        <v>154</v>
      </c>
      <c r="B56" s="12"/>
      <c r="C56" s="128">
        <v>2560000</v>
      </c>
      <c r="D56" s="117"/>
      <c r="E56" s="128">
        <v>6359375232</v>
      </c>
      <c r="F56" s="117"/>
      <c r="G56" s="128">
        <v>6369554304</v>
      </c>
      <c r="H56" s="117"/>
      <c r="I56" s="127">
        <v>-10179072</v>
      </c>
      <c r="J56" s="117"/>
      <c r="K56" s="128">
        <v>2560000</v>
      </c>
      <c r="L56" s="117"/>
      <c r="M56" s="128">
        <v>6359375232</v>
      </c>
      <c r="N56" s="117"/>
      <c r="O56" s="128">
        <v>7440011312</v>
      </c>
      <c r="P56" s="117"/>
      <c r="Q56" s="127">
        <v>-1080636080</v>
      </c>
    </row>
    <row r="57" spans="1:20" ht="18" x14ac:dyDescent="0.45">
      <c r="A57" s="12" t="s">
        <v>130</v>
      </c>
      <c r="B57" s="12"/>
      <c r="C57" s="128">
        <v>197000</v>
      </c>
      <c r="D57" s="117"/>
      <c r="E57" s="128">
        <v>7265213235</v>
      </c>
      <c r="F57" s="117"/>
      <c r="G57" s="128">
        <v>7868363013</v>
      </c>
      <c r="H57" s="117"/>
      <c r="I57" s="127">
        <v>-603149778</v>
      </c>
      <c r="J57" s="117"/>
      <c r="K57" s="128">
        <v>197000</v>
      </c>
      <c r="L57" s="117"/>
      <c r="M57" s="128">
        <v>7265213235</v>
      </c>
      <c r="N57" s="117"/>
      <c r="O57" s="128">
        <v>7446816999</v>
      </c>
      <c r="P57" s="117"/>
      <c r="Q57" s="127">
        <v>-181603764</v>
      </c>
    </row>
    <row r="58" spans="1:20" ht="18" x14ac:dyDescent="0.45">
      <c r="A58" s="12" t="s">
        <v>91</v>
      </c>
      <c r="B58" s="12"/>
      <c r="C58" s="128">
        <v>2109652</v>
      </c>
      <c r="D58" s="117"/>
      <c r="E58" s="128">
        <v>41941991412</v>
      </c>
      <c r="F58" s="117"/>
      <c r="G58" s="128">
        <v>42885686218</v>
      </c>
      <c r="H58" s="117"/>
      <c r="I58" s="127">
        <v>-943694806</v>
      </c>
      <c r="J58" s="117"/>
      <c r="K58" s="128">
        <v>2109652</v>
      </c>
      <c r="L58" s="117"/>
      <c r="M58" s="128">
        <v>41941991412</v>
      </c>
      <c r="N58" s="117"/>
      <c r="O58" s="128">
        <v>55992558535</v>
      </c>
      <c r="P58" s="117"/>
      <c r="Q58" s="127">
        <v>-14050567123</v>
      </c>
      <c r="T58" s="163"/>
    </row>
    <row r="59" spans="1:20" ht="18" x14ac:dyDescent="0.45">
      <c r="A59" s="12" t="s">
        <v>162</v>
      </c>
      <c r="B59" s="12"/>
      <c r="C59" s="128">
        <v>1618000</v>
      </c>
      <c r="D59" s="117"/>
      <c r="E59" s="128">
        <v>6073216070</v>
      </c>
      <c r="F59" s="117"/>
      <c r="G59" s="128">
        <v>5880211322</v>
      </c>
      <c r="H59" s="117"/>
      <c r="I59" s="127">
        <v>193004748</v>
      </c>
      <c r="J59" s="117"/>
      <c r="K59" s="128">
        <v>1618000</v>
      </c>
      <c r="L59" s="117"/>
      <c r="M59" s="128">
        <v>6073216070</v>
      </c>
      <c r="N59" s="117"/>
      <c r="O59" s="128">
        <v>7457233239</v>
      </c>
      <c r="P59" s="117"/>
      <c r="Q59" s="127">
        <v>-1384017169</v>
      </c>
      <c r="T59" s="163"/>
    </row>
    <row r="60" spans="1:20" ht="18" x14ac:dyDescent="0.45">
      <c r="A60" s="12" t="s">
        <v>95</v>
      </c>
      <c r="B60" s="12"/>
      <c r="C60" s="128">
        <v>8991184</v>
      </c>
      <c r="D60" s="117"/>
      <c r="E60" s="128">
        <v>13335028191</v>
      </c>
      <c r="F60" s="117"/>
      <c r="G60" s="128">
        <v>9158149414</v>
      </c>
      <c r="H60" s="117"/>
      <c r="I60" s="127">
        <v>4176878777</v>
      </c>
      <c r="J60" s="117"/>
      <c r="K60" s="128">
        <v>8991184</v>
      </c>
      <c r="L60" s="117"/>
      <c r="M60" s="128">
        <v>13335028191</v>
      </c>
      <c r="N60" s="117"/>
      <c r="O60" s="128">
        <v>14199004793</v>
      </c>
      <c r="P60" s="117"/>
      <c r="Q60" s="127">
        <v>-863976602</v>
      </c>
      <c r="T60" s="163"/>
    </row>
    <row r="61" spans="1:20" ht="18" x14ac:dyDescent="0.45">
      <c r="A61" s="12" t="s">
        <v>145</v>
      </c>
      <c r="B61" s="12"/>
      <c r="C61" s="128">
        <v>285000</v>
      </c>
      <c r="D61" s="117"/>
      <c r="E61" s="128">
        <v>7326247905</v>
      </c>
      <c r="F61" s="117"/>
      <c r="G61" s="128">
        <v>6779470702</v>
      </c>
      <c r="H61" s="117"/>
      <c r="I61" s="127">
        <v>546777203</v>
      </c>
      <c r="J61" s="117"/>
      <c r="K61" s="128">
        <v>285000</v>
      </c>
      <c r="L61" s="117"/>
      <c r="M61" s="128">
        <v>7326247905</v>
      </c>
      <c r="N61" s="117"/>
      <c r="O61" s="128">
        <v>7435733432</v>
      </c>
      <c r="P61" s="117"/>
      <c r="Q61" s="127">
        <v>-109485527</v>
      </c>
      <c r="T61" s="163"/>
    </row>
    <row r="62" spans="1:20" ht="18" x14ac:dyDescent="0.45">
      <c r="A62" s="12" t="s">
        <v>126</v>
      </c>
      <c r="B62" s="12"/>
      <c r="C62" s="128">
        <v>2100000</v>
      </c>
      <c r="D62" s="117"/>
      <c r="E62" s="128">
        <v>10521025200</v>
      </c>
      <c r="F62" s="117"/>
      <c r="G62" s="128">
        <v>8800921080</v>
      </c>
      <c r="H62" s="117"/>
      <c r="I62" s="127">
        <v>1720104120</v>
      </c>
      <c r="J62" s="117"/>
      <c r="K62" s="128">
        <v>2100000</v>
      </c>
      <c r="L62" s="117"/>
      <c r="M62" s="128">
        <v>10521025200</v>
      </c>
      <c r="N62" s="117"/>
      <c r="O62" s="128">
        <v>12712905450</v>
      </c>
      <c r="P62" s="117"/>
      <c r="Q62" s="127">
        <v>-2191880250</v>
      </c>
    </row>
    <row r="63" spans="1:20" ht="18" x14ac:dyDescent="0.45">
      <c r="A63" s="12" t="s">
        <v>117</v>
      </c>
      <c r="B63" s="12"/>
      <c r="C63" s="128">
        <v>3592254</v>
      </c>
      <c r="D63" s="117"/>
      <c r="E63" s="128">
        <v>11366111322</v>
      </c>
      <c r="F63" s="117"/>
      <c r="G63" s="128">
        <v>10234142067</v>
      </c>
      <c r="H63" s="117"/>
      <c r="I63" s="127">
        <v>1131969255</v>
      </c>
      <c r="J63" s="117"/>
      <c r="K63" s="128">
        <v>3592254</v>
      </c>
      <c r="L63" s="117"/>
      <c r="M63" s="128">
        <v>11366111322</v>
      </c>
      <c r="N63" s="117"/>
      <c r="O63" s="128">
        <v>11194314249</v>
      </c>
      <c r="P63" s="117"/>
      <c r="Q63" s="127">
        <v>171797073</v>
      </c>
    </row>
    <row r="64" spans="1:20" ht="18" x14ac:dyDescent="0.45">
      <c r="A64" s="12" t="s">
        <v>124</v>
      </c>
      <c r="B64" s="12"/>
      <c r="C64" s="128">
        <v>2772516</v>
      </c>
      <c r="D64" s="117"/>
      <c r="E64" s="128">
        <v>9477951162</v>
      </c>
      <c r="F64" s="117"/>
      <c r="G64" s="128">
        <v>9304844787</v>
      </c>
      <c r="H64" s="117"/>
      <c r="I64" s="127">
        <v>173106375</v>
      </c>
      <c r="J64" s="117"/>
      <c r="K64" s="128">
        <v>2772516</v>
      </c>
      <c r="L64" s="117"/>
      <c r="M64" s="128">
        <v>9477951162</v>
      </c>
      <c r="N64" s="117"/>
      <c r="O64" s="128">
        <v>9994449701</v>
      </c>
      <c r="P64" s="117"/>
      <c r="Q64" s="127">
        <v>-516498539</v>
      </c>
    </row>
    <row r="65" spans="1:21" ht="18" x14ac:dyDescent="0.45">
      <c r="A65" s="12" t="s">
        <v>139</v>
      </c>
      <c r="B65" s="12"/>
      <c r="C65" s="128">
        <v>672000</v>
      </c>
      <c r="D65" s="117"/>
      <c r="E65" s="128">
        <v>2645954337</v>
      </c>
      <c r="F65" s="117"/>
      <c r="G65" s="128">
        <v>2850940130</v>
      </c>
      <c r="H65" s="117"/>
      <c r="I65" s="127">
        <v>-204985793</v>
      </c>
      <c r="J65" s="117"/>
      <c r="K65" s="128">
        <v>672000</v>
      </c>
      <c r="L65" s="117"/>
      <c r="M65" s="128">
        <v>2645954337</v>
      </c>
      <c r="N65" s="117"/>
      <c r="O65" s="128">
        <v>2850940130</v>
      </c>
      <c r="P65" s="117"/>
      <c r="Q65" s="127">
        <v>-204985793</v>
      </c>
    </row>
    <row r="66" spans="1:21" ht="18" x14ac:dyDescent="0.45">
      <c r="A66" s="12" t="s">
        <v>85</v>
      </c>
      <c r="B66" s="12"/>
      <c r="C66" s="128">
        <v>40619240</v>
      </c>
      <c r="D66" s="117"/>
      <c r="E66" s="128">
        <v>106596746578</v>
      </c>
      <c r="F66" s="117"/>
      <c r="G66" s="128">
        <v>95654429031</v>
      </c>
      <c r="H66" s="117"/>
      <c r="I66" s="127">
        <v>10942317547</v>
      </c>
      <c r="J66" s="117"/>
      <c r="K66" s="128">
        <v>40619240</v>
      </c>
      <c r="L66" s="117"/>
      <c r="M66" s="128">
        <v>106596746578</v>
      </c>
      <c r="N66" s="117"/>
      <c r="O66" s="128">
        <v>121011533946</v>
      </c>
      <c r="P66" s="117"/>
      <c r="Q66" s="127">
        <v>-14414787368</v>
      </c>
    </row>
    <row r="67" spans="1:21" ht="18" x14ac:dyDescent="0.45">
      <c r="A67" s="12" t="s">
        <v>102</v>
      </c>
      <c r="B67" s="12"/>
      <c r="C67" s="128">
        <v>2446789</v>
      </c>
      <c r="D67" s="117"/>
      <c r="E67" s="128">
        <v>26049189784</v>
      </c>
      <c r="F67" s="117"/>
      <c r="G67" s="128">
        <v>23154835363</v>
      </c>
      <c r="H67" s="117"/>
      <c r="I67" s="127">
        <v>2894354421</v>
      </c>
      <c r="J67" s="117"/>
      <c r="K67" s="128">
        <v>2446789</v>
      </c>
      <c r="L67" s="117"/>
      <c r="M67" s="128">
        <v>26049189784</v>
      </c>
      <c r="N67" s="117"/>
      <c r="O67" s="128">
        <v>26748125253</v>
      </c>
      <c r="P67" s="117"/>
      <c r="Q67" s="127">
        <v>-698935469</v>
      </c>
    </row>
    <row r="68" spans="1:21" ht="18" x14ac:dyDescent="0.45">
      <c r="A68" s="12" t="s">
        <v>108</v>
      </c>
      <c r="B68" s="12"/>
      <c r="C68" s="128">
        <v>3997338</v>
      </c>
      <c r="D68" s="117"/>
      <c r="E68" s="128">
        <v>17177673245</v>
      </c>
      <c r="F68" s="117"/>
      <c r="G68" s="128">
        <v>16061102678</v>
      </c>
      <c r="H68" s="117"/>
      <c r="I68" s="127">
        <v>1116570567</v>
      </c>
      <c r="J68" s="117"/>
      <c r="K68" s="128">
        <v>3997338</v>
      </c>
      <c r="L68" s="117"/>
      <c r="M68" s="128">
        <v>17177673245</v>
      </c>
      <c r="N68" s="117"/>
      <c r="O68" s="128">
        <v>23809841752</v>
      </c>
      <c r="P68" s="117"/>
      <c r="Q68" s="127">
        <v>-6632168507</v>
      </c>
    </row>
    <row r="69" spans="1:21" ht="18" x14ac:dyDescent="0.45">
      <c r="A69" s="12" t="s">
        <v>133</v>
      </c>
      <c r="B69" s="12"/>
      <c r="C69" s="128">
        <v>3909674</v>
      </c>
      <c r="D69" s="117"/>
      <c r="E69" s="128">
        <v>7294794272</v>
      </c>
      <c r="F69" s="117"/>
      <c r="G69" s="128">
        <v>7800027852</v>
      </c>
      <c r="H69" s="117"/>
      <c r="I69" s="127">
        <v>-505233580</v>
      </c>
      <c r="J69" s="117"/>
      <c r="K69" s="128">
        <v>3909674</v>
      </c>
      <c r="L69" s="117"/>
      <c r="M69" s="128">
        <v>7294794272</v>
      </c>
      <c r="N69" s="117"/>
      <c r="O69" s="128">
        <v>7435566098</v>
      </c>
      <c r="P69" s="117"/>
      <c r="Q69" s="127">
        <v>-140771826</v>
      </c>
      <c r="T69" s="163"/>
      <c r="U69" s="163"/>
    </row>
    <row r="70" spans="1:21" ht="18" x14ac:dyDescent="0.45">
      <c r="A70" s="12" t="s">
        <v>166</v>
      </c>
      <c r="B70" s="12"/>
      <c r="C70" s="128">
        <v>139685</v>
      </c>
      <c r="D70" s="117"/>
      <c r="E70" s="128">
        <v>2200833906</v>
      </c>
      <c r="F70" s="117"/>
      <c r="G70" s="128">
        <v>2461879190</v>
      </c>
      <c r="H70" s="117"/>
      <c r="I70" s="127">
        <v>-261045284</v>
      </c>
      <c r="J70" s="117"/>
      <c r="K70" s="128">
        <v>139685</v>
      </c>
      <c r="L70" s="117"/>
      <c r="M70" s="128">
        <v>2200833906</v>
      </c>
      <c r="N70" s="117"/>
      <c r="O70" s="128">
        <v>2288275221</v>
      </c>
      <c r="P70" s="117"/>
      <c r="Q70" s="127">
        <v>-87441315</v>
      </c>
      <c r="S70" s="163"/>
      <c r="U70" s="163"/>
    </row>
    <row r="71" spans="1:21" ht="18" x14ac:dyDescent="0.45">
      <c r="A71" s="12" t="s">
        <v>230</v>
      </c>
      <c r="B71" s="12"/>
      <c r="C71" s="128">
        <v>55000</v>
      </c>
      <c r="D71" s="117"/>
      <c r="E71" s="128">
        <v>49573513171</v>
      </c>
      <c r="F71" s="117"/>
      <c r="G71" s="128">
        <v>49591486827</v>
      </c>
      <c r="H71" s="117"/>
      <c r="I71" s="127">
        <v>-17973656</v>
      </c>
      <c r="J71" s="117"/>
      <c r="K71" s="128">
        <v>55000</v>
      </c>
      <c r="L71" s="117"/>
      <c r="M71" s="128">
        <v>49573513171</v>
      </c>
      <c r="N71" s="117"/>
      <c r="O71" s="128">
        <v>49591486827</v>
      </c>
      <c r="P71" s="117"/>
      <c r="Q71" s="127">
        <v>-17973656</v>
      </c>
      <c r="S71" s="163"/>
      <c r="U71" s="163"/>
    </row>
    <row r="72" spans="1:21" ht="18.75" thickBot="1" x14ac:dyDescent="0.5">
      <c r="A72" s="12" t="s">
        <v>229</v>
      </c>
      <c r="B72" s="12"/>
      <c r="C72" s="128">
        <v>155000</v>
      </c>
      <c r="D72" s="117"/>
      <c r="E72" s="128">
        <v>139784659437</v>
      </c>
      <c r="F72" s="117"/>
      <c r="G72" s="128">
        <v>139834310562</v>
      </c>
      <c r="H72" s="117"/>
      <c r="I72" s="127">
        <v>-49651125</v>
      </c>
      <c r="J72" s="117"/>
      <c r="K72" s="128">
        <v>155000</v>
      </c>
      <c r="L72" s="117"/>
      <c r="M72" s="128">
        <v>139784659437</v>
      </c>
      <c r="N72" s="117"/>
      <c r="O72" s="128">
        <v>139834310562</v>
      </c>
      <c r="P72" s="117"/>
      <c r="Q72" s="127">
        <v>-49651125</v>
      </c>
      <c r="S72" s="163"/>
      <c r="T72" s="163"/>
    </row>
    <row r="73" spans="1:21" ht="18.75" thickBot="1" x14ac:dyDescent="0.5">
      <c r="A73" s="12" t="s">
        <v>2</v>
      </c>
      <c r="B73" s="12"/>
      <c r="C73" s="129">
        <f>SUM(C7:C72)</f>
        <v>459302506</v>
      </c>
      <c r="D73" s="117"/>
      <c r="E73" s="129">
        <f>SUM(E7:E72)</f>
        <v>1949971366382</v>
      </c>
      <c r="F73" s="117"/>
      <c r="G73" s="129">
        <f>SUM(G7:G72)</f>
        <v>1822778638857</v>
      </c>
      <c r="H73" s="117"/>
      <c r="I73" s="129">
        <f>SUM(I7:I72)</f>
        <v>127192727525</v>
      </c>
      <c r="J73" s="117"/>
      <c r="K73" s="129">
        <f>SUM(K7:K72)</f>
        <v>459302506</v>
      </c>
      <c r="L73" s="117"/>
      <c r="M73" s="129">
        <f>SUM(M7:M72)</f>
        <v>1917854496510</v>
      </c>
      <c r="N73" s="117"/>
      <c r="O73" s="129">
        <f>SUM(O7:O72)</f>
        <v>2015883701938</v>
      </c>
      <c r="P73" s="117"/>
      <c r="Q73" s="129">
        <f>SUM(Q7:Q72)</f>
        <v>-98029205428</v>
      </c>
      <c r="S73" s="167"/>
    </row>
    <row r="74" spans="1:21" ht="18.75" thickTop="1" x14ac:dyDescent="0.4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S74" s="167"/>
    </row>
    <row r="75" spans="1:21" ht="18" x14ac:dyDescent="0.4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S75" s="167"/>
    </row>
    <row r="76" spans="1:21" ht="18" x14ac:dyDescent="0.4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S76" s="121"/>
    </row>
    <row r="77" spans="1:21" ht="18" x14ac:dyDescent="0.4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S77" s="121"/>
    </row>
    <row r="78" spans="1:21" ht="18" x14ac:dyDescent="0.4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S78" s="104"/>
    </row>
    <row r="79" spans="1:21" ht="18" x14ac:dyDescent="0.4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S79" s="121"/>
    </row>
    <row r="80" spans="1:21" ht="18" x14ac:dyDescent="0.45">
      <c r="A80" s="248" t="s">
        <v>49</v>
      </c>
      <c r="B80" s="248"/>
      <c r="C80" s="248"/>
      <c r="D80" s="248"/>
      <c r="E80" s="248"/>
      <c r="F80" s="248"/>
      <c r="G80" s="248"/>
      <c r="H80" s="248"/>
      <c r="I80" s="248"/>
      <c r="J80" s="248"/>
      <c r="K80" s="248"/>
      <c r="L80" s="248"/>
      <c r="M80" s="248"/>
      <c r="N80" s="248"/>
      <c r="O80" s="248"/>
      <c r="P80" s="248"/>
      <c r="Q80" s="248"/>
      <c r="S80" s="121"/>
    </row>
    <row r="81" spans="19:21" x14ac:dyDescent="0.25">
      <c r="S81" s="121"/>
    </row>
    <row r="83" spans="19:21" x14ac:dyDescent="0.25">
      <c r="U83" s="121"/>
    </row>
  </sheetData>
  <mergeCells count="7">
    <mergeCell ref="A80:Q80"/>
    <mergeCell ref="C5:I5"/>
    <mergeCell ref="K5:Q5"/>
    <mergeCell ref="A4:H4"/>
    <mergeCell ref="A1:Q1"/>
    <mergeCell ref="A2:Q2"/>
    <mergeCell ref="A3:Q3"/>
  </mergeCells>
  <pageMargins left="0.7" right="0.7" top="0.75" bottom="0.75" header="0.3" footer="0.3"/>
  <pageSetup scale="2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7F1DF-88F7-401A-B6E4-E8202764282F}">
  <sheetPr>
    <pageSetUpPr fitToPage="1"/>
  </sheetPr>
  <dimension ref="A1:AI16"/>
  <sheetViews>
    <sheetView rightToLeft="1" view="pageBreakPreview" zoomScale="90" zoomScaleNormal="100" zoomScaleSheetLayoutView="90" workbookViewId="0">
      <selection activeCell="Y21" sqref="Y21"/>
    </sheetView>
  </sheetViews>
  <sheetFormatPr defaultColWidth="9.140625" defaultRowHeight="15.75" x14ac:dyDescent="0.4"/>
  <cols>
    <col min="1" max="1" width="16" style="170" customWidth="1"/>
    <col min="2" max="2" width="0.5703125" style="170" customWidth="1"/>
    <col min="3" max="3" width="9" style="170" customWidth="1"/>
    <col min="4" max="4" width="0.5703125" style="170" customWidth="1"/>
    <col min="5" max="5" width="10.7109375" style="170" customWidth="1"/>
    <col min="6" max="6" width="0.5703125" style="170" customWidth="1"/>
    <col min="7" max="7" width="9.28515625" style="170" customWidth="1"/>
    <col min="8" max="8" width="0.5703125" style="170" customWidth="1"/>
    <col min="9" max="9" width="8.42578125" style="170" customWidth="1"/>
    <col min="10" max="10" width="0.42578125" style="170" customWidth="1"/>
    <col min="11" max="11" width="6.140625" style="170" customWidth="1"/>
    <col min="12" max="12" width="0.7109375" style="170" customWidth="1"/>
    <col min="13" max="13" width="6.7109375" style="170" customWidth="1"/>
    <col min="14" max="14" width="0.28515625" style="170" customWidth="1"/>
    <col min="15" max="15" width="5.28515625" style="170" customWidth="1"/>
    <col min="16" max="16" width="0.42578125" style="170" customWidth="1"/>
    <col min="17" max="17" width="7.5703125" style="170" customWidth="1"/>
    <col min="18" max="18" width="0.5703125" style="170" customWidth="1"/>
    <col min="19" max="19" width="9.140625" style="170" customWidth="1"/>
    <col min="20" max="20" width="0.5703125" style="170" customWidth="1"/>
    <col min="21" max="21" width="8.7109375" style="174" bestFit="1" customWidth="1"/>
    <col min="22" max="22" width="17.42578125" style="174" bestFit="1" customWidth="1"/>
    <col min="23" max="23" width="0.7109375" style="174" customWidth="1"/>
    <col min="24" max="24" width="5.7109375" style="174" bestFit="1" customWidth="1"/>
    <col min="25" max="25" width="9.85546875" style="174" bestFit="1" customWidth="1"/>
    <col min="26" max="26" width="0.85546875" style="174" customWidth="1"/>
    <col min="27" max="27" width="8.7109375" style="174" bestFit="1" customWidth="1"/>
    <col min="28" max="28" width="0.42578125" style="174" customWidth="1"/>
    <col min="29" max="29" width="14.140625" style="174" bestFit="1" customWidth="1"/>
    <col min="30" max="30" width="0.28515625" style="174" customWidth="1"/>
    <col min="31" max="31" width="17.42578125" style="174" bestFit="1" customWidth="1"/>
    <col min="32" max="32" width="0.42578125" style="174" customWidth="1"/>
    <col min="33" max="33" width="15.85546875" style="174" bestFit="1" customWidth="1"/>
    <col min="34" max="34" width="0.42578125" style="174" customWidth="1"/>
    <col min="35" max="35" width="8.140625" style="174" customWidth="1"/>
    <col min="36" max="16384" width="9.140625" style="170"/>
  </cols>
  <sheetData>
    <row r="1" spans="1:35" ht="21" x14ac:dyDescent="0.55000000000000004">
      <c r="A1" s="194" t="s">
        <v>170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</row>
    <row r="2" spans="1:35" ht="21" x14ac:dyDescent="0.55000000000000004">
      <c r="A2" s="194" t="s">
        <v>57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</row>
    <row r="3" spans="1:35" ht="21" x14ac:dyDescent="0.55000000000000004">
      <c r="A3" s="194" t="s">
        <v>227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</row>
    <row r="4" spans="1:35" ht="25.5" x14ac:dyDescent="0.4">
      <c r="A4" s="195" t="s">
        <v>237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</row>
    <row r="6" spans="1:35" ht="18" customHeight="1" thickBot="1" x14ac:dyDescent="0.45">
      <c r="A6" s="196" t="s">
        <v>238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62"/>
      <c r="O6" s="196" t="s">
        <v>169</v>
      </c>
      <c r="P6" s="196"/>
      <c r="Q6" s="196"/>
      <c r="R6" s="196"/>
      <c r="S6" s="196"/>
      <c r="T6" s="171"/>
      <c r="U6" s="217" t="s">
        <v>7</v>
      </c>
      <c r="V6" s="217"/>
      <c r="W6" s="217"/>
      <c r="X6" s="217"/>
      <c r="Y6" s="217"/>
      <c r="AA6" s="206" t="s">
        <v>228</v>
      </c>
      <c r="AB6" s="206"/>
      <c r="AC6" s="206"/>
      <c r="AD6" s="206"/>
      <c r="AE6" s="206"/>
      <c r="AF6" s="206"/>
      <c r="AG6" s="206"/>
      <c r="AH6" s="206"/>
      <c r="AI6" s="206"/>
    </row>
    <row r="7" spans="1:35" ht="26.25" customHeight="1" x14ac:dyDescent="0.4">
      <c r="A7" s="211" t="s">
        <v>239</v>
      </c>
      <c r="B7" s="62"/>
      <c r="C7" s="212" t="s">
        <v>240</v>
      </c>
      <c r="D7" s="62"/>
      <c r="E7" s="214" t="s">
        <v>241</v>
      </c>
      <c r="F7" s="62"/>
      <c r="G7" s="210" t="s">
        <v>242</v>
      </c>
      <c r="H7" s="62"/>
      <c r="I7" s="212" t="s">
        <v>22</v>
      </c>
      <c r="J7" s="62"/>
      <c r="K7" s="214" t="s">
        <v>243</v>
      </c>
      <c r="L7" s="172"/>
      <c r="M7" s="214" t="s">
        <v>244</v>
      </c>
      <c r="N7" s="62"/>
      <c r="O7" s="215" t="s">
        <v>3</v>
      </c>
      <c r="P7" s="210"/>
      <c r="Q7" s="210" t="s">
        <v>0</v>
      </c>
      <c r="R7" s="210"/>
      <c r="S7" s="210" t="s">
        <v>20</v>
      </c>
      <c r="T7" s="62"/>
      <c r="U7" s="207" t="s">
        <v>4</v>
      </c>
      <c r="V7" s="207"/>
      <c r="X7" s="207" t="s">
        <v>5</v>
      </c>
      <c r="Y7" s="207"/>
      <c r="AA7" s="208" t="s">
        <v>3</v>
      </c>
      <c r="AB7" s="204"/>
      <c r="AC7" s="205" t="s">
        <v>245</v>
      </c>
      <c r="AD7" s="175"/>
      <c r="AE7" s="205" t="s">
        <v>0</v>
      </c>
      <c r="AF7" s="204"/>
      <c r="AG7" s="205" t="s">
        <v>20</v>
      </c>
      <c r="AH7" s="176"/>
      <c r="AI7" s="205" t="s">
        <v>21</v>
      </c>
    </row>
    <row r="8" spans="1:35" s="173" customFormat="1" ht="40.5" customHeight="1" thickBot="1" x14ac:dyDescent="0.3">
      <c r="A8" s="196"/>
      <c r="B8" s="62"/>
      <c r="C8" s="213"/>
      <c r="D8" s="62"/>
      <c r="E8" s="213"/>
      <c r="F8" s="62"/>
      <c r="G8" s="196"/>
      <c r="H8" s="62"/>
      <c r="I8" s="213"/>
      <c r="J8" s="62"/>
      <c r="K8" s="213"/>
      <c r="L8" s="171"/>
      <c r="M8" s="213"/>
      <c r="N8" s="62"/>
      <c r="O8" s="216"/>
      <c r="P8" s="211"/>
      <c r="Q8" s="196"/>
      <c r="R8" s="211"/>
      <c r="S8" s="196"/>
      <c r="T8" s="62"/>
      <c r="U8" s="177" t="s">
        <v>3</v>
      </c>
      <c r="V8" s="177" t="s">
        <v>0</v>
      </c>
      <c r="W8" s="178"/>
      <c r="X8" s="177" t="s">
        <v>3</v>
      </c>
      <c r="Y8" s="177" t="s">
        <v>56</v>
      </c>
      <c r="Z8" s="178"/>
      <c r="AA8" s="209"/>
      <c r="AB8" s="204"/>
      <c r="AC8" s="206"/>
      <c r="AD8" s="175"/>
      <c r="AE8" s="206"/>
      <c r="AF8" s="204"/>
      <c r="AG8" s="206"/>
      <c r="AH8" s="176"/>
      <c r="AI8" s="206"/>
    </row>
    <row r="9" spans="1:35" ht="31.5" x14ac:dyDescent="0.4">
      <c r="A9" s="74" t="s">
        <v>230</v>
      </c>
      <c r="B9" s="62"/>
      <c r="C9" s="62" t="s">
        <v>246</v>
      </c>
      <c r="D9" s="62"/>
      <c r="E9" s="62" t="s">
        <v>246</v>
      </c>
      <c r="F9" s="62"/>
      <c r="G9" s="62" t="s">
        <v>247</v>
      </c>
      <c r="H9" s="62"/>
      <c r="I9" s="62" t="s">
        <v>232</v>
      </c>
      <c r="J9" s="62"/>
      <c r="K9" s="62">
        <v>23</v>
      </c>
      <c r="L9" s="62"/>
      <c r="M9" s="62">
        <v>23</v>
      </c>
      <c r="N9" s="62"/>
      <c r="O9" s="24">
        <v>0</v>
      </c>
      <c r="P9" s="62"/>
      <c r="Q9" s="24">
        <v>0</v>
      </c>
      <c r="R9" s="62"/>
      <c r="S9" s="62">
        <v>0</v>
      </c>
      <c r="T9" s="62"/>
      <c r="U9" s="176">
        <v>55000</v>
      </c>
      <c r="V9" s="176">
        <v>49591486827</v>
      </c>
      <c r="X9" s="176">
        <v>0</v>
      </c>
      <c r="Y9" s="176">
        <v>0</v>
      </c>
      <c r="AA9" s="176">
        <v>55000</v>
      </c>
      <c r="AB9" s="175"/>
      <c r="AC9" s="176">
        <v>901500</v>
      </c>
      <c r="AD9" s="175"/>
      <c r="AE9" s="176">
        <v>49591486827</v>
      </c>
      <c r="AF9" s="175"/>
      <c r="AG9" s="175">
        <v>49573513171</v>
      </c>
      <c r="AH9" s="175"/>
      <c r="AI9" s="180">
        <v>2.4472411657236948E-2</v>
      </c>
    </row>
    <row r="10" spans="1:35" ht="32.25" thickBot="1" x14ac:dyDescent="0.45">
      <c r="A10" s="74" t="s">
        <v>229</v>
      </c>
      <c r="B10" s="62"/>
      <c r="C10" s="62" t="s">
        <v>246</v>
      </c>
      <c r="D10" s="62"/>
      <c r="E10" s="62" t="s">
        <v>246</v>
      </c>
      <c r="F10" s="62"/>
      <c r="G10" s="62" t="s">
        <v>191</v>
      </c>
      <c r="H10" s="62"/>
      <c r="I10" s="62" t="s">
        <v>231</v>
      </c>
      <c r="J10" s="62"/>
      <c r="K10" s="62">
        <v>23</v>
      </c>
      <c r="L10" s="62"/>
      <c r="M10" s="62">
        <v>23</v>
      </c>
      <c r="N10" s="62"/>
      <c r="O10" s="24">
        <v>0</v>
      </c>
      <c r="P10" s="62"/>
      <c r="Q10" s="24">
        <v>0</v>
      </c>
      <c r="R10" s="62"/>
      <c r="S10" s="24">
        <v>0</v>
      </c>
      <c r="T10" s="62"/>
      <c r="U10" s="176">
        <v>155000</v>
      </c>
      <c r="V10" s="176">
        <v>139834310562</v>
      </c>
      <c r="X10" s="176">
        <v>0</v>
      </c>
      <c r="Y10" s="176">
        <v>0</v>
      </c>
      <c r="AA10" s="176">
        <v>155000</v>
      </c>
      <c r="AB10" s="175"/>
      <c r="AC10" s="249">
        <v>902000</v>
      </c>
      <c r="AD10" s="175"/>
      <c r="AE10" s="176">
        <v>139834310562</v>
      </c>
      <c r="AF10" s="175"/>
      <c r="AG10" s="176">
        <v>139784659437</v>
      </c>
      <c r="AH10" s="176"/>
      <c r="AI10" s="180">
        <v>6.9005957219713615E-2</v>
      </c>
    </row>
    <row r="11" spans="1:35" ht="16.5" thickBot="1" x14ac:dyDescent="0.45">
      <c r="A11" s="62" t="s">
        <v>2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179">
        <f>SUM(O9:O10)</f>
        <v>0</v>
      </c>
      <c r="P11" s="62"/>
      <c r="Q11" s="179">
        <f>SUM(Q9:Q10)</f>
        <v>0</v>
      </c>
      <c r="R11" s="62"/>
      <c r="S11" s="179">
        <f>SUM(S9:S10)</f>
        <v>0</v>
      </c>
      <c r="T11" s="62"/>
      <c r="U11" s="179">
        <f>SUM(U9:U10)</f>
        <v>210000</v>
      </c>
      <c r="V11" s="179">
        <f>SUM(V9:V10)</f>
        <v>189425797389</v>
      </c>
      <c r="X11" s="179">
        <f>SUM(X9:X10)</f>
        <v>0</v>
      </c>
      <c r="Y11" s="179">
        <f>SUM(Y9:Y10)</f>
        <v>0</v>
      </c>
      <c r="AA11" s="179">
        <f>SUM(AA9:AA10)</f>
        <v>210000</v>
      </c>
      <c r="AB11" s="175"/>
      <c r="AC11" s="249"/>
      <c r="AD11" s="175"/>
      <c r="AE11" s="179">
        <f>SUM(AE9:AE10)</f>
        <v>189425797389</v>
      </c>
      <c r="AF11" s="175"/>
      <c r="AG11" s="179">
        <f>SUM(AG9:AG10)</f>
        <v>189358172608</v>
      </c>
      <c r="AH11" s="175"/>
      <c r="AI11" s="181">
        <f>SUM(AI9:AI10)</f>
        <v>9.347836887695056E-2</v>
      </c>
    </row>
    <row r="12" spans="1:35" ht="16.5" thickTop="1" x14ac:dyDescent="0.4">
      <c r="AC12" s="250"/>
    </row>
    <row r="15" spans="1:35" x14ac:dyDescent="0.4">
      <c r="AC15" s="250"/>
    </row>
    <row r="16" spans="1:35" x14ac:dyDescent="0.4">
      <c r="K16" s="172"/>
    </row>
  </sheetData>
  <mergeCells count="29">
    <mergeCell ref="A1:AI1"/>
    <mergeCell ref="A2:AI2"/>
    <mergeCell ref="A3:AI3"/>
    <mergeCell ref="A4:AI4"/>
    <mergeCell ref="A6:M6"/>
    <mergeCell ref="O6:S6"/>
    <mergeCell ref="U6:Y6"/>
    <mergeCell ref="AA6:AI6"/>
    <mergeCell ref="S7:S8"/>
    <mergeCell ref="A7:A8"/>
    <mergeCell ref="C7:C8"/>
    <mergeCell ref="E7:E8"/>
    <mergeCell ref="G7:G8"/>
    <mergeCell ref="I7:I8"/>
    <mergeCell ref="K7:K8"/>
    <mergeCell ref="M7:M8"/>
    <mergeCell ref="O7:O8"/>
    <mergeCell ref="P7:P8"/>
    <mergeCell ref="Q7:Q8"/>
    <mergeCell ref="R7:R8"/>
    <mergeCell ref="AF7:AF8"/>
    <mergeCell ref="AG7:AG8"/>
    <mergeCell ref="AI7:AI8"/>
    <mergeCell ref="U7:V7"/>
    <mergeCell ref="X7:Y7"/>
    <mergeCell ref="AA7:AA8"/>
    <mergeCell ref="AB7:AB8"/>
    <mergeCell ref="AC7:AC8"/>
    <mergeCell ref="AE7:AE8"/>
  </mergeCells>
  <pageMargins left="0.7" right="0.7" top="0.75" bottom="0.75" header="0.3" footer="0.3"/>
  <pageSetup scale="60" fitToHeight="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5"/>
  <sheetViews>
    <sheetView rightToLeft="1" view="pageBreakPreview" zoomScale="112" zoomScaleNormal="100" zoomScaleSheetLayoutView="112" workbookViewId="0">
      <selection activeCell="T9" sqref="T9"/>
    </sheetView>
  </sheetViews>
  <sheetFormatPr defaultColWidth="9.140625" defaultRowHeight="15.75" x14ac:dyDescent="0.4"/>
  <cols>
    <col min="1" max="1" width="16.42578125" style="3" bestFit="1" customWidth="1"/>
    <col min="2" max="2" width="0.7109375" style="3" customWidth="1"/>
    <col min="3" max="3" width="12.85546875" style="3" bestFit="1" customWidth="1"/>
    <col min="4" max="4" width="0.5703125" style="3" customWidth="1"/>
    <col min="5" max="5" width="8.42578125" style="81" customWidth="1"/>
    <col min="6" max="6" width="5.28515625" style="81" customWidth="1"/>
    <col min="7" max="7" width="7" style="88" customWidth="1"/>
    <col min="8" max="8" width="10.42578125" style="88" customWidth="1"/>
    <col min="9" max="9" width="0.5703125" style="3" customWidth="1"/>
    <col min="10" max="10" width="12.85546875" style="3" bestFit="1" customWidth="1"/>
    <col min="11" max="11" width="0.7109375" style="3" customWidth="1"/>
    <col min="12" max="12" width="13.5703125" style="3" bestFit="1" customWidth="1"/>
    <col min="13" max="13" width="4.28515625" style="3" customWidth="1"/>
    <col min="14" max="14" width="0.42578125" style="3" customWidth="1"/>
    <col min="15" max="15" width="5.28515625" style="3" customWidth="1"/>
    <col min="16" max="16" width="4.28515625" style="3" customWidth="1"/>
    <col min="17" max="17" width="0.42578125" style="3" customWidth="1"/>
    <col min="18" max="18" width="10.5703125" style="3" customWidth="1"/>
    <col min="19" max="19" width="0.5703125" style="3" customWidth="1"/>
    <col min="20" max="20" width="11.5703125" style="3" customWidth="1"/>
    <col min="21" max="16384" width="9.140625" style="3"/>
  </cols>
  <sheetData>
    <row r="1" spans="1:23" ht="21" x14ac:dyDescent="0.55000000000000004">
      <c r="A1" s="194" t="s">
        <v>170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</row>
    <row r="2" spans="1:23" ht="21" x14ac:dyDescent="0.55000000000000004">
      <c r="A2" s="194" t="s">
        <v>57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spans="1:23" ht="21" x14ac:dyDescent="0.55000000000000004">
      <c r="A3" s="194" t="s">
        <v>227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</row>
    <row r="4" spans="1:23" ht="25.5" x14ac:dyDescent="0.4">
      <c r="A4" s="195" t="s">
        <v>76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</row>
    <row r="5" spans="1:23" ht="16.5" thickBot="1" x14ac:dyDescent="0.45">
      <c r="C5" s="1"/>
      <c r="D5" s="1"/>
      <c r="E5" s="86"/>
      <c r="F5" s="86"/>
      <c r="G5" s="87"/>
      <c r="H5" s="87"/>
      <c r="I5" s="1"/>
      <c r="J5" s="1"/>
      <c r="K5" s="1"/>
      <c r="L5" s="1"/>
    </row>
    <row r="6" spans="1:23" ht="16.5" thickBot="1" x14ac:dyDescent="0.45">
      <c r="A6" s="17"/>
      <c r="C6" s="28" t="s">
        <v>169</v>
      </c>
      <c r="D6" s="6"/>
      <c r="E6" s="197" t="s">
        <v>7</v>
      </c>
      <c r="F6" s="197"/>
      <c r="G6" s="197"/>
      <c r="H6" s="197"/>
      <c r="J6" s="196" t="s">
        <v>228</v>
      </c>
      <c r="K6" s="196"/>
      <c r="L6" s="196"/>
    </row>
    <row r="7" spans="1:23" x14ac:dyDescent="0.4">
      <c r="A7" s="201" t="s">
        <v>8</v>
      </c>
      <c r="B7" s="18"/>
      <c r="C7" s="224" t="s">
        <v>6</v>
      </c>
      <c r="D7" s="18"/>
      <c r="E7" s="227" t="s">
        <v>33</v>
      </c>
      <c r="F7" s="227"/>
      <c r="G7" s="218" t="s">
        <v>34</v>
      </c>
      <c r="H7" s="218"/>
      <c r="J7" s="203" t="s">
        <v>6</v>
      </c>
      <c r="K7" s="201"/>
      <c r="L7" s="192" t="s">
        <v>21</v>
      </c>
    </row>
    <row r="8" spans="1:23" ht="16.5" thickBot="1" x14ac:dyDescent="0.45">
      <c r="A8" s="193"/>
      <c r="B8" s="18"/>
      <c r="C8" s="200"/>
      <c r="D8" s="18"/>
      <c r="E8" s="228"/>
      <c r="F8" s="228"/>
      <c r="G8" s="219"/>
      <c r="H8" s="219"/>
      <c r="J8" s="200"/>
      <c r="K8" s="201"/>
      <c r="L8" s="193"/>
    </row>
    <row r="9" spans="1:23" x14ac:dyDescent="0.4">
      <c r="A9" s="18" t="s">
        <v>172</v>
      </c>
      <c r="B9" s="18"/>
      <c r="C9" s="77">
        <v>32819098317</v>
      </c>
      <c r="D9" s="20"/>
      <c r="E9" s="225">
        <v>482613807006</v>
      </c>
      <c r="F9" s="225"/>
      <c r="G9" s="226">
        <v>-475154101914</v>
      </c>
      <c r="H9" s="226"/>
      <c r="J9" s="85">
        <v>40278803409</v>
      </c>
      <c r="K9" s="19"/>
      <c r="L9" s="90">
        <v>1.4739252767881038E-2</v>
      </c>
    </row>
    <row r="10" spans="1:23" ht="16.5" thickBot="1" x14ac:dyDescent="0.45">
      <c r="A10" s="18" t="s">
        <v>173</v>
      </c>
      <c r="B10" s="18"/>
      <c r="C10" s="77">
        <v>1016580890</v>
      </c>
      <c r="D10" s="20"/>
      <c r="E10" s="220">
        <v>4177703</v>
      </c>
      <c r="F10" s="220"/>
      <c r="G10" s="221">
        <v>0</v>
      </c>
      <c r="H10" s="221"/>
      <c r="J10" s="85">
        <v>1020758593</v>
      </c>
      <c r="K10" s="65"/>
      <c r="L10" s="90">
        <v>4.5660258460166007E-4</v>
      </c>
    </row>
    <row r="11" spans="1:23" ht="16.5" thickBot="1" x14ac:dyDescent="0.45">
      <c r="A11" s="18" t="s">
        <v>2</v>
      </c>
      <c r="B11" s="18"/>
      <c r="C11" s="79">
        <f>SUM(C9:C10)</f>
        <v>33835679207</v>
      </c>
      <c r="D11" s="20"/>
      <c r="E11" s="223">
        <f>SUM(E9:F10)</f>
        <v>482617984709</v>
      </c>
      <c r="F11" s="223"/>
      <c r="G11" s="222">
        <f>SUM(G9:H10)</f>
        <v>-475154101914</v>
      </c>
      <c r="H11" s="222"/>
      <c r="J11" s="79">
        <f>SUM(J9:J10)</f>
        <v>41299562002</v>
      </c>
      <c r="K11" s="19"/>
      <c r="L11" s="91">
        <f>SUM(L9:L10)</f>
        <v>1.5195855352482699E-2</v>
      </c>
    </row>
    <row r="12" spans="1:23" ht="16.5" thickTop="1" x14ac:dyDescent="0.4"/>
    <row r="14" spans="1:23" x14ac:dyDescent="0.4">
      <c r="H14" s="89"/>
    </row>
    <row r="15" spans="1:23" x14ac:dyDescent="0.4">
      <c r="E15" s="81" t="s">
        <v>66</v>
      </c>
      <c r="H15" s="89"/>
    </row>
  </sheetData>
  <mergeCells count="19">
    <mergeCell ref="A1:L1"/>
    <mergeCell ref="A2:L2"/>
    <mergeCell ref="A3:L3"/>
    <mergeCell ref="L7:L8"/>
    <mergeCell ref="A4:T4"/>
    <mergeCell ref="J6:L6"/>
    <mergeCell ref="J7:J8"/>
    <mergeCell ref="K7:K8"/>
    <mergeCell ref="A7:A8"/>
    <mergeCell ref="C7:C8"/>
    <mergeCell ref="E6:H6"/>
    <mergeCell ref="E7:F8"/>
    <mergeCell ref="G7:H8"/>
    <mergeCell ref="E10:F10"/>
    <mergeCell ref="G10:H10"/>
    <mergeCell ref="G11:H11"/>
    <mergeCell ref="E11:F11"/>
    <mergeCell ref="E9:F9"/>
    <mergeCell ref="G9:H9"/>
  </mergeCells>
  <pageMargins left="0.7" right="0.7" top="0.75" bottom="0.75" header="0.3" footer="0.3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2"/>
  <sheetViews>
    <sheetView rightToLeft="1" view="pageBreakPreview" zoomScaleNormal="100" zoomScaleSheetLayoutView="100" workbookViewId="0">
      <selection activeCell="E14" sqref="E14"/>
    </sheetView>
  </sheetViews>
  <sheetFormatPr defaultRowHeight="15" x14ac:dyDescent="0.25"/>
  <cols>
    <col min="1" max="1" width="60.140625" style="29" customWidth="1"/>
    <col min="2" max="2" width="1" style="29" customWidth="1"/>
    <col min="4" max="4" width="1.140625" customWidth="1"/>
    <col min="5" max="5" width="15.28515625" customWidth="1"/>
    <col min="6" max="6" width="1" customWidth="1"/>
    <col min="7" max="7" width="17" customWidth="1"/>
    <col min="8" max="8" width="0.42578125" customWidth="1"/>
    <col min="9" max="9" width="15.28515625" customWidth="1"/>
    <col min="10" max="10" width="21" bestFit="1" customWidth="1"/>
    <col min="11" max="11" width="15.28515625" bestFit="1" customWidth="1"/>
  </cols>
  <sheetData>
    <row r="1" spans="1:23" ht="21" x14ac:dyDescent="0.25">
      <c r="A1" s="229" t="str">
        <f>سپرده!A1</f>
        <v xml:space="preserve">صندوق سرمایه گذاری کارگزاری پارسیان </v>
      </c>
      <c r="B1" s="229"/>
      <c r="C1" s="229"/>
      <c r="D1" s="229"/>
      <c r="E1" s="229"/>
      <c r="F1" s="229"/>
      <c r="G1" s="229"/>
      <c r="H1" s="229"/>
      <c r="I1" s="229"/>
    </row>
    <row r="2" spans="1:23" ht="21" x14ac:dyDescent="0.25">
      <c r="A2" s="229" t="s">
        <v>62</v>
      </c>
      <c r="B2" s="229"/>
      <c r="C2" s="229"/>
      <c r="D2" s="229"/>
      <c r="E2" s="229"/>
      <c r="F2" s="229"/>
      <c r="G2" s="229"/>
      <c r="H2" s="229"/>
      <c r="I2" s="229"/>
    </row>
    <row r="3" spans="1:23" ht="21" x14ac:dyDescent="0.25">
      <c r="A3" s="229" t="str">
        <f>سپرده!A3</f>
        <v>برای ماه منتهی به 1402/12/27</v>
      </c>
      <c r="B3" s="229"/>
      <c r="C3" s="229"/>
      <c r="D3" s="229"/>
      <c r="E3" s="229"/>
      <c r="F3" s="229"/>
      <c r="G3" s="229"/>
      <c r="H3" s="229"/>
      <c r="I3" s="229"/>
    </row>
    <row r="4" spans="1:23" ht="25.5" x14ac:dyDescent="0.25">
      <c r="A4" s="195" t="s">
        <v>27</v>
      </c>
      <c r="B4" s="195"/>
      <c r="C4" s="195"/>
      <c r="D4" s="195"/>
      <c r="E4" s="195"/>
      <c r="F4" s="195"/>
      <c r="G4" s="195"/>
      <c r="H4" s="195"/>
      <c r="I4" s="195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</row>
    <row r="5" spans="1:23" ht="18.75" thickBot="1" x14ac:dyDescent="0.5">
      <c r="A5" s="34" t="s">
        <v>35</v>
      </c>
      <c r="B5" s="30"/>
      <c r="C5" s="31" t="s">
        <v>36</v>
      </c>
      <c r="D5" s="32"/>
      <c r="E5" s="31" t="s">
        <v>6</v>
      </c>
      <c r="F5" s="32"/>
      <c r="G5" s="31" t="s">
        <v>18</v>
      </c>
      <c r="H5" s="32"/>
      <c r="I5" s="31" t="s">
        <v>67</v>
      </c>
    </row>
    <row r="6" spans="1:23" ht="25.5" x14ac:dyDescent="0.25">
      <c r="A6" s="35" t="s">
        <v>52</v>
      </c>
      <c r="B6" s="35"/>
      <c r="C6" s="45" t="s">
        <v>58</v>
      </c>
      <c r="D6" s="33"/>
      <c r="E6" s="141">
        <f>'درآمد سرمایه گذاری در سهام '!R115</f>
        <v>-93039574093</v>
      </c>
      <c r="F6" s="33"/>
      <c r="G6" s="147">
        <f>E6/-$E$11</f>
        <v>-1.2357490888535441</v>
      </c>
      <c r="H6" s="24"/>
      <c r="I6" s="147">
        <v>-4.5929824456134347E-2</v>
      </c>
      <c r="J6" s="150"/>
      <c r="K6" s="150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spans="1:23" ht="25.5" x14ac:dyDescent="0.25">
      <c r="A7" s="35" t="s">
        <v>69</v>
      </c>
      <c r="B7" s="35"/>
      <c r="C7" s="45" t="s">
        <v>59</v>
      </c>
      <c r="D7" s="33"/>
      <c r="E7" s="141">
        <f>'درآمد سرمایه گذاری در صندوق'!R15</f>
        <v>-12659365523</v>
      </c>
      <c r="F7" s="33"/>
      <c r="G7" s="147">
        <f t="shared" ref="G7:G10" si="0">E7/-$E$11</f>
        <v>-0.1681413480555497</v>
      </c>
      <c r="H7" s="24"/>
      <c r="I7" s="147">
        <v>-6.2494099082637056E-3</v>
      </c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</row>
    <row r="8" spans="1:23" ht="25.5" x14ac:dyDescent="0.25">
      <c r="A8" s="35" t="s">
        <v>53</v>
      </c>
      <c r="B8" s="35"/>
      <c r="C8" s="45" t="s">
        <v>60</v>
      </c>
      <c r="D8" s="33"/>
      <c r="E8" s="141">
        <f>'درآمد سرمایه گذاری در اوراق بها'!Q15</f>
        <v>21578141819</v>
      </c>
      <c r="F8" s="33"/>
      <c r="G8" s="147">
        <f t="shared" si="0"/>
        <v>0.28660029188577302</v>
      </c>
      <c r="H8" s="24"/>
      <c r="I8" s="147">
        <v>1.0652244225081929E-2</v>
      </c>
      <c r="J8" s="150"/>
      <c r="K8" s="150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</row>
    <row r="9" spans="1:23" ht="25.5" x14ac:dyDescent="0.25">
      <c r="A9" s="35" t="s">
        <v>54</v>
      </c>
      <c r="B9" s="35"/>
      <c r="C9" s="45" t="s">
        <v>61</v>
      </c>
      <c r="D9" s="33"/>
      <c r="E9" s="141">
        <f>'درآمد سپرده بانکی'!G11</f>
        <v>8488857683</v>
      </c>
      <c r="F9" s="33"/>
      <c r="G9" s="147">
        <f t="shared" si="0"/>
        <v>0.11274877652265497</v>
      </c>
      <c r="H9" s="24"/>
      <c r="I9" s="147">
        <v>4.1906011180099711E-3</v>
      </c>
      <c r="J9" s="182"/>
      <c r="K9" s="27"/>
      <c r="L9" s="27"/>
      <c r="M9" s="27"/>
      <c r="N9" s="27"/>
      <c r="O9" s="27"/>
      <c r="P9" s="27"/>
      <c r="Q9" s="27"/>
      <c r="R9" s="27"/>
      <c r="S9" s="27"/>
    </row>
    <row r="10" spans="1:23" ht="26.25" thickBot="1" x14ac:dyDescent="0.3">
      <c r="A10" s="35" t="s">
        <v>29</v>
      </c>
      <c r="B10" s="35"/>
      <c r="C10" s="45" t="s">
        <v>70</v>
      </c>
      <c r="D10" s="33"/>
      <c r="E10" s="141">
        <f>'سایر درآمدها'!E9</f>
        <v>341919727</v>
      </c>
      <c r="F10" s="33"/>
      <c r="G10" s="147">
        <f t="shared" si="0"/>
        <v>4.5413685006656978E-3</v>
      </c>
      <c r="H10" s="24"/>
      <c r="I10" s="147">
        <v>1.687917554685036E-4</v>
      </c>
      <c r="J10" s="182"/>
      <c r="K10" s="27"/>
    </row>
    <row r="11" spans="1:23" ht="20.25" thickBot="1" x14ac:dyDescent="0.3">
      <c r="A11" s="35" t="s">
        <v>2</v>
      </c>
      <c r="E11" s="146">
        <f>SUM(E6:E10)</f>
        <v>-75290020387</v>
      </c>
      <c r="G11" s="160">
        <f>SUM(G6:G10)</f>
        <v>-1.0000000000000002</v>
      </c>
      <c r="H11" s="24"/>
      <c r="I11" s="160">
        <f>SUM(I6:I10)</f>
        <v>-3.7167597265837647E-2</v>
      </c>
      <c r="J11" s="148"/>
    </row>
    <row r="12" spans="1:23" ht="15.75" thickTop="1" x14ac:dyDescent="0.25"/>
  </sheetData>
  <mergeCells count="4">
    <mergeCell ref="A4:I4"/>
    <mergeCell ref="A3:I3"/>
    <mergeCell ref="A2:I2"/>
    <mergeCell ref="A1:I1"/>
  </mergeCells>
  <pageMargins left="0.7" right="0.7" top="0.75" bottom="0.75" header="0.3" footer="0.3"/>
  <pageSetup orientation="landscape" horizontalDpi="4294967295" verticalDpi="4294967295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25"/>
  <sheetViews>
    <sheetView rightToLeft="1" view="pageBreakPreview" zoomScale="110" zoomScaleNormal="100" zoomScaleSheetLayoutView="110" workbookViewId="0">
      <selection activeCell="J116" sqref="J116"/>
    </sheetView>
  </sheetViews>
  <sheetFormatPr defaultColWidth="9.140625" defaultRowHeight="15.75" x14ac:dyDescent="0.4"/>
  <cols>
    <col min="1" max="1" width="26" style="3" bestFit="1" customWidth="1"/>
    <col min="2" max="2" width="0.5703125" style="3" customWidth="1"/>
    <col min="3" max="3" width="13.140625" style="3" bestFit="1" customWidth="1"/>
    <col min="4" max="4" width="0.42578125" style="3" customWidth="1"/>
    <col min="5" max="5" width="13.7109375" style="3" bestFit="1" customWidth="1"/>
    <col min="6" max="6" width="0.85546875" style="3" customWidth="1"/>
    <col min="7" max="7" width="13.140625" style="3" bestFit="1" customWidth="1"/>
    <col min="8" max="8" width="1" style="3" customWidth="1"/>
    <col min="9" max="9" width="13.140625" style="3" bestFit="1" customWidth="1"/>
    <col min="10" max="10" width="8.85546875" style="135" customWidth="1"/>
    <col min="11" max="11" width="0.5703125" style="3" customWidth="1"/>
    <col min="12" max="12" width="12.85546875" style="3" bestFit="1" customWidth="1"/>
    <col min="13" max="13" width="0.7109375" style="3" customWidth="1"/>
    <col min="14" max="14" width="14.140625" style="3" bestFit="1" customWidth="1"/>
    <col min="15" max="15" width="1.42578125" style="3" customWidth="1"/>
    <col min="16" max="16" width="13.140625" style="3" bestFit="1" customWidth="1"/>
    <col min="17" max="17" width="0.85546875" style="3" customWidth="1"/>
    <col min="18" max="18" width="14.140625" style="3" customWidth="1"/>
    <col min="19" max="19" width="1" style="3" customWidth="1"/>
    <col min="20" max="20" width="8" style="3" customWidth="1"/>
    <col min="21" max="21" width="9.140625" style="3"/>
    <col min="22" max="22" width="11.7109375" style="3" bestFit="1" customWidth="1"/>
    <col min="23" max="16384" width="9.140625" style="3"/>
  </cols>
  <sheetData>
    <row r="1" spans="1:22" ht="21" x14ac:dyDescent="0.55000000000000004">
      <c r="A1" s="194" t="str">
        <f>درآمدها!A1</f>
        <v xml:space="preserve">صندوق سرمایه گذاری کارگزاری پارسیان 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</row>
    <row r="2" spans="1:22" ht="21" x14ac:dyDescent="0.55000000000000004">
      <c r="A2" s="194" t="s">
        <v>62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</row>
    <row r="3" spans="1:22" ht="21" x14ac:dyDescent="0.55000000000000004">
      <c r="A3" s="194" t="str">
        <f>درآمدها!A3</f>
        <v>برای ماه منتهی به 1402/12/27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</row>
    <row r="5" spans="1:22" ht="25.5" x14ac:dyDescent="0.4">
      <c r="A5" s="195" t="s">
        <v>28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</row>
    <row r="7" spans="1:22" ht="19.5" customHeight="1" thickBot="1" x14ac:dyDescent="0.45">
      <c r="A7" s="1"/>
      <c r="B7" s="2"/>
      <c r="C7" s="230" t="s">
        <v>234</v>
      </c>
      <c r="D7" s="230"/>
      <c r="E7" s="230"/>
      <c r="F7" s="230"/>
      <c r="G7" s="230"/>
      <c r="H7" s="230"/>
      <c r="I7" s="230"/>
      <c r="J7" s="230"/>
      <c r="K7" s="2"/>
      <c r="L7" s="230" t="s">
        <v>235</v>
      </c>
      <c r="M7" s="230"/>
      <c r="N7" s="230"/>
      <c r="O7" s="230"/>
      <c r="P7" s="230"/>
      <c r="Q7" s="230"/>
      <c r="R7" s="230"/>
      <c r="S7" s="230"/>
      <c r="T7" s="230"/>
    </row>
    <row r="8" spans="1:22" ht="19.5" customHeight="1" x14ac:dyDescent="0.4">
      <c r="A8" s="232" t="s">
        <v>24</v>
      </c>
      <c r="B8" s="231"/>
      <c r="C8" s="235" t="s">
        <v>9</v>
      </c>
      <c r="D8" s="234"/>
      <c r="E8" s="235" t="s">
        <v>10</v>
      </c>
      <c r="F8" s="234"/>
      <c r="G8" s="235" t="s">
        <v>11</v>
      </c>
      <c r="H8" s="234"/>
      <c r="I8" s="235" t="s">
        <v>2</v>
      </c>
      <c r="J8" s="235"/>
      <c r="K8" s="231"/>
      <c r="L8" s="235" t="s">
        <v>9</v>
      </c>
      <c r="M8" s="234"/>
      <c r="N8" s="235" t="s">
        <v>10</v>
      </c>
      <c r="O8" s="234"/>
      <c r="P8" s="235" t="s">
        <v>11</v>
      </c>
      <c r="Q8" s="234"/>
      <c r="R8" s="235" t="s">
        <v>2</v>
      </c>
      <c r="S8" s="235"/>
      <c r="T8" s="235"/>
    </row>
    <row r="9" spans="1:22" ht="18.75" customHeight="1" thickBot="1" x14ac:dyDescent="0.45">
      <c r="A9" s="232"/>
      <c r="B9" s="231"/>
      <c r="C9" s="236"/>
      <c r="D9" s="231"/>
      <c r="E9" s="236"/>
      <c r="F9" s="231"/>
      <c r="G9" s="236"/>
      <c r="H9" s="231"/>
      <c r="I9" s="230"/>
      <c r="J9" s="230"/>
      <c r="K9" s="231"/>
      <c r="L9" s="236"/>
      <c r="M9" s="231"/>
      <c r="N9" s="236"/>
      <c r="O9" s="231"/>
      <c r="P9" s="236"/>
      <c r="Q9" s="231"/>
      <c r="R9" s="230"/>
      <c r="S9" s="230"/>
      <c r="T9" s="230"/>
    </row>
    <row r="10" spans="1:22" ht="28.5" customHeight="1" thickBot="1" x14ac:dyDescent="0.45">
      <c r="A10" s="233"/>
      <c r="B10" s="231"/>
      <c r="C10" s="52" t="s">
        <v>65</v>
      </c>
      <c r="D10" s="231"/>
      <c r="E10" s="52" t="s">
        <v>65</v>
      </c>
      <c r="F10" s="231"/>
      <c r="G10" s="52" t="s">
        <v>65</v>
      </c>
      <c r="H10" s="231"/>
      <c r="I10" s="4" t="s">
        <v>6</v>
      </c>
      <c r="J10" s="134" t="s">
        <v>12</v>
      </c>
      <c r="K10" s="231"/>
      <c r="L10" s="52" t="s">
        <v>65</v>
      </c>
      <c r="M10" s="231"/>
      <c r="N10" s="52" t="s">
        <v>65</v>
      </c>
      <c r="O10" s="231"/>
      <c r="P10" s="52" t="s">
        <v>65</v>
      </c>
      <c r="Q10" s="231"/>
      <c r="R10" s="4" t="s">
        <v>6</v>
      </c>
      <c r="S10" s="75"/>
      <c r="T10" s="4" t="s">
        <v>12</v>
      </c>
    </row>
    <row r="11" spans="1:22" ht="22.5" customHeight="1" x14ac:dyDescent="0.4">
      <c r="A11" s="5" t="s">
        <v>80</v>
      </c>
      <c r="B11" s="6"/>
      <c r="C11" s="92">
        <v>0</v>
      </c>
      <c r="D11" s="92"/>
      <c r="E11" s="92">
        <v>-2111981254</v>
      </c>
      <c r="F11" s="93"/>
      <c r="G11" s="93">
        <v>2282931684</v>
      </c>
      <c r="H11" s="6"/>
      <c r="I11" s="93">
        <v>170950430</v>
      </c>
      <c r="J11" s="161">
        <v>-2.2705589548428023E-3</v>
      </c>
      <c r="L11" s="93">
        <v>6516256890</v>
      </c>
      <c r="M11" s="93"/>
      <c r="N11" s="93">
        <v>21854846759</v>
      </c>
      <c r="O11" s="93"/>
      <c r="P11" s="93">
        <v>28270245895</v>
      </c>
      <c r="Q11" s="6"/>
      <c r="R11" s="93">
        <v>56641349544</v>
      </c>
      <c r="S11" s="93"/>
      <c r="T11" s="94">
        <v>-0.75230886182333956</v>
      </c>
      <c r="V11" s="169"/>
    </row>
    <row r="12" spans="1:22" ht="22.5" customHeight="1" x14ac:dyDescent="0.4">
      <c r="A12" s="5" t="s">
        <v>93</v>
      </c>
      <c r="B12" s="69"/>
      <c r="C12" s="92">
        <v>0</v>
      </c>
      <c r="D12" s="92"/>
      <c r="E12" s="92">
        <v>0</v>
      </c>
      <c r="F12" s="93"/>
      <c r="G12" s="93">
        <v>21868515473</v>
      </c>
      <c r="H12" s="69"/>
      <c r="I12" s="93">
        <v>21868515473</v>
      </c>
      <c r="J12" s="161">
        <v>-0.29045702684888558</v>
      </c>
      <c r="L12" s="93">
        <v>953040000</v>
      </c>
      <c r="M12" s="93"/>
      <c r="N12" s="93">
        <v>0</v>
      </c>
      <c r="O12" s="93"/>
      <c r="P12" s="93">
        <v>21868515473</v>
      </c>
      <c r="Q12" s="69"/>
      <c r="R12" s="93">
        <v>22821555473</v>
      </c>
      <c r="S12" s="93"/>
      <c r="T12" s="94">
        <v>-0.30311527816959521</v>
      </c>
      <c r="V12" s="169"/>
    </row>
    <row r="13" spans="1:22" ht="22.5" customHeight="1" x14ac:dyDescent="0.4">
      <c r="A13" s="5" t="s">
        <v>84</v>
      </c>
      <c r="B13" s="69"/>
      <c r="C13" s="92">
        <v>0</v>
      </c>
      <c r="D13" s="92"/>
      <c r="E13" s="92">
        <v>-8317005579</v>
      </c>
      <c r="F13" s="93"/>
      <c r="G13" s="93">
        <v>0</v>
      </c>
      <c r="H13" s="69"/>
      <c r="I13" s="93">
        <v>-8317005579</v>
      </c>
      <c r="J13" s="161">
        <v>0.11046624155830434</v>
      </c>
      <c r="L13" s="93">
        <v>1946983250</v>
      </c>
      <c r="M13" s="93"/>
      <c r="N13" s="93">
        <v>14481122824</v>
      </c>
      <c r="O13" s="93"/>
      <c r="P13" s="93">
        <v>6563981951</v>
      </c>
      <c r="Q13" s="69"/>
      <c r="R13" s="93">
        <v>22992088025</v>
      </c>
      <c r="S13" s="93"/>
      <c r="T13" s="94">
        <v>-0.30538028688022434</v>
      </c>
      <c r="V13" s="169"/>
    </row>
    <row r="14" spans="1:22" ht="22.5" customHeight="1" x14ac:dyDescent="0.4">
      <c r="A14" s="5" t="s">
        <v>99</v>
      </c>
      <c r="B14" s="69"/>
      <c r="C14" s="92">
        <v>0</v>
      </c>
      <c r="D14" s="92"/>
      <c r="E14" s="92">
        <v>0</v>
      </c>
      <c r="F14" s="93"/>
      <c r="G14" s="93">
        <v>3815004235</v>
      </c>
      <c r="H14" s="69"/>
      <c r="I14" s="93">
        <v>3815004235</v>
      </c>
      <c r="J14" s="161">
        <v>-5.0670782334636212E-2</v>
      </c>
      <c r="L14" s="93">
        <v>0</v>
      </c>
      <c r="M14" s="93"/>
      <c r="N14" s="93">
        <v>0</v>
      </c>
      <c r="O14" s="93"/>
      <c r="P14" s="93">
        <v>3815004235</v>
      </c>
      <c r="Q14" s="69"/>
      <c r="R14" s="93">
        <v>3815004235</v>
      </c>
      <c r="S14" s="93"/>
      <c r="T14" s="94">
        <v>-5.0670782334636212E-2</v>
      </c>
      <c r="V14" s="169"/>
    </row>
    <row r="15" spans="1:22" ht="22.5" customHeight="1" x14ac:dyDescent="0.4">
      <c r="A15" s="5" t="s">
        <v>120</v>
      </c>
      <c r="B15" s="69"/>
      <c r="C15" s="92">
        <v>0</v>
      </c>
      <c r="D15" s="92"/>
      <c r="E15" s="92">
        <v>-1562694314</v>
      </c>
      <c r="F15" s="93"/>
      <c r="G15" s="93">
        <v>0</v>
      </c>
      <c r="H15" s="69"/>
      <c r="I15" s="93">
        <v>-1562694314</v>
      </c>
      <c r="J15" s="161">
        <v>2.075566331324601E-2</v>
      </c>
      <c r="L15" s="93">
        <v>0</v>
      </c>
      <c r="M15" s="93"/>
      <c r="N15" s="93">
        <v>171457365</v>
      </c>
      <c r="O15" s="93"/>
      <c r="P15" s="93">
        <v>2223224475</v>
      </c>
      <c r="Q15" s="69"/>
      <c r="R15" s="93">
        <v>2394681840</v>
      </c>
      <c r="S15" s="93"/>
      <c r="T15" s="94">
        <v>-3.1806098971564091E-2</v>
      </c>
      <c r="V15" s="169"/>
    </row>
    <row r="16" spans="1:22" ht="22.5" customHeight="1" x14ac:dyDescent="0.4">
      <c r="A16" s="5" t="s">
        <v>118</v>
      </c>
      <c r="B16" s="69"/>
      <c r="C16" s="92">
        <v>0</v>
      </c>
      <c r="D16" s="92"/>
      <c r="E16" s="92">
        <v>0</v>
      </c>
      <c r="F16" s="93"/>
      <c r="G16" s="93">
        <v>2220119741</v>
      </c>
      <c r="H16" s="69"/>
      <c r="I16" s="93">
        <v>2220119741</v>
      </c>
      <c r="J16" s="161">
        <v>-2.9487569927439394E-2</v>
      </c>
      <c r="L16" s="93">
        <v>16546117</v>
      </c>
      <c r="M16" s="93"/>
      <c r="N16" s="93">
        <v>0</v>
      </c>
      <c r="O16" s="93"/>
      <c r="P16" s="93">
        <v>2220119741</v>
      </c>
      <c r="Q16" s="69"/>
      <c r="R16" s="93">
        <v>2236665858</v>
      </c>
      <c r="S16" s="93"/>
      <c r="T16" s="94">
        <v>-2.9707335002743543E-2</v>
      </c>
      <c r="V16" s="169"/>
    </row>
    <row r="17" spans="1:22" ht="22.5" customHeight="1" x14ac:dyDescent="0.4">
      <c r="A17" s="5" t="s">
        <v>121</v>
      </c>
      <c r="B17" s="69"/>
      <c r="C17" s="92">
        <v>0</v>
      </c>
      <c r="D17" s="92"/>
      <c r="E17" s="92">
        <v>0</v>
      </c>
      <c r="F17" s="93"/>
      <c r="G17" s="93">
        <v>1923508591</v>
      </c>
      <c r="H17" s="69"/>
      <c r="I17" s="93">
        <v>1923508591</v>
      </c>
      <c r="J17" s="161">
        <v>-2.5547988712354284E-2</v>
      </c>
      <c r="L17" s="93">
        <v>0</v>
      </c>
      <c r="M17" s="93"/>
      <c r="N17" s="93">
        <v>0</v>
      </c>
      <c r="O17" s="93"/>
      <c r="P17" s="93">
        <v>1923508613</v>
      </c>
      <c r="Q17" s="69"/>
      <c r="R17" s="93">
        <v>1923508613</v>
      </c>
      <c r="S17" s="93"/>
      <c r="T17" s="94">
        <v>-2.5547989004557684E-2</v>
      </c>
      <c r="V17" s="169"/>
    </row>
    <row r="18" spans="1:22" ht="22.5" customHeight="1" x14ac:dyDescent="0.4">
      <c r="A18" s="5" t="s">
        <v>210</v>
      </c>
      <c r="B18" s="69"/>
      <c r="C18" s="92">
        <v>0</v>
      </c>
      <c r="D18" s="92"/>
      <c r="E18" s="92">
        <v>0</v>
      </c>
      <c r="F18" s="93"/>
      <c r="G18" s="93">
        <v>0</v>
      </c>
      <c r="H18" s="69"/>
      <c r="I18" s="93">
        <v>0</v>
      </c>
      <c r="J18" s="161">
        <v>0</v>
      </c>
      <c r="L18" s="93">
        <v>0</v>
      </c>
      <c r="M18" s="93"/>
      <c r="N18" s="93">
        <v>0</v>
      </c>
      <c r="O18" s="93"/>
      <c r="P18" s="93">
        <v>1578235257</v>
      </c>
      <c r="Q18" s="69"/>
      <c r="R18" s="93">
        <v>1578235257</v>
      </c>
      <c r="S18" s="93"/>
      <c r="T18" s="94">
        <v>-2.0962077694861497E-2</v>
      </c>
      <c r="V18" s="169"/>
    </row>
    <row r="19" spans="1:22" ht="22.5" customHeight="1" x14ac:dyDescent="0.4">
      <c r="A19" s="5" t="s">
        <v>224</v>
      </c>
      <c r="B19" s="69"/>
      <c r="C19" s="92">
        <v>0</v>
      </c>
      <c r="D19" s="92"/>
      <c r="E19" s="92">
        <v>0</v>
      </c>
      <c r="F19" s="93"/>
      <c r="G19" s="93">
        <v>0</v>
      </c>
      <c r="H19" s="69"/>
      <c r="I19" s="93">
        <v>0</v>
      </c>
      <c r="J19" s="161">
        <v>0</v>
      </c>
      <c r="L19" s="93">
        <v>0</v>
      </c>
      <c r="M19" s="93"/>
      <c r="N19" s="93">
        <v>0</v>
      </c>
      <c r="O19" s="93"/>
      <c r="P19" s="93">
        <v>740579193</v>
      </c>
      <c r="Q19" s="69"/>
      <c r="R19" s="93">
        <v>740579193</v>
      </c>
      <c r="S19" s="93"/>
      <c r="T19" s="94">
        <v>-9.8363526692293556E-3</v>
      </c>
      <c r="V19" s="169"/>
    </row>
    <row r="20" spans="1:22" ht="22.5" customHeight="1" x14ac:dyDescent="0.4">
      <c r="A20" s="5" t="s">
        <v>218</v>
      </c>
      <c r="B20" s="69"/>
      <c r="C20" s="92">
        <v>0</v>
      </c>
      <c r="D20" s="92"/>
      <c r="E20" s="92">
        <v>0</v>
      </c>
      <c r="F20" s="93"/>
      <c r="G20" s="93">
        <v>0</v>
      </c>
      <c r="H20" s="69"/>
      <c r="I20" s="93">
        <v>0</v>
      </c>
      <c r="J20" s="161">
        <v>0</v>
      </c>
      <c r="L20" s="93">
        <v>0</v>
      </c>
      <c r="M20" s="93"/>
      <c r="N20" s="93">
        <v>0</v>
      </c>
      <c r="O20" s="93"/>
      <c r="P20" s="93">
        <v>647437807</v>
      </c>
      <c r="Q20" s="69"/>
      <c r="R20" s="93">
        <v>647437807</v>
      </c>
      <c r="S20" s="93"/>
      <c r="T20" s="94">
        <v>-8.5992513174002316E-3</v>
      </c>
      <c r="V20" s="169"/>
    </row>
    <row r="21" spans="1:22" ht="22.5" customHeight="1" x14ac:dyDescent="0.4">
      <c r="A21" s="5" t="s">
        <v>134</v>
      </c>
      <c r="B21" s="69"/>
      <c r="C21" s="92">
        <v>0</v>
      </c>
      <c r="D21" s="92"/>
      <c r="E21" s="92">
        <v>-180741109</v>
      </c>
      <c r="F21" s="93"/>
      <c r="G21" s="93">
        <v>0</v>
      </c>
      <c r="H21" s="69"/>
      <c r="I21" s="93">
        <v>-180741109</v>
      </c>
      <c r="J21" s="161">
        <v>2.4005984866383137E-3</v>
      </c>
      <c r="L21" s="93">
        <v>0</v>
      </c>
      <c r="M21" s="93"/>
      <c r="N21" s="93">
        <v>684592155</v>
      </c>
      <c r="O21" s="93"/>
      <c r="P21" s="93">
        <v>548750432</v>
      </c>
      <c r="Q21" s="69"/>
      <c r="R21" s="93">
        <v>1233342587</v>
      </c>
      <c r="S21" s="93"/>
      <c r="T21" s="94">
        <v>-1.6381222646248028E-2</v>
      </c>
      <c r="V21" s="169"/>
    </row>
    <row r="22" spans="1:22" ht="22.5" customHeight="1" x14ac:dyDescent="0.4">
      <c r="A22" s="5" t="s">
        <v>165</v>
      </c>
      <c r="B22" s="69"/>
      <c r="C22" s="92">
        <v>0</v>
      </c>
      <c r="D22" s="92"/>
      <c r="E22" s="92">
        <v>0</v>
      </c>
      <c r="F22" s="93"/>
      <c r="G22" s="93">
        <v>230049603</v>
      </c>
      <c r="H22" s="69"/>
      <c r="I22" s="93">
        <v>230049603</v>
      </c>
      <c r="J22" s="161">
        <v>-3.055512560861541E-3</v>
      </c>
      <c r="L22" s="93">
        <v>0</v>
      </c>
      <c r="M22" s="93"/>
      <c r="N22" s="93">
        <v>0</v>
      </c>
      <c r="O22" s="93"/>
      <c r="P22" s="93">
        <v>230049603</v>
      </c>
      <c r="Q22" s="69"/>
      <c r="R22" s="93">
        <v>230049603</v>
      </c>
      <c r="S22" s="93"/>
      <c r="T22" s="94">
        <v>-3.055512560861541E-3</v>
      </c>
      <c r="V22" s="169"/>
    </row>
    <row r="23" spans="1:22" ht="22.5" customHeight="1" x14ac:dyDescent="0.4">
      <c r="A23" s="5" t="s">
        <v>153</v>
      </c>
      <c r="B23" s="69"/>
      <c r="C23" s="92">
        <v>0</v>
      </c>
      <c r="D23" s="92"/>
      <c r="E23" s="92">
        <v>-8747640</v>
      </c>
      <c r="F23" s="93"/>
      <c r="G23" s="93">
        <v>0</v>
      </c>
      <c r="H23" s="69"/>
      <c r="I23" s="93">
        <v>-8747640</v>
      </c>
      <c r="J23" s="161">
        <v>1.1618591620823119E-4</v>
      </c>
      <c r="L23" s="93">
        <v>0</v>
      </c>
      <c r="M23" s="93"/>
      <c r="N23" s="93">
        <v>-1078107649</v>
      </c>
      <c r="O23" s="93"/>
      <c r="P23" s="93">
        <v>103319193</v>
      </c>
      <c r="Q23" s="69"/>
      <c r="R23" s="93">
        <v>-974788456</v>
      </c>
      <c r="S23" s="93"/>
      <c r="T23" s="94">
        <v>1.2947113720908388E-2</v>
      </c>
      <c r="V23" s="169"/>
    </row>
    <row r="24" spans="1:22" ht="22.5" customHeight="1" x14ac:dyDescent="0.4">
      <c r="A24" s="5" t="s">
        <v>92</v>
      </c>
      <c r="B24" s="69"/>
      <c r="C24" s="92">
        <v>0</v>
      </c>
      <c r="D24" s="92"/>
      <c r="E24" s="92">
        <v>4169526909</v>
      </c>
      <c r="F24" s="93"/>
      <c r="G24" s="93">
        <v>40663042</v>
      </c>
      <c r="H24" s="69"/>
      <c r="I24" s="93">
        <v>4210189951</v>
      </c>
      <c r="J24" s="161">
        <v>-5.5919628250319285E-2</v>
      </c>
      <c r="L24" s="93">
        <v>0</v>
      </c>
      <c r="M24" s="93"/>
      <c r="N24" s="93">
        <v>2253718997</v>
      </c>
      <c r="O24" s="93"/>
      <c r="P24" s="93">
        <v>40663042</v>
      </c>
      <c r="Q24" s="69"/>
      <c r="R24" s="93">
        <v>2294382039</v>
      </c>
      <c r="S24" s="93"/>
      <c r="T24" s="94">
        <v>-3.0473919746688779E-2</v>
      </c>
      <c r="V24" s="169"/>
    </row>
    <row r="25" spans="1:22" ht="22.5" customHeight="1" x14ac:dyDescent="0.4">
      <c r="A25" s="5" t="s">
        <v>130</v>
      </c>
      <c r="B25" s="69"/>
      <c r="C25" s="92">
        <v>0</v>
      </c>
      <c r="D25" s="92"/>
      <c r="E25" s="92">
        <v>-603149778</v>
      </c>
      <c r="F25" s="93"/>
      <c r="G25" s="93">
        <v>0</v>
      </c>
      <c r="H25" s="69"/>
      <c r="I25" s="93">
        <v>-603149778</v>
      </c>
      <c r="J25" s="161">
        <v>8.0110189225575407E-3</v>
      </c>
      <c r="L25" s="93">
        <v>0</v>
      </c>
      <c r="M25" s="93"/>
      <c r="N25" s="93">
        <v>-181603764</v>
      </c>
      <c r="O25" s="93"/>
      <c r="P25" s="93">
        <v>0</v>
      </c>
      <c r="Q25" s="69"/>
      <c r="R25" s="93">
        <v>-181603764</v>
      </c>
      <c r="S25" s="93"/>
      <c r="T25" s="94">
        <v>2.4120562468509668E-3</v>
      </c>
      <c r="V25" s="169"/>
    </row>
    <row r="26" spans="1:22" ht="22.5" customHeight="1" x14ac:dyDescent="0.4">
      <c r="A26" s="5" t="s">
        <v>155</v>
      </c>
      <c r="B26" s="69"/>
      <c r="C26" s="92">
        <v>0</v>
      </c>
      <c r="D26" s="92"/>
      <c r="E26" s="92">
        <v>230970835</v>
      </c>
      <c r="F26" s="93"/>
      <c r="G26" s="93">
        <v>0</v>
      </c>
      <c r="H26" s="69"/>
      <c r="I26" s="93">
        <v>230970835</v>
      </c>
      <c r="J26" s="161">
        <v>-3.06774833919265E-3</v>
      </c>
      <c r="L26" s="93">
        <v>0</v>
      </c>
      <c r="M26" s="93"/>
      <c r="N26" s="93">
        <v>-881985278</v>
      </c>
      <c r="O26" s="93"/>
      <c r="P26" s="93">
        <v>0</v>
      </c>
      <c r="Q26" s="69"/>
      <c r="R26" s="93">
        <v>-881985278</v>
      </c>
      <c r="S26" s="93"/>
      <c r="T26" s="94">
        <v>1.1714504438523017E-2</v>
      </c>
      <c r="V26" s="169"/>
    </row>
    <row r="27" spans="1:22" ht="22.5" customHeight="1" x14ac:dyDescent="0.4">
      <c r="A27" s="5" t="s">
        <v>126</v>
      </c>
      <c r="B27" s="69"/>
      <c r="C27" s="92">
        <v>0</v>
      </c>
      <c r="D27" s="92"/>
      <c r="E27" s="92">
        <v>1720104120</v>
      </c>
      <c r="F27" s="93"/>
      <c r="G27" s="93">
        <v>0</v>
      </c>
      <c r="H27" s="69"/>
      <c r="I27" s="93">
        <v>1720104120</v>
      </c>
      <c r="J27" s="161">
        <v>-2.2846376068945823E-2</v>
      </c>
      <c r="L27" s="93">
        <v>8400000</v>
      </c>
      <c r="M27" s="93"/>
      <c r="N27" s="93">
        <v>-2191880250</v>
      </c>
      <c r="O27" s="93"/>
      <c r="P27" s="93">
        <v>0</v>
      </c>
      <c r="Q27" s="69"/>
      <c r="R27" s="93">
        <v>-2183480250</v>
      </c>
      <c r="S27" s="93"/>
      <c r="T27" s="94">
        <v>2.9000925205978721E-2</v>
      </c>
      <c r="V27" s="169"/>
    </row>
    <row r="28" spans="1:22" ht="22.5" customHeight="1" x14ac:dyDescent="0.4">
      <c r="A28" s="5" t="s">
        <v>83</v>
      </c>
      <c r="B28" s="69"/>
      <c r="C28" s="92">
        <v>0</v>
      </c>
      <c r="D28" s="92"/>
      <c r="E28" s="92">
        <v>-802317635</v>
      </c>
      <c r="F28" s="93"/>
      <c r="G28" s="93">
        <v>0</v>
      </c>
      <c r="H28" s="69"/>
      <c r="I28" s="93">
        <v>-802317635</v>
      </c>
      <c r="J28" s="161">
        <v>1.0656360974216614E-2</v>
      </c>
      <c r="L28" s="93">
        <v>22868400000</v>
      </c>
      <c r="M28" s="93"/>
      <c r="N28" s="93">
        <v>-29953191676</v>
      </c>
      <c r="O28" s="93"/>
      <c r="P28" s="93">
        <v>0</v>
      </c>
      <c r="Q28" s="69"/>
      <c r="R28" s="93">
        <v>-7084791676</v>
      </c>
      <c r="S28" s="93"/>
      <c r="T28" s="94">
        <v>9.4100010062200756E-2</v>
      </c>
      <c r="V28" s="169"/>
    </row>
    <row r="29" spans="1:22" ht="22.5" customHeight="1" x14ac:dyDescent="0.4">
      <c r="A29" s="5" t="s">
        <v>113</v>
      </c>
      <c r="B29" s="69"/>
      <c r="C29" s="92">
        <v>0</v>
      </c>
      <c r="D29" s="92"/>
      <c r="E29" s="92">
        <v>-636390810</v>
      </c>
      <c r="F29" s="93"/>
      <c r="G29" s="93">
        <v>0</v>
      </c>
      <c r="H29" s="69"/>
      <c r="I29" s="93">
        <v>-636390810</v>
      </c>
      <c r="J29" s="161">
        <v>8.4525254041488192E-3</v>
      </c>
      <c r="L29" s="93">
        <v>0</v>
      </c>
      <c r="M29" s="93"/>
      <c r="N29" s="93">
        <v>311794614</v>
      </c>
      <c r="O29" s="93"/>
      <c r="P29" s="93">
        <v>0</v>
      </c>
      <c r="Q29" s="69"/>
      <c r="R29" s="93">
        <v>311794614</v>
      </c>
      <c r="S29" s="93"/>
      <c r="T29" s="94">
        <v>-4.1412475703597532E-3</v>
      </c>
      <c r="V29" s="169"/>
    </row>
    <row r="30" spans="1:22" ht="22.5" customHeight="1" x14ac:dyDescent="0.4">
      <c r="A30" s="5" t="s">
        <v>131</v>
      </c>
      <c r="B30" s="69"/>
      <c r="C30" s="92">
        <v>0</v>
      </c>
      <c r="D30" s="92"/>
      <c r="E30" s="92">
        <v>447819525</v>
      </c>
      <c r="F30" s="93"/>
      <c r="G30" s="93">
        <v>0</v>
      </c>
      <c r="H30" s="69"/>
      <c r="I30" s="93">
        <v>447819525</v>
      </c>
      <c r="J30" s="161">
        <v>-5.9479267331600172E-3</v>
      </c>
      <c r="L30" s="93">
        <v>0</v>
      </c>
      <c r="M30" s="93"/>
      <c r="N30" s="93">
        <v>860004176</v>
      </c>
      <c r="O30" s="93"/>
      <c r="P30" s="93">
        <v>0</v>
      </c>
      <c r="Q30" s="69"/>
      <c r="R30" s="93">
        <v>860004176</v>
      </c>
      <c r="S30" s="93"/>
      <c r="T30" s="94">
        <v>-1.1422552040489196E-2</v>
      </c>
      <c r="V30" s="169"/>
    </row>
    <row r="31" spans="1:22" ht="22.5" customHeight="1" x14ac:dyDescent="0.4">
      <c r="A31" s="5" t="s">
        <v>96</v>
      </c>
      <c r="B31" s="69"/>
      <c r="C31" s="92">
        <v>3204977426</v>
      </c>
      <c r="D31" s="92"/>
      <c r="E31" s="92">
        <v>-596217253</v>
      </c>
      <c r="F31" s="93"/>
      <c r="G31" s="93">
        <v>0</v>
      </c>
      <c r="H31" s="69"/>
      <c r="I31" s="93">
        <v>2608760173</v>
      </c>
      <c r="J31" s="161">
        <v>-3.4649481559317567E-2</v>
      </c>
      <c r="L31" s="93">
        <v>3204977426</v>
      </c>
      <c r="M31" s="93"/>
      <c r="N31" s="93">
        <v>5779249483</v>
      </c>
      <c r="O31" s="93"/>
      <c r="P31" s="93">
        <v>0</v>
      </c>
      <c r="Q31" s="69"/>
      <c r="R31" s="93">
        <v>8984226909</v>
      </c>
      <c r="S31" s="93"/>
      <c r="T31" s="94">
        <v>-0.11932825708931893</v>
      </c>
      <c r="V31" s="169"/>
    </row>
    <row r="32" spans="1:22" ht="22.5" customHeight="1" x14ac:dyDescent="0.4">
      <c r="A32" s="5" t="s">
        <v>109</v>
      </c>
      <c r="B32" s="69"/>
      <c r="C32" s="92">
        <v>0</v>
      </c>
      <c r="D32" s="92"/>
      <c r="E32" s="92">
        <v>-560632102</v>
      </c>
      <c r="F32" s="93"/>
      <c r="G32" s="93">
        <v>0</v>
      </c>
      <c r="H32" s="69"/>
      <c r="I32" s="93">
        <v>-560632102</v>
      </c>
      <c r="J32" s="161">
        <v>7.4463003080392567E-3</v>
      </c>
      <c r="L32" s="93">
        <v>3500000000</v>
      </c>
      <c r="M32" s="93"/>
      <c r="N32" s="93">
        <v>-9027147788</v>
      </c>
      <c r="O32" s="93"/>
      <c r="P32" s="93">
        <v>0</v>
      </c>
      <c r="Q32" s="69"/>
      <c r="R32" s="93">
        <v>-5527147788</v>
      </c>
      <c r="S32" s="93"/>
      <c r="T32" s="94">
        <v>7.3411426369521193E-2</v>
      </c>
      <c r="V32" s="169"/>
    </row>
    <row r="33" spans="1:22" ht="22.5" customHeight="1" x14ac:dyDescent="0.4">
      <c r="A33" s="5" t="s">
        <v>124</v>
      </c>
      <c r="B33" s="69"/>
      <c r="C33" s="92">
        <v>0</v>
      </c>
      <c r="D33" s="92"/>
      <c r="E33" s="92">
        <v>173106375</v>
      </c>
      <c r="F33" s="93"/>
      <c r="G33" s="93">
        <v>0</v>
      </c>
      <c r="H33" s="69"/>
      <c r="I33" s="93">
        <v>173106375</v>
      </c>
      <c r="J33" s="161">
        <v>-2.2991941576082976E-3</v>
      </c>
      <c r="L33" s="93">
        <v>0</v>
      </c>
      <c r="M33" s="93"/>
      <c r="N33" s="93">
        <v>-516498538</v>
      </c>
      <c r="O33" s="93"/>
      <c r="P33" s="93">
        <v>0</v>
      </c>
      <c r="Q33" s="69"/>
      <c r="R33" s="93">
        <v>-516498538</v>
      </c>
      <c r="S33" s="93"/>
      <c r="T33" s="94">
        <v>6.8601195131191856E-3</v>
      </c>
      <c r="V33" s="169"/>
    </row>
    <row r="34" spans="1:22" ht="22.5" customHeight="1" x14ac:dyDescent="0.4">
      <c r="A34" s="5" t="s">
        <v>114</v>
      </c>
      <c r="B34" s="69"/>
      <c r="C34" s="92">
        <v>0</v>
      </c>
      <c r="D34" s="92"/>
      <c r="E34" s="92">
        <v>273384009</v>
      </c>
      <c r="F34" s="93"/>
      <c r="G34" s="93">
        <v>0</v>
      </c>
      <c r="H34" s="69"/>
      <c r="I34" s="93">
        <v>273384009</v>
      </c>
      <c r="J34" s="161">
        <v>-3.6310789609934019E-3</v>
      </c>
      <c r="L34" s="93">
        <v>0</v>
      </c>
      <c r="M34" s="93"/>
      <c r="N34" s="93">
        <v>-26362812</v>
      </c>
      <c r="O34" s="93"/>
      <c r="P34" s="93">
        <v>0</v>
      </c>
      <c r="Q34" s="69"/>
      <c r="R34" s="93">
        <v>-26362812</v>
      </c>
      <c r="S34" s="93"/>
      <c r="T34" s="94">
        <v>3.5015015090302659E-4</v>
      </c>
      <c r="V34" s="169"/>
    </row>
    <row r="35" spans="1:22" ht="22.5" customHeight="1" x14ac:dyDescent="0.4">
      <c r="A35" s="5" t="s">
        <v>86</v>
      </c>
      <c r="B35" s="69"/>
      <c r="C35" s="92">
        <v>0</v>
      </c>
      <c r="D35" s="92"/>
      <c r="E35" s="92">
        <v>6815123696</v>
      </c>
      <c r="F35" s="93"/>
      <c r="G35" s="93">
        <v>0</v>
      </c>
      <c r="H35" s="69"/>
      <c r="I35" s="93">
        <v>6815123696</v>
      </c>
      <c r="J35" s="161">
        <v>-9.0518287297166641E-2</v>
      </c>
      <c r="L35" s="93">
        <v>3038679000</v>
      </c>
      <c r="M35" s="93"/>
      <c r="N35" s="93">
        <v>4882902979</v>
      </c>
      <c r="O35" s="93"/>
      <c r="P35" s="93">
        <v>0</v>
      </c>
      <c r="Q35" s="69"/>
      <c r="R35" s="93">
        <v>7921581979</v>
      </c>
      <c r="S35" s="93"/>
      <c r="T35" s="94">
        <v>-0.10521423607381285</v>
      </c>
      <c r="V35" s="169"/>
    </row>
    <row r="36" spans="1:22" ht="22.5" customHeight="1" x14ac:dyDescent="0.4">
      <c r="A36" s="5" t="s">
        <v>125</v>
      </c>
      <c r="B36" s="69"/>
      <c r="C36" s="92">
        <v>0</v>
      </c>
      <c r="D36" s="92"/>
      <c r="E36" s="92">
        <v>397714435</v>
      </c>
      <c r="F36" s="93"/>
      <c r="G36" s="93">
        <v>0</v>
      </c>
      <c r="H36" s="69"/>
      <c r="I36" s="93">
        <v>397714435</v>
      </c>
      <c r="J36" s="161">
        <v>-5.2824322925627953E-3</v>
      </c>
      <c r="L36" s="93">
        <v>0</v>
      </c>
      <c r="M36" s="93"/>
      <c r="N36" s="93">
        <v>-861202410</v>
      </c>
      <c r="O36" s="93"/>
      <c r="P36" s="93">
        <v>0</v>
      </c>
      <c r="Q36" s="69"/>
      <c r="R36" s="93">
        <v>-861202410</v>
      </c>
      <c r="S36" s="93"/>
      <c r="T36" s="94">
        <v>1.1438466951839211E-2</v>
      </c>
      <c r="V36" s="169"/>
    </row>
    <row r="37" spans="1:22" ht="22.5" customHeight="1" x14ac:dyDescent="0.4">
      <c r="A37" s="5" t="s">
        <v>166</v>
      </c>
      <c r="B37" s="69"/>
      <c r="C37" s="92">
        <v>0</v>
      </c>
      <c r="D37" s="92"/>
      <c r="E37" s="92">
        <v>-261045283</v>
      </c>
      <c r="F37" s="93"/>
      <c r="G37" s="93">
        <v>0</v>
      </c>
      <c r="H37" s="69"/>
      <c r="I37" s="93">
        <v>-261045283</v>
      </c>
      <c r="J37" s="161">
        <v>3.4671963383486287E-3</v>
      </c>
      <c r="L37" s="93">
        <v>0</v>
      </c>
      <c r="M37" s="93"/>
      <c r="N37" s="93">
        <v>-87441314</v>
      </c>
      <c r="O37" s="93"/>
      <c r="P37" s="93">
        <v>0</v>
      </c>
      <c r="Q37" s="69"/>
      <c r="R37" s="93">
        <v>-87441314</v>
      </c>
      <c r="S37" s="93"/>
      <c r="T37" s="94">
        <v>1.1613931507859986E-3</v>
      </c>
      <c r="V37" s="169"/>
    </row>
    <row r="38" spans="1:22" ht="22.5" customHeight="1" x14ac:dyDescent="0.4">
      <c r="A38" s="5" t="s">
        <v>159</v>
      </c>
      <c r="B38" s="69"/>
      <c r="C38" s="92">
        <v>0</v>
      </c>
      <c r="D38" s="92"/>
      <c r="E38" s="92">
        <v>118955498</v>
      </c>
      <c r="F38" s="93"/>
      <c r="G38" s="93">
        <v>0</v>
      </c>
      <c r="H38" s="69"/>
      <c r="I38" s="93">
        <v>118955498</v>
      </c>
      <c r="J38" s="161">
        <v>-1.5799636842778637E-3</v>
      </c>
      <c r="L38" s="93">
        <v>191129940</v>
      </c>
      <c r="M38" s="93"/>
      <c r="N38" s="93">
        <v>-1131647763</v>
      </c>
      <c r="O38" s="93"/>
      <c r="P38" s="93">
        <v>0</v>
      </c>
      <c r="Q38" s="69"/>
      <c r="R38" s="93">
        <v>-940517823</v>
      </c>
      <c r="S38" s="93"/>
      <c r="T38" s="94">
        <v>1.2491932106879799E-2</v>
      </c>
      <c r="V38" s="169"/>
    </row>
    <row r="39" spans="1:22" ht="22.5" customHeight="1" x14ac:dyDescent="0.4">
      <c r="A39" s="5" t="s">
        <v>103</v>
      </c>
      <c r="B39" s="69"/>
      <c r="C39" s="92">
        <v>0</v>
      </c>
      <c r="D39" s="92"/>
      <c r="E39" s="92">
        <v>0</v>
      </c>
      <c r="F39" s="93"/>
      <c r="G39" s="93">
        <v>0</v>
      </c>
      <c r="H39" s="69"/>
      <c r="I39" s="93">
        <v>0</v>
      </c>
      <c r="J39" s="161">
        <v>0</v>
      </c>
      <c r="L39" s="93">
        <v>0</v>
      </c>
      <c r="M39" s="93"/>
      <c r="N39" s="93">
        <v>0</v>
      </c>
      <c r="O39" s="93"/>
      <c r="P39" s="93">
        <v>0</v>
      </c>
      <c r="Q39" s="69"/>
      <c r="R39" s="93">
        <v>0</v>
      </c>
      <c r="S39" s="93"/>
      <c r="T39" s="94">
        <v>0</v>
      </c>
      <c r="V39" s="169"/>
    </row>
    <row r="40" spans="1:22" ht="22.5" customHeight="1" x14ac:dyDescent="0.4">
      <c r="A40" s="5" t="s">
        <v>123</v>
      </c>
      <c r="B40" s="69"/>
      <c r="C40" s="92">
        <v>0</v>
      </c>
      <c r="D40" s="92"/>
      <c r="E40" s="92">
        <v>-452044237</v>
      </c>
      <c r="F40" s="93"/>
      <c r="G40" s="93">
        <v>0</v>
      </c>
      <c r="H40" s="69"/>
      <c r="I40" s="93">
        <v>-452044237</v>
      </c>
      <c r="J40" s="161">
        <v>6.0040392428695969E-3</v>
      </c>
      <c r="L40" s="93">
        <v>0</v>
      </c>
      <c r="M40" s="93"/>
      <c r="N40" s="93">
        <v>1655806960</v>
      </c>
      <c r="O40" s="93"/>
      <c r="P40" s="93">
        <v>0</v>
      </c>
      <c r="Q40" s="69"/>
      <c r="R40" s="93">
        <v>1655806960</v>
      </c>
      <c r="S40" s="93"/>
      <c r="T40" s="94">
        <v>-2.1992382941177963E-2</v>
      </c>
      <c r="V40" s="169"/>
    </row>
    <row r="41" spans="1:22" ht="22.5" customHeight="1" x14ac:dyDescent="0.4">
      <c r="A41" s="5" t="s">
        <v>140</v>
      </c>
      <c r="B41" s="69"/>
      <c r="C41" s="92">
        <v>0</v>
      </c>
      <c r="D41" s="92"/>
      <c r="E41" s="92">
        <v>176527773</v>
      </c>
      <c r="F41" s="93"/>
      <c r="G41" s="93">
        <v>0</v>
      </c>
      <c r="H41" s="69"/>
      <c r="I41" s="93">
        <v>176527773</v>
      </c>
      <c r="J41" s="161">
        <v>-2.3446370726508698E-3</v>
      </c>
      <c r="L41" s="93">
        <v>1068325200</v>
      </c>
      <c r="M41" s="93"/>
      <c r="N41" s="93">
        <v>60779224</v>
      </c>
      <c r="O41" s="93"/>
      <c r="P41" s="93">
        <v>0</v>
      </c>
      <c r="Q41" s="69"/>
      <c r="R41" s="93">
        <v>1129104424</v>
      </c>
      <c r="S41" s="93"/>
      <c r="T41" s="94">
        <v>-1.4996734204563418E-2</v>
      </c>
      <c r="V41" s="169"/>
    </row>
    <row r="42" spans="1:22" ht="22.5" customHeight="1" x14ac:dyDescent="0.4">
      <c r="A42" s="5" t="s">
        <v>146</v>
      </c>
      <c r="B42" s="69"/>
      <c r="C42" s="92">
        <v>0</v>
      </c>
      <c r="D42" s="92"/>
      <c r="E42" s="92">
        <v>201315006</v>
      </c>
      <c r="F42" s="93"/>
      <c r="G42" s="93">
        <v>0</v>
      </c>
      <c r="H42" s="69"/>
      <c r="I42" s="93">
        <v>201315006</v>
      </c>
      <c r="J42" s="161">
        <v>-2.6738604261921568E-3</v>
      </c>
      <c r="L42" s="93">
        <v>785988084</v>
      </c>
      <c r="M42" s="93"/>
      <c r="N42" s="93">
        <v>-491405224</v>
      </c>
      <c r="O42" s="93"/>
      <c r="P42" s="93">
        <v>0</v>
      </c>
      <c r="Q42" s="69"/>
      <c r="R42" s="93">
        <v>294582860</v>
      </c>
      <c r="S42" s="93"/>
      <c r="T42" s="94">
        <v>-3.912641522552494E-3</v>
      </c>
      <c r="V42" s="169"/>
    </row>
    <row r="43" spans="1:22" ht="22.5" customHeight="1" x14ac:dyDescent="0.4">
      <c r="A43" s="5" t="s">
        <v>161</v>
      </c>
      <c r="B43" s="69"/>
      <c r="C43" s="92">
        <v>0</v>
      </c>
      <c r="D43" s="92"/>
      <c r="E43" s="92">
        <v>-182650722</v>
      </c>
      <c r="F43" s="93"/>
      <c r="G43" s="93">
        <v>0</v>
      </c>
      <c r="H43" s="69"/>
      <c r="I43" s="93">
        <v>-182650722</v>
      </c>
      <c r="J43" s="161">
        <v>2.4259619144895001E-3</v>
      </c>
      <c r="L43" s="93">
        <v>0</v>
      </c>
      <c r="M43" s="93"/>
      <c r="N43" s="93">
        <v>-1654831255</v>
      </c>
      <c r="O43" s="93"/>
      <c r="P43" s="93">
        <v>0</v>
      </c>
      <c r="Q43" s="69"/>
      <c r="R43" s="93">
        <v>-1654831255</v>
      </c>
      <c r="S43" s="93"/>
      <c r="T43" s="94">
        <v>2.1979423653944615E-2</v>
      </c>
      <c r="V43" s="169"/>
    </row>
    <row r="44" spans="1:22" ht="22.5" customHeight="1" x14ac:dyDescent="0.4">
      <c r="A44" s="5" t="s">
        <v>138</v>
      </c>
      <c r="B44" s="69"/>
      <c r="C44" s="92">
        <v>0</v>
      </c>
      <c r="D44" s="92"/>
      <c r="E44" s="92">
        <v>43539390</v>
      </c>
      <c r="F44" s="93"/>
      <c r="G44" s="93">
        <v>0</v>
      </c>
      <c r="H44" s="69"/>
      <c r="I44" s="93">
        <v>43539390</v>
      </c>
      <c r="J44" s="161">
        <v>-5.7828899203642343E-4</v>
      </c>
      <c r="L44" s="93">
        <v>0</v>
      </c>
      <c r="M44" s="93"/>
      <c r="N44" s="93">
        <v>36646256</v>
      </c>
      <c r="O44" s="93"/>
      <c r="P44" s="93">
        <v>0</v>
      </c>
      <c r="Q44" s="69"/>
      <c r="R44" s="93">
        <v>36646256</v>
      </c>
      <c r="S44" s="93"/>
      <c r="T44" s="94">
        <v>-4.8673457400640508E-4</v>
      </c>
      <c r="V44" s="169"/>
    </row>
    <row r="45" spans="1:22" ht="22.5" customHeight="1" x14ac:dyDescent="0.4">
      <c r="A45" s="5" t="s">
        <v>110</v>
      </c>
      <c r="B45" s="69"/>
      <c r="C45" s="92">
        <v>0</v>
      </c>
      <c r="D45" s="92"/>
      <c r="E45" s="92">
        <v>81790434</v>
      </c>
      <c r="F45" s="93"/>
      <c r="G45" s="93">
        <v>0</v>
      </c>
      <c r="H45" s="69"/>
      <c r="I45" s="93">
        <v>81790434</v>
      </c>
      <c r="J45" s="161">
        <v>-1.0863383165469617E-3</v>
      </c>
      <c r="L45" s="93">
        <v>0</v>
      </c>
      <c r="M45" s="93"/>
      <c r="N45" s="93">
        <v>2567374035</v>
      </c>
      <c r="O45" s="93"/>
      <c r="P45" s="93">
        <v>0</v>
      </c>
      <c r="Q45" s="69"/>
      <c r="R45" s="93">
        <v>2567374035</v>
      </c>
      <c r="S45" s="93"/>
      <c r="T45" s="94">
        <v>-3.4099792001693989E-2</v>
      </c>
      <c r="V45" s="169"/>
    </row>
    <row r="46" spans="1:22" ht="22.5" customHeight="1" x14ac:dyDescent="0.4">
      <c r="A46" s="5" t="s">
        <v>88</v>
      </c>
      <c r="B46" s="69"/>
      <c r="C46" s="92">
        <v>0</v>
      </c>
      <c r="D46" s="92"/>
      <c r="E46" s="92">
        <v>3833454420</v>
      </c>
      <c r="F46" s="93"/>
      <c r="G46" s="93">
        <v>0</v>
      </c>
      <c r="H46" s="69"/>
      <c r="I46" s="93">
        <v>3833454420</v>
      </c>
      <c r="J46" s="161">
        <v>-5.0915837189252584E-2</v>
      </c>
      <c r="L46" s="93">
        <v>0</v>
      </c>
      <c r="M46" s="93"/>
      <c r="N46" s="93">
        <v>2944234190</v>
      </c>
      <c r="O46" s="93"/>
      <c r="P46" s="93">
        <v>0</v>
      </c>
      <c r="Q46" s="69"/>
      <c r="R46" s="93">
        <v>2944234190</v>
      </c>
      <c r="S46" s="93"/>
      <c r="T46" s="94">
        <v>-3.9105238315334127E-2</v>
      </c>
      <c r="V46" s="169"/>
    </row>
    <row r="47" spans="1:22" ht="22.5" customHeight="1" x14ac:dyDescent="0.4">
      <c r="A47" s="5" t="s">
        <v>144</v>
      </c>
      <c r="B47" s="69"/>
      <c r="C47" s="92">
        <v>0</v>
      </c>
      <c r="D47" s="92"/>
      <c r="E47" s="92">
        <v>25586847</v>
      </c>
      <c r="F47" s="93"/>
      <c r="G47" s="93">
        <v>0</v>
      </c>
      <c r="H47" s="69"/>
      <c r="I47" s="93">
        <v>25586847</v>
      </c>
      <c r="J47" s="161">
        <v>-3.3984380490907623E-4</v>
      </c>
      <c r="L47" s="93">
        <v>0</v>
      </c>
      <c r="M47" s="93"/>
      <c r="N47" s="93">
        <v>-1053587700</v>
      </c>
      <c r="O47" s="93"/>
      <c r="P47" s="93">
        <v>0</v>
      </c>
      <c r="Q47" s="69"/>
      <c r="R47" s="93">
        <v>-1053587700</v>
      </c>
      <c r="S47" s="93"/>
      <c r="T47" s="94">
        <v>1.3993723133350598E-2</v>
      </c>
      <c r="V47" s="169"/>
    </row>
    <row r="48" spans="1:22" ht="22.5" customHeight="1" x14ac:dyDescent="0.4">
      <c r="A48" s="5" t="s">
        <v>156</v>
      </c>
      <c r="B48" s="69"/>
      <c r="C48" s="92">
        <v>0</v>
      </c>
      <c r="D48" s="92"/>
      <c r="E48" s="92">
        <v>253947965</v>
      </c>
      <c r="F48" s="93"/>
      <c r="G48" s="93">
        <v>0</v>
      </c>
      <c r="H48" s="69"/>
      <c r="I48" s="93">
        <v>253947965</v>
      </c>
      <c r="J48" s="161">
        <v>-3.3729299539922569E-3</v>
      </c>
      <c r="L48" s="93">
        <v>0</v>
      </c>
      <c r="M48" s="93"/>
      <c r="N48" s="93">
        <v>-854380638</v>
      </c>
      <c r="O48" s="93"/>
      <c r="P48" s="93">
        <v>0</v>
      </c>
      <c r="Q48" s="69"/>
      <c r="R48" s="93">
        <v>-854380638</v>
      </c>
      <c r="S48" s="93"/>
      <c r="T48" s="94">
        <v>1.1347860361949406E-2</v>
      </c>
      <c r="V48" s="169"/>
    </row>
    <row r="49" spans="1:22" ht="22.5" customHeight="1" x14ac:dyDescent="0.4">
      <c r="A49" s="5" t="s">
        <v>157</v>
      </c>
      <c r="B49" s="69"/>
      <c r="C49" s="92">
        <v>0</v>
      </c>
      <c r="D49" s="92"/>
      <c r="E49" s="92">
        <v>-98368801</v>
      </c>
      <c r="F49" s="93"/>
      <c r="G49" s="93">
        <v>0</v>
      </c>
      <c r="H49" s="69"/>
      <c r="I49" s="93">
        <v>-98368801</v>
      </c>
      <c r="J49" s="161">
        <v>1.3065317354726724E-3</v>
      </c>
      <c r="L49" s="93">
        <v>0</v>
      </c>
      <c r="M49" s="93"/>
      <c r="N49" s="93">
        <v>-1215266972</v>
      </c>
      <c r="O49" s="93"/>
      <c r="P49" s="93">
        <v>0</v>
      </c>
      <c r="Q49" s="69"/>
      <c r="R49" s="93">
        <v>-1215266972</v>
      </c>
      <c r="S49" s="93"/>
      <c r="T49" s="94">
        <v>1.6141142820168965E-2</v>
      </c>
      <c r="V49" s="169"/>
    </row>
    <row r="50" spans="1:22" ht="22.5" customHeight="1" x14ac:dyDescent="0.4">
      <c r="A50" s="5" t="s">
        <v>222</v>
      </c>
      <c r="B50" s="69"/>
      <c r="C50" s="92">
        <v>0</v>
      </c>
      <c r="D50" s="92"/>
      <c r="E50" s="92">
        <v>0</v>
      </c>
      <c r="F50" s="93"/>
      <c r="G50" s="93">
        <v>0</v>
      </c>
      <c r="H50" s="69"/>
      <c r="I50" s="93">
        <v>0</v>
      </c>
      <c r="J50" s="161">
        <v>0</v>
      </c>
      <c r="L50" s="93">
        <v>0</v>
      </c>
      <c r="M50" s="93"/>
      <c r="N50" s="93">
        <v>0</v>
      </c>
      <c r="O50" s="93"/>
      <c r="P50" s="93">
        <v>0</v>
      </c>
      <c r="Q50" s="69"/>
      <c r="R50" s="93">
        <v>0</v>
      </c>
      <c r="S50" s="93"/>
      <c r="T50" s="94">
        <v>0</v>
      </c>
      <c r="V50" s="169"/>
    </row>
    <row r="51" spans="1:22" ht="22.5" customHeight="1" x14ac:dyDescent="0.4">
      <c r="A51" s="5" t="s">
        <v>213</v>
      </c>
      <c r="B51" s="69"/>
      <c r="C51" s="92">
        <v>0</v>
      </c>
      <c r="D51" s="92"/>
      <c r="E51" s="92">
        <v>0</v>
      </c>
      <c r="F51" s="93"/>
      <c r="G51" s="93">
        <v>0</v>
      </c>
      <c r="H51" s="69"/>
      <c r="I51" s="93">
        <v>0</v>
      </c>
      <c r="J51" s="161">
        <v>0</v>
      </c>
      <c r="L51" s="93">
        <v>0</v>
      </c>
      <c r="M51" s="93"/>
      <c r="N51" s="93">
        <v>0</v>
      </c>
      <c r="O51" s="93"/>
      <c r="P51" s="93">
        <v>0</v>
      </c>
      <c r="Q51" s="69"/>
      <c r="R51" s="93">
        <v>0</v>
      </c>
      <c r="S51" s="93"/>
      <c r="T51" s="94">
        <v>0</v>
      </c>
      <c r="V51" s="169"/>
    </row>
    <row r="52" spans="1:22" ht="22.5" customHeight="1" x14ac:dyDescent="0.4">
      <c r="A52" s="5" t="s">
        <v>111</v>
      </c>
      <c r="B52" s="69"/>
      <c r="C52" s="92">
        <v>0</v>
      </c>
      <c r="D52" s="92"/>
      <c r="E52" s="92">
        <v>1520896500</v>
      </c>
      <c r="F52" s="93"/>
      <c r="G52" s="93">
        <v>0</v>
      </c>
      <c r="H52" s="69"/>
      <c r="I52" s="93">
        <v>1520896500</v>
      </c>
      <c r="J52" s="161">
        <v>-2.0200505886203833E-2</v>
      </c>
      <c r="L52" s="93">
        <v>0</v>
      </c>
      <c r="M52" s="93"/>
      <c r="N52" s="93">
        <v>2909309820</v>
      </c>
      <c r="O52" s="93"/>
      <c r="P52" s="93">
        <v>0</v>
      </c>
      <c r="Q52" s="69"/>
      <c r="R52" s="93">
        <v>2909309820</v>
      </c>
      <c r="S52" s="93"/>
      <c r="T52" s="94">
        <v>-3.8641373784278295E-2</v>
      </c>
      <c r="V52" s="169"/>
    </row>
    <row r="53" spans="1:22" ht="22.5" customHeight="1" x14ac:dyDescent="0.4">
      <c r="A53" s="5" t="s">
        <v>112</v>
      </c>
      <c r="B53" s="69"/>
      <c r="C53" s="92">
        <v>0</v>
      </c>
      <c r="D53" s="92"/>
      <c r="E53" s="92">
        <v>496673603</v>
      </c>
      <c r="F53" s="93"/>
      <c r="G53" s="93">
        <v>0</v>
      </c>
      <c r="H53" s="69"/>
      <c r="I53" s="93">
        <v>496673603</v>
      </c>
      <c r="J53" s="161">
        <v>-6.5968052664488117E-3</v>
      </c>
      <c r="L53" s="93">
        <v>0</v>
      </c>
      <c r="M53" s="93"/>
      <c r="N53" s="93">
        <v>603075966</v>
      </c>
      <c r="O53" s="93"/>
      <c r="P53" s="93">
        <v>0</v>
      </c>
      <c r="Q53" s="69"/>
      <c r="R53" s="93">
        <v>603075966</v>
      </c>
      <c r="S53" s="93"/>
      <c r="T53" s="94">
        <v>-8.0100385535840611E-3</v>
      </c>
      <c r="V53" s="169"/>
    </row>
    <row r="54" spans="1:22" ht="22.5" customHeight="1" x14ac:dyDescent="0.4">
      <c r="A54" s="5" t="s">
        <v>142</v>
      </c>
      <c r="B54" s="69"/>
      <c r="C54" s="92">
        <v>0</v>
      </c>
      <c r="D54" s="92"/>
      <c r="E54" s="92">
        <v>-1017658687</v>
      </c>
      <c r="F54" s="93"/>
      <c r="G54" s="93">
        <v>0</v>
      </c>
      <c r="H54" s="69"/>
      <c r="I54" s="93">
        <v>-1017658687</v>
      </c>
      <c r="J54" s="161">
        <v>1.3516514961333636E-2</v>
      </c>
      <c r="L54" s="93">
        <v>0</v>
      </c>
      <c r="M54" s="93"/>
      <c r="N54" s="93">
        <v>-1360774201</v>
      </c>
      <c r="O54" s="93"/>
      <c r="P54" s="93">
        <v>0</v>
      </c>
      <c r="Q54" s="69"/>
      <c r="R54" s="93">
        <v>-1360774201</v>
      </c>
      <c r="S54" s="93"/>
      <c r="T54" s="94">
        <v>1.8073765872362001E-2</v>
      </c>
      <c r="V54" s="169"/>
    </row>
    <row r="55" spans="1:22" ht="22.5" customHeight="1" x14ac:dyDescent="0.4">
      <c r="A55" s="5" t="s">
        <v>104</v>
      </c>
      <c r="B55" s="69"/>
      <c r="C55" s="92">
        <v>0</v>
      </c>
      <c r="D55" s="92"/>
      <c r="E55" s="92">
        <v>963255236</v>
      </c>
      <c r="F55" s="93"/>
      <c r="G55" s="93">
        <v>0</v>
      </c>
      <c r="H55" s="69"/>
      <c r="I55" s="93">
        <v>963255236</v>
      </c>
      <c r="J55" s="161">
        <v>-1.2793929807014916E-2</v>
      </c>
      <c r="L55" s="93">
        <v>3741353460</v>
      </c>
      <c r="M55" s="93"/>
      <c r="N55" s="93">
        <v>2575530009</v>
      </c>
      <c r="O55" s="93"/>
      <c r="P55" s="93">
        <v>0</v>
      </c>
      <c r="Q55" s="69"/>
      <c r="R55" s="93">
        <v>6316883469</v>
      </c>
      <c r="S55" s="93"/>
      <c r="T55" s="94">
        <v>-8.3900674173422174E-2</v>
      </c>
      <c r="V55" s="169"/>
    </row>
    <row r="56" spans="1:22" ht="22.5" customHeight="1" x14ac:dyDescent="0.4">
      <c r="A56" s="5" t="s">
        <v>137</v>
      </c>
      <c r="B56" s="69"/>
      <c r="C56" s="92">
        <v>0</v>
      </c>
      <c r="D56" s="92"/>
      <c r="E56" s="92">
        <v>404618112</v>
      </c>
      <c r="F56" s="93"/>
      <c r="G56" s="93">
        <v>0</v>
      </c>
      <c r="H56" s="69"/>
      <c r="I56" s="93">
        <v>404618112</v>
      </c>
      <c r="J56" s="161">
        <v>-5.3741267424316386E-3</v>
      </c>
      <c r="L56" s="93">
        <v>0</v>
      </c>
      <c r="M56" s="93"/>
      <c r="N56" s="93">
        <v>412453849</v>
      </c>
      <c r="O56" s="93"/>
      <c r="P56" s="93">
        <v>0</v>
      </c>
      <c r="Q56" s="69"/>
      <c r="R56" s="93">
        <v>412453849</v>
      </c>
      <c r="S56" s="93"/>
      <c r="T56" s="94">
        <v>-5.4782007878326541E-3</v>
      </c>
      <c r="V56" s="169"/>
    </row>
    <row r="57" spans="1:22" ht="22.5" customHeight="1" x14ac:dyDescent="0.4">
      <c r="A57" s="5" t="s">
        <v>145</v>
      </c>
      <c r="B57" s="69"/>
      <c r="C57" s="92">
        <v>0</v>
      </c>
      <c r="D57" s="92"/>
      <c r="E57" s="92">
        <v>546777203</v>
      </c>
      <c r="F57" s="93"/>
      <c r="G57" s="93">
        <v>0</v>
      </c>
      <c r="H57" s="69"/>
      <c r="I57" s="93">
        <v>546777203</v>
      </c>
      <c r="J57" s="161">
        <v>-7.2622799169066192E-3</v>
      </c>
      <c r="L57" s="93">
        <v>0</v>
      </c>
      <c r="M57" s="93"/>
      <c r="N57" s="93">
        <v>-109485527</v>
      </c>
      <c r="O57" s="93"/>
      <c r="P57" s="93">
        <v>0</v>
      </c>
      <c r="Q57" s="69"/>
      <c r="R57" s="93">
        <v>-109485527</v>
      </c>
      <c r="S57" s="93"/>
      <c r="T57" s="94">
        <v>1.4541837874027777E-3</v>
      </c>
      <c r="V57" s="169"/>
    </row>
    <row r="58" spans="1:22" ht="22.5" customHeight="1" x14ac:dyDescent="0.4">
      <c r="A58" s="5" t="s">
        <v>132</v>
      </c>
      <c r="B58" s="69"/>
      <c r="C58" s="92">
        <v>0</v>
      </c>
      <c r="D58" s="92"/>
      <c r="E58" s="92">
        <v>-10397762</v>
      </c>
      <c r="F58" s="93"/>
      <c r="G58" s="93">
        <v>0</v>
      </c>
      <c r="H58" s="69"/>
      <c r="I58" s="93">
        <v>-10397762</v>
      </c>
      <c r="J58" s="161">
        <v>1.3810279166553841E-4</v>
      </c>
      <c r="L58" s="93">
        <v>0</v>
      </c>
      <c r="M58" s="93"/>
      <c r="N58" s="93">
        <v>358094616</v>
      </c>
      <c r="O58" s="93"/>
      <c r="P58" s="93">
        <v>0</v>
      </c>
      <c r="Q58" s="69"/>
      <c r="R58" s="93">
        <v>358094616</v>
      </c>
      <c r="S58" s="93"/>
      <c r="T58" s="94">
        <v>-4.7562029357855057E-3</v>
      </c>
      <c r="V58" s="169"/>
    </row>
    <row r="59" spans="1:22" ht="22.5" customHeight="1" x14ac:dyDescent="0.4">
      <c r="A59" s="5" t="s">
        <v>94</v>
      </c>
      <c r="B59" s="69"/>
      <c r="C59" s="92">
        <v>0</v>
      </c>
      <c r="D59" s="92"/>
      <c r="E59" s="92">
        <v>2545044943</v>
      </c>
      <c r="F59" s="93"/>
      <c r="G59" s="93">
        <v>0</v>
      </c>
      <c r="H59" s="69"/>
      <c r="I59" s="93">
        <v>2545044943</v>
      </c>
      <c r="J59" s="161">
        <v>-3.3803217609958858E-2</v>
      </c>
      <c r="L59" s="93">
        <v>7372530000</v>
      </c>
      <c r="M59" s="93"/>
      <c r="N59" s="93">
        <v>-5113114649</v>
      </c>
      <c r="O59" s="93"/>
      <c r="P59" s="93">
        <v>0</v>
      </c>
      <c r="Q59" s="69"/>
      <c r="R59" s="93">
        <v>2259415351</v>
      </c>
      <c r="S59" s="93"/>
      <c r="T59" s="94">
        <v>-3.0009493149109619E-2</v>
      </c>
      <c r="V59" s="169"/>
    </row>
    <row r="60" spans="1:22" ht="22.5" customHeight="1" x14ac:dyDescent="0.4">
      <c r="A60" s="5" t="s">
        <v>154</v>
      </c>
      <c r="B60" s="69"/>
      <c r="C60" s="92">
        <v>0</v>
      </c>
      <c r="D60" s="92"/>
      <c r="E60" s="92">
        <v>-10179072</v>
      </c>
      <c r="F60" s="93"/>
      <c r="G60" s="93">
        <v>0</v>
      </c>
      <c r="H60" s="69"/>
      <c r="I60" s="93">
        <v>-10179072</v>
      </c>
      <c r="J60" s="161">
        <v>1.3519815704230538E-4</v>
      </c>
      <c r="L60" s="93">
        <v>0</v>
      </c>
      <c r="M60" s="93"/>
      <c r="N60" s="93">
        <v>-1080636080</v>
      </c>
      <c r="O60" s="93"/>
      <c r="P60" s="93">
        <v>0</v>
      </c>
      <c r="Q60" s="69"/>
      <c r="R60" s="93">
        <v>-1080636080</v>
      </c>
      <c r="S60" s="93"/>
      <c r="T60" s="94">
        <v>1.4352978979755845E-2</v>
      </c>
      <c r="V60" s="169"/>
    </row>
    <row r="61" spans="1:22" ht="22.5" customHeight="1" x14ac:dyDescent="0.4">
      <c r="A61" s="5" t="s">
        <v>100</v>
      </c>
      <c r="B61" s="69"/>
      <c r="C61" s="92">
        <v>0</v>
      </c>
      <c r="D61" s="92"/>
      <c r="E61" s="92">
        <v>371277675</v>
      </c>
      <c r="F61" s="93"/>
      <c r="G61" s="93">
        <v>0</v>
      </c>
      <c r="H61" s="69"/>
      <c r="I61" s="93">
        <v>371277675</v>
      </c>
      <c r="J61" s="161">
        <v>-4.9312999663379941E-3</v>
      </c>
      <c r="L61" s="93">
        <v>0</v>
      </c>
      <c r="M61" s="93"/>
      <c r="N61" s="93">
        <v>3975750287</v>
      </c>
      <c r="O61" s="93"/>
      <c r="P61" s="93">
        <v>0</v>
      </c>
      <c r="Q61" s="69"/>
      <c r="R61" s="93">
        <v>3975750287</v>
      </c>
      <c r="S61" s="93"/>
      <c r="T61" s="94">
        <v>-5.2805807018834007E-2</v>
      </c>
      <c r="V61" s="169"/>
    </row>
    <row r="62" spans="1:22" ht="22.5" customHeight="1" x14ac:dyDescent="0.4">
      <c r="A62" s="5" t="s">
        <v>102</v>
      </c>
      <c r="B62" s="69"/>
      <c r="C62" s="92">
        <v>0</v>
      </c>
      <c r="D62" s="92"/>
      <c r="E62" s="92">
        <v>2894354421</v>
      </c>
      <c r="F62" s="93"/>
      <c r="G62" s="93">
        <v>0</v>
      </c>
      <c r="H62" s="69"/>
      <c r="I62" s="93">
        <v>2894354421</v>
      </c>
      <c r="J62" s="161">
        <v>-3.8442736582121523E-2</v>
      </c>
      <c r="L62" s="93">
        <v>0</v>
      </c>
      <c r="M62" s="93"/>
      <c r="N62" s="93">
        <v>-698935468</v>
      </c>
      <c r="O62" s="93"/>
      <c r="P62" s="93">
        <v>0</v>
      </c>
      <c r="Q62" s="69"/>
      <c r="R62" s="93">
        <v>-698935468</v>
      </c>
      <c r="S62" s="93"/>
      <c r="T62" s="94">
        <v>9.2832418480880384E-3</v>
      </c>
      <c r="V62" s="169"/>
    </row>
    <row r="63" spans="1:22" ht="22.5" customHeight="1" x14ac:dyDescent="0.4">
      <c r="A63" s="5" t="s">
        <v>87</v>
      </c>
      <c r="B63" s="69"/>
      <c r="C63" s="92">
        <v>0</v>
      </c>
      <c r="D63" s="92"/>
      <c r="E63" s="92">
        <v>10776475423</v>
      </c>
      <c r="F63" s="93"/>
      <c r="G63" s="93">
        <v>0</v>
      </c>
      <c r="H63" s="69"/>
      <c r="I63" s="93">
        <v>10776475423</v>
      </c>
      <c r="J63" s="161">
        <v>-0.14313285303427448</v>
      </c>
      <c r="L63" s="93">
        <v>3015000000</v>
      </c>
      <c r="M63" s="93"/>
      <c r="N63" s="93">
        <v>5410859184</v>
      </c>
      <c r="O63" s="93"/>
      <c r="P63" s="93">
        <v>0</v>
      </c>
      <c r="Q63" s="69"/>
      <c r="R63" s="93">
        <v>8425859184</v>
      </c>
      <c r="S63" s="93"/>
      <c r="T63" s="94">
        <v>-0.11191203217491566</v>
      </c>
      <c r="V63" s="169"/>
    </row>
    <row r="64" spans="1:22" ht="22.5" customHeight="1" x14ac:dyDescent="0.4">
      <c r="A64" s="5" t="s">
        <v>150</v>
      </c>
      <c r="B64" s="69"/>
      <c r="C64" s="92">
        <v>0</v>
      </c>
      <c r="D64" s="92"/>
      <c r="E64" s="92">
        <v>595239049</v>
      </c>
      <c r="F64" s="93"/>
      <c r="G64" s="93">
        <v>0</v>
      </c>
      <c r="H64" s="69"/>
      <c r="I64" s="93">
        <v>595239049</v>
      </c>
      <c r="J64" s="161">
        <v>-7.9059488354551871E-3</v>
      </c>
      <c r="L64" s="93">
        <v>0</v>
      </c>
      <c r="M64" s="93"/>
      <c r="N64" s="93">
        <v>-325680524</v>
      </c>
      <c r="O64" s="93"/>
      <c r="P64" s="93">
        <v>0</v>
      </c>
      <c r="Q64" s="69"/>
      <c r="R64" s="93">
        <v>-325680524</v>
      </c>
      <c r="S64" s="93"/>
      <c r="T64" s="94">
        <v>4.3256798487497005E-3</v>
      </c>
      <c r="V64" s="169"/>
    </row>
    <row r="65" spans="1:23" ht="22.5" customHeight="1" x14ac:dyDescent="0.4">
      <c r="A65" s="5" t="s">
        <v>162</v>
      </c>
      <c r="B65" s="69"/>
      <c r="C65" s="92">
        <v>0</v>
      </c>
      <c r="D65" s="92"/>
      <c r="E65" s="92">
        <v>193004748</v>
      </c>
      <c r="F65" s="93"/>
      <c r="G65" s="93">
        <v>0</v>
      </c>
      <c r="H65" s="69"/>
      <c r="I65" s="93">
        <v>193004748</v>
      </c>
      <c r="J65" s="161">
        <v>-2.5634838057943372E-3</v>
      </c>
      <c r="L65" s="93">
        <v>0</v>
      </c>
      <c r="M65" s="93"/>
      <c r="N65" s="93">
        <v>-1384017168</v>
      </c>
      <c r="O65" s="93"/>
      <c r="P65" s="93">
        <v>0</v>
      </c>
      <c r="Q65" s="69"/>
      <c r="R65" s="93">
        <v>-1384017168</v>
      </c>
      <c r="S65" s="93"/>
      <c r="T65" s="94">
        <v>1.8382478326954634E-2</v>
      </c>
      <c r="V65" s="169"/>
    </row>
    <row r="66" spans="1:23" ht="22.5" customHeight="1" x14ac:dyDescent="0.4">
      <c r="A66" s="5" t="s">
        <v>167</v>
      </c>
      <c r="B66" s="69"/>
      <c r="C66" s="92">
        <v>0</v>
      </c>
      <c r="D66" s="92"/>
      <c r="E66" s="92">
        <v>-264551177</v>
      </c>
      <c r="F66" s="93"/>
      <c r="G66" s="93">
        <v>0</v>
      </c>
      <c r="H66" s="69"/>
      <c r="I66" s="93">
        <v>-264551177</v>
      </c>
      <c r="J66" s="161">
        <v>3.5137615269616651E-3</v>
      </c>
      <c r="L66" s="93">
        <v>0</v>
      </c>
      <c r="M66" s="93"/>
      <c r="N66" s="93">
        <v>-472792286</v>
      </c>
      <c r="O66" s="93"/>
      <c r="P66" s="93">
        <v>0</v>
      </c>
      <c r="Q66" s="69"/>
      <c r="R66" s="93">
        <v>-472792286</v>
      </c>
      <c r="S66" s="93"/>
      <c r="T66" s="94">
        <v>6.2796142645438167E-3</v>
      </c>
      <c r="V66" s="169"/>
    </row>
    <row r="67" spans="1:23" ht="22.5" customHeight="1" x14ac:dyDescent="0.4">
      <c r="A67" s="5" t="s">
        <v>135</v>
      </c>
      <c r="B67" s="69"/>
      <c r="C67" s="92">
        <v>0</v>
      </c>
      <c r="D67" s="92"/>
      <c r="E67" s="92">
        <v>595150767</v>
      </c>
      <c r="F67" s="93"/>
      <c r="G67" s="93">
        <v>0</v>
      </c>
      <c r="H67" s="69"/>
      <c r="I67" s="93">
        <v>595150767</v>
      </c>
      <c r="J67" s="161">
        <v>-7.9047762763358488E-3</v>
      </c>
      <c r="L67" s="93">
        <v>0</v>
      </c>
      <c r="M67" s="93"/>
      <c r="N67" s="93">
        <v>637140978</v>
      </c>
      <c r="O67" s="93"/>
      <c r="P67" s="93">
        <v>0</v>
      </c>
      <c r="Q67" s="69"/>
      <c r="R67" s="93">
        <v>637140978</v>
      </c>
      <c r="S67" s="93"/>
      <c r="T67" s="94">
        <v>-8.4624891150914382E-3</v>
      </c>
      <c r="V67" s="169"/>
    </row>
    <row r="68" spans="1:23" ht="26.25" customHeight="1" x14ac:dyDescent="0.4">
      <c r="A68" s="5" t="s">
        <v>182</v>
      </c>
      <c r="B68" s="69"/>
      <c r="C68" s="92">
        <v>1971125073</v>
      </c>
      <c r="D68" s="92"/>
      <c r="E68" s="92">
        <v>0</v>
      </c>
      <c r="F68" s="93"/>
      <c r="G68" s="93">
        <v>0</v>
      </c>
      <c r="H68" s="69"/>
      <c r="I68" s="93">
        <v>1971125073</v>
      </c>
      <c r="J68" s="161">
        <v>-2.6180429529281221E-2</v>
      </c>
      <c r="L68" s="93">
        <v>5056830793</v>
      </c>
      <c r="M68" s="93"/>
      <c r="N68" s="93">
        <v>0</v>
      </c>
      <c r="O68" s="93"/>
      <c r="P68" s="93">
        <v>0</v>
      </c>
      <c r="Q68" s="69"/>
      <c r="R68" s="93">
        <v>5056830793</v>
      </c>
      <c r="S68" s="93"/>
      <c r="T68" s="94">
        <v>-6.7164688852616394E-2</v>
      </c>
      <c r="V68" s="169"/>
    </row>
    <row r="69" spans="1:23" ht="22.5" customHeight="1" x14ac:dyDescent="0.4">
      <c r="A69" s="5" t="s">
        <v>117</v>
      </c>
      <c r="B69" s="69"/>
      <c r="C69" s="92">
        <v>0</v>
      </c>
      <c r="D69" s="92"/>
      <c r="E69" s="92">
        <v>1131969255</v>
      </c>
      <c r="F69" s="93"/>
      <c r="G69" s="93">
        <v>-3115</v>
      </c>
      <c r="H69" s="69"/>
      <c r="I69" s="93">
        <v>1131966140</v>
      </c>
      <c r="J69" s="161">
        <v>-1.5034743438526836E-2</v>
      </c>
      <c r="L69" s="93">
        <v>0</v>
      </c>
      <c r="M69" s="93"/>
      <c r="N69" s="93">
        <v>171797073</v>
      </c>
      <c r="O69" s="93"/>
      <c r="P69" s="93">
        <v>-3115</v>
      </c>
      <c r="Q69" s="69"/>
      <c r="R69" s="93">
        <v>171793958</v>
      </c>
      <c r="S69" s="93"/>
      <c r="T69" s="94">
        <v>-2.2817626707624444E-3</v>
      </c>
      <c r="V69" s="169"/>
    </row>
    <row r="70" spans="1:23" ht="22.5" customHeight="1" x14ac:dyDescent="0.4">
      <c r="A70" s="5" t="s">
        <v>107</v>
      </c>
      <c r="B70" s="69"/>
      <c r="C70" s="92">
        <v>0</v>
      </c>
      <c r="D70" s="92"/>
      <c r="E70" s="92">
        <v>3019240723</v>
      </c>
      <c r="F70" s="93"/>
      <c r="G70" s="93">
        <v>-5689</v>
      </c>
      <c r="H70" s="69"/>
      <c r="I70" s="93">
        <v>3019235034</v>
      </c>
      <c r="J70" s="161">
        <v>-4.0101397482438697E-2</v>
      </c>
      <c r="L70" s="93">
        <v>0</v>
      </c>
      <c r="M70" s="93"/>
      <c r="N70" s="93">
        <v>2649202950</v>
      </c>
      <c r="O70" s="93"/>
      <c r="P70" s="93">
        <v>-5689</v>
      </c>
      <c r="Q70" s="69"/>
      <c r="R70" s="93">
        <v>2649197261</v>
      </c>
      <c r="S70" s="93"/>
      <c r="T70" s="94">
        <v>-3.518656586069175E-2</v>
      </c>
      <c r="V70" s="169"/>
    </row>
    <row r="71" spans="1:23" ht="22.5" customHeight="1" x14ac:dyDescent="0.4">
      <c r="A71" s="5" t="s">
        <v>108</v>
      </c>
      <c r="B71" s="69"/>
      <c r="C71" s="92">
        <v>0</v>
      </c>
      <c r="D71" s="92"/>
      <c r="E71" s="92">
        <v>1116570567</v>
      </c>
      <c r="F71" s="93"/>
      <c r="G71" s="93">
        <v>-5955</v>
      </c>
      <c r="H71" s="69"/>
      <c r="I71" s="93">
        <v>1116564612</v>
      </c>
      <c r="J71" s="161">
        <v>-1.4830180763143908E-2</v>
      </c>
      <c r="L71" s="93">
        <v>30500000</v>
      </c>
      <c r="M71" s="93"/>
      <c r="N71" s="93">
        <v>-6632168506</v>
      </c>
      <c r="O71" s="93"/>
      <c r="P71" s="93">
        <v>-5955</v>
      </c>
      <c r="Q71" s="69"/>
      <c r="R71" s="93">
        <v>-6601674461</v>
      </c>
      <c r="S71" s="93"/>
      <c r="T71" s="94">
        <v>8.7683260371913541E-2</v>
      </c>
      <c r="V71" s="169"/>
      <c r="W71" s="169"/>
    </row>
    <row r="72" spans="1:23" ht="22.5" customHeight="1" x14ac:dyDescent="0.4">
      <c r="A72" s="5" t="s">
        <v>133</v>
      </c>
      <c r="B72" s="69"/>
      <c r="C72" s="92">
        <v>0</v>
      </c>
      <c r="D72" s="92"/>
      <c r="E72" s="92">
        <v>-505233579</v>
      </c>
      <c r="F72" s="93"/>
      <c r="G72" s="93">
        <v>-1901</v>
      </c>
      <c r="H72" s="69"/>
      <c r="I72" s="93">
        <v>-505235480</v>
      </c>
      <c r="J72" s="161">
        <v>6.7105238835509307E-3</v>
      </c>
      <c r="L72" s="93">
        <v>0</v>
      </c>
      <c r="M72" s="93"/>
      <c r="N72" s="93">
        <v>-140771825</v>
      </c>
      <c r="O72" s="93"/>
      <c r="P72" s="93">
        <v>-186857</v>
      </c>
      <c r="Q72" s="69"/>
      <c r="R72" s="93">
        <v>-140958682</v>
      </c>
      <c r="S72" s="93"/>
      <c r="T72" s="94">
        <v>1.8722093748342074E-3</v>
      </c>
      <c r="V72" s="169"/>
    </row>
    <row r="73" spans="1:23" ht="22.5" customHeight="1" x14ac:dyDescent="0.4">
      <c r="A73" s="5" t="s">
        <v>219</v>
      </c>
      <c r="B73" s="69"/>
      <c r="C73" s="92">
        <v>0</v>
      </c>
      <c r="D73" s="92"/>
      <c r="E73" s="92">
        <v>0</v>
      </c>
      <c r="F73" s="93"/>
      <c r="G73" s="93">
        <v>0</v>
      </c>
      <c r="H73" s="69"/>
      <c r="I73" s="93">
        <v>0</v>
      </c>
      <c r="J73" s="161">
        <v>0</v>
      </c>
      <c r="L73" s="93">
        <v>0</v>
      </c>
      <c r="M73" s="93"/>
      <c r="N73" s="93">
        <v>0</v>
      </c>
      <c r="O73" s="93"/>
      <c r="P73" s="93">
        <v>-160577721</v>
      </c>
      <c r="Q73" s="69"/>
      <c r="R73" s="93">
        <v>-160577721</v>
      </c>
      <c r="S73" s="93"/>
      <c r="T73" s="94">
        <v>2.1327889164408603E-3</v>
      </c>
      <c r="V73" s="169"/>
    </row>
    <row r="74" spans="1:23" ht="22.5" customHeight="1" x14ac:dyDescent="0.4">
      <c r="A74" s="5" t="s">
        <v>141</v>
      </c>
      <c r="B74" s="69"/>
      <c r="C74" s="92">
        <v>0</v>
      </c>
      <c r="D74" s="92"/>
      <c r="E74" s="92">
        <v>0</v>
      </c>
      <c r="F74" s="93"/>
      <c r="G74" s="93">
        <v>-171415375</v>
      </c>
      <c r="H74" s="69"/>
      <c r="I74" s="93">
        <v>-171415375</v>
      </c>
      <c r="J74" s="161">
        <v>2.2767343416684417E-3</v>
      </c>
      <c r="L74" s="93">
        <v>0</v>
      </c>
      <c r="M74" s="93"/>
      <c r="N74" s="93">
        <v>0</v>
      </c>
      <c r="O74" s="93"/>
      <c r="P74" s="93">
        <v>-171415375</v>
      </c>
      <c r="Q74" s="69"/>
      <c r="R74" s="93">
        <v>-171415375</v>
      </c>
      <c r="S74" s="93"/>
      <c r="T74" s="94">
        <v>2.2767343416684417E-3</v>
      </c>
      <c r="V74" s="169"/>
    </row>
    <row r="75" spans="1:23" ht="22.5" customHeight="1" x14ac:dyDescent="0.4">
      <c r="A75" s="5" t="s">
        <v>221</v>
      </c>
      <c r="B75" s="69"/>
      <c r="C75" s="92">
        <v>0</v>
      </c>
      <c r="D75" s="92"/>
      <c r="E75" s="92">
        <v>0</v>
      </c>
      <c r="F75" s="93"/>
      <c r="G75" s="93">
        <v>0</v>
      </c>
      <c r="H75" s="69"/>
      <c r="I75" s="93">
        <v>0</v>
      </c>
      <c r="J75" s="161">
        <v>0</v>
      </c>
      <c r="L75" s="93">
        <v>0</v>
      </c>
      <c r="M75" s="93"/>
      <c r="N75" s="93">
        <v>0</v>
      </c>
      <c r="O75" s="93"/>
      <c r="P75" s="93">
        <v>-182753969</v>
      </c>
      <c r="Q75" s="69"/>
      <c r="R75" s="93">
        <v>-182753969</v>
      </c>
      <c r="S75" s="93"/>
      <c r="T75" s="94">
        <v>2.4273332383312161E-3</v>
      </c>
      <c r="V75" s="169"/>
    </row>
    <row r="76" spans="1:23" ht="22.5" customHeight="1" x14ac:dyDescent="0.4">
      <c r="A76" s="5" t="s">
        <v>143</v>
      </c>
      <c r="B76" s="69"/>
      <c r="C76" s="92">
        <v>0</v>
      </c>
      <c r="D76" s="92"/>
      <c r="E76" s="92">
        <v>0</v>
      </c>
      <c r="F76" s="93"/>
      <c r="G76" s="93">
        <v>-245837229</v>
      </c>
      <c r="H76" s="69"/>
      <c r="I76" s="93">
        <v>-245837229</v>
      </c>
      <c r="J76" s="161">
        <v>3.265203379363776E-3</v>
      </c>
      <c r="L76" s="93">
        <v>0</v>
      </c>
      <c r="M76" s="93"/>
      <c r="N76" s="93">
        <v>0</v>
      </c>
      <c r="O76" s="93"/>
      <c r="P76" s="93">
        <v>-245837229</v>
      </c>
      <c r="Q76" s="69"/>
      <c r="R76" s="93">
        <v>-245837229</v>
      </c>
      <c r="S76" s="93"/>
      <c r="T76" s="94">
        <v>3.265203379363776E-3</v>
      </c>
      <c r="V76" s="169"/>
    </row>
    <row r="77" spans="1:23" ht="22.5" customHeight="1" x14ac:dyDescent="0.4">
      <c r="A77" s="5" t="s">
        <v>139</v>
      </c>
      <c r="B77" s="69"/>
      <c r="C77" s="92">
        <v>0</v>
      </c>
      <c r="D77" s="92"/>
      <c r="E77" s="92">
        <v>-204985792</v>
      </c>
      <c r="F77" s="93"/>
      <c r="G77" s="93">
        <v>-259333498</v>
      </c>
      <c r="H77" s="69"/>
      <c r="I77" s="93">
        <v>-464319290</v>
      </c>
      <c r="J77" s="161">
        <v>6.1670761624627209E-3</v>
      </c>
      <c r="L77" s="93">
        <v>0</v>
      </c>
      <c r="M77" s="93"/>
      <c r="N77" s="93">
        <v>-204985792</v>
      </c>
      <c r="O77" s="93"/>
      <c r="P77" s="93">
        <v>-259333498</v>
      </c>
      <c r="Q77" s="69"/>
      <c r="R77" s="93">
        <v>-464319290</v>
      </c>
      <c r="S77" s="93"/>
      <c r="T77" s="94">
        <v>6.1670761624627209E-3</v>
      </c>
      <c r="V77" s="169"/>
    </row>
    <row r="78" spans="1:23" ht="22.5" customHeight="1" x14ac:dyDescent="0.4">
      <c r="A78" s="5" t="s">
        <v>97</v>
      </c>
      <c r="B78" s="69"/>
      <c r="C78" s="92">
        <v>0</v>
      </c>
      <c r="D78" s="92"/>
      <c r="E78" s="92">
        <v>1054818430</v>
      </c>
      <c r="F78" s="93"/>
      <c r="G78" s="93">
        <v>-1186625090</v>
      </c>
      <c r="H78" s="69"/>
      <c r="I78" s="93">
        <v>-131806660</v>
      </c>
      <c r="J78" s="161">
        <v>1.7506524679166973E-3</v>
      </c>
      <c r="L78" s="93">
        <v>2111706800</v>
      </c>
      <c r="M78" s="93"/>
      <c r="N78" s="93">
        <v>-4462926635</v>
      </c>
      <c r="O78" s="93"/>
      <c r="P78" s="93">
        <v>-260564387</v>
      </c>
      <c r="Q78" s="69"/>
      <c r="R78" s="93">
        <v>-2611784222</v>
      </c>
      <c r="S78" s="93"/>
      <c r="T78" s="94">
        <v>3.4689646895765293E-2</v>
      </c>
      <c r="V78" s="169"/>
    </row>
    <row r="79" spans="1:23" ht="22.5" customHeight="1" x14ac:dyDescent="0.4">
      <c r="A79" s="5" t="s">
        <v>91</v>
      </c>
      <c r="B79" s="69"/>
      <c r="C79" s="92">
        <v>0</v>
      </c>
      <c r="D79" s="92"/>
      <c r="E79" s="92">
        <v>-943694806</v>
      </c>
      <c r="F79" s="93"/>
      <c r="G79" s="93">
        <v>0</v>
      </c>
      <c r="H79" s="69"/>
      <c r="I79" s="93">
        <v>-943694806</v>
      </c>
      <c r="J79" s="161">
        <v>1.2534128708549848E-2</v>
      </c>
      <c r="L79" s="93">
        <v>295351280</v>
      </c>
      <c r="M79" s="93"/>
      <c r="N79" s="93">
        <v>-14050567123</v>
      </c>
      <c r="O79" s="93"/>
      <c r="P79" s="93">
        <v>-340236521</v>
      </c>
      <c r="Q79" s="69"/>
      <c r="R79" s="93">
        <v>-14095452364</v>
      </c>
      <c r="S79" s="93"/>
      <c r="T79" s="94">
        <v>0.18721541436099545</v>
      </c>
      <c r="V79" s="169"/>
    </row>
    <row r="80" spans="1:23" ht="22.5" customHeight="1" x14ac:dyDescent="0.4">
      <c r="A80" s="5" t="s">
        <v>136</v>
      </c>
      <c r="B80" s="69"/>
      <c r="C80" s="92">
        <v>0</v>
      </c>
      <c r="D80" s="92"/>
      <c r="E80" s="92">
        <v>0</v>
      </c>
      <c r="F80" s="93"/>
      <c r="G80" s="93">
        <v>-362318329</v>
      </c>
      <c r="H80" s="69"/>
      <c r="I80" s="93">
        <v>-362318329</v>
      </c>
      <c r="J80" s="161">
        <v>4.812302176804297E-3</v>
      </c>
      <c r="L80" s="93">
        <v>0</v>
      </c>
      <c r="M80" s="93"/>
      <c r="N80" s="93">
        <v>0</v>
      </c>
      <c r="O80" s="93"/>
      <c r="P80" s="93">
        <v>-362318329</v>
      </c>
      <c r="Q80" s="69"/>
      <c r="R80" s="93">
        <v>-362318329</v>
      </c>
      <c r="S80" s="93"/>
      <c r="T80" s="94">
        <v>4.812302176804297E-3</v>
      </c>
      <c r="V80" s="169"/>
    </row>
    <row r="81" spans="1:22" ht="22.5" customHeight="1" x14ac:dyDescent="0.4">
      <c r="A81" s="5" t="s">
        <v>85</v>
      </c>
      <c r="B81" s="69"/>
      <c r="C81" s="92">
        <v>0</v>
      </c>
      <c r="D81" s="92"/>
      <c r="E81" s="92">
        <v>10942317547</v>
      </c>
      <c r="F81" s="93"/>
      <c r="G81" s="93">
        <v>0</v>
      </c>
      <c r="H81" s="69"/>
      <c r="I81" s="93">
        <v>10942317547</v>
      </c>
      <c r="J81" s="161">
        <v>-0.1453355636079674</v>
      </c>
      <c r="L81" s="93">
        <v>0</v>
      </c>
      <c r="M81" s="93"/>
      <c r="N81" s="93">
        <v>-14414787367</v>
      </c>
      <c r="O81" s="93"/>
      <c r="P81" s="93">
        <v>-476249207</v>
      </c>
      <c r="Q81" s="69"/>
      <c r="R81" s="93">
        <v>-14891036574</v>
      </c>
      <c r="S81" s="93"/>
      <c r="T81" s="94">
        <v>0.19778234216776983</v>
      </c>
      <c r="V81" s="169"/>
    </row>
    <row r="82" spans="1:22" ht="22.5" customHeight="1" x14ac:dyDescent="0.4">
      <c r="A82" s="5" t="s">
        <v>89</v>
      </c>
      <c r="B82" s="69"/>
      <c r="C82" s="92">
        <v>0</v>
      </c>
      <c r="D82" s="92"/>
      <c r="E82" s="92">
        <v>-1015092768</v>
      </c>
      <c r="F82" s="93"/>
      <c r="G82" s="93">
        <v>-476379072</v>
      </c>
      <c r="H82" s="69"/>
      <c r="I82" s="93">
        <v>-1491471840</v>
      </c>
      <c r="J82" s="161">
        <v>1.9809688353564663E-2</v>
      </c>
      <c r="L82" s="93">
        <v>0</v>
      </c>
      <c r="M82" s="93"/>
      <c r="N82" s="93">
        <v>-3834828941</v>
      </c>
      <c r="O82" s="93"/>
      <c r="P82" s="93">
        <v>-476379072</v>
      </c>
      <c r="Q82" s="69"/>
      <c r="R82" s="93">
        <v>-4311208013</v>
      </c>
      <c r="S82" s="93"/>
      <c r="T82" s="94">
        <v>5.7261347398232312E-2</v>
      </c>
      <c r="V82" s="169"/>
    </row>
    <row r="83" spans="1:22" ht="22.5" customHeight="1" x14ac:dyDescent="0.4">
      <c r="A83" s="5" t="s">
        <v>128</v>
      </c>
      <c r="B83" s="69"/>
      <c r="C83" s="92">
        <v>0</v>
      </c>
      <c r="D83" s="92"/>
      <c r="E83" s="92">
        <v>0</v>
      </c>
      <c r="F83" s="93"/>
      <c r="G83" s="93">
        <v>-481598792</v>
      </c>
      <c r="H83" s="69"/>
      <c r="I83" s="93">
        <v>-481598792</v>
      </c>
      <c r="J83" s="161">
        <v>6.3965820373606324E-3</v>
      </c>
      <c r="L83" s="93">
        <v>176880000</v>
      </c>
      <c r="M83" s="93"/>
      <c r="N83" s="93">
        <v>0</v>
      </c>
      <c r="O83" s="93"/>
      <c r="P83" s="93">
        <v>-481598792</v>
      </c>
      <c r="Q83" s="69"/>
      <c r="R83" s="93">
        <v>-304718792</v>
      </c>
      <c r="S83" s="93"/>
      <c r="T83" s="94">
        <v>4.0472666952898646E-3</v>
      </c>
      <c r="V83" s="169"/>
    </row>
    <row r="84" spans="1:22" ht="22.5" customHeight="1" x14ac:dyDescent="0.4">
      <c r="A84" s="5" t="s">
        <v>116</v>
      </c>
      <c r="B84" s="69"/>
      <c r="C84" s="92">
        <v>0</v>
      </c>
      <c r="D84" s="92"/>
      <c r="E84" s="92">
        <v>0</v>
      </c>
      <c r="F84" s="93"/>
      <c r="G84" s="93">
        <v>-635614492</v>
      </c>
      <c r="H84" s="69"/>
      <c r="I84" s="93">
        <v>-635614492</v>
      </c>
      <c r="J84" s="161">
        <v>8.4422143696184834E-3</v>
      </c>
      <c r="L84" s="93">
        <v>857557895</v>
      </c>
      <c r="M84" s="93"/>
      <c r="N84" s="93">
        <v>0</v>
      </c>
      <c r="O84" s="93"/>
      <c r="P84" s="93">
        <v>-635614492</v>
      </c>
      <c r="Q84" s="69"/>
      <c r="R84" s="93">
        <v>221943403</v>
      </c>
      <c r="S84" s="93"/>
      <c r="T84" s="94">
        <v>-2.9478462332615065E-3</v>
      </c>
      <c r="V84" s="169"/>
    </row>
    <row r="85" spans="1:22" ht="22.5" customHeight="1" x14ac:dyDescent="0.4">
      <c r="A85" s="5" t="s">
        <v>119</v>
      </c>
      <c r="B85" s="69"/>
      <c r="C85" s="92">
        <v>0</v>
      </c>
      <c r="D85" s="92"/>
      <c r="E85" s="92">
        <v>867787315</v>
      </c>
      <c r="F85" s="93"/>
      <c r="G85" s="93">
        <v>-687197713</v>
      </c>
      <c r="H85" s="69"/>
      <c r="I85" s="93">
        <v>180589602</v>
      </c>
      <c r="J85" s="161">
        <v>-2.3985861747911228E-3</v>
      </c>
      <c r="L85" s="93">
        <v>0</v>
      </c>
      <c r="M85" s="93"/>
      <c r="N85" s="93">
        <v>-836134340</v>
      </c>
      <c r="O85" s="93"/>
      <c r="P85" s="93">
        <v>-687197713</v>
      </c>
      <c r="Q85" s="69"/>
      <c r="R85" s="93">
        <v>-1523332053</v>
      </c>
      <c r="S85" s="93"/>
      <c r="T85" s="94">
        <v>2.0232854834809251E-2</v>
      </c>
      <c r="V85" s="169"/>
    </row>
    <row r="86" spans="1:22" ht="22.5" customHeight="1" x14ac:dyDescent="0.4">
      <c r="A86" s="5" t="s">
        <v>115</v>
      </c>
      <c r="B86" s="69"/>
      <c r="C86" s="92">
        <v>0</v>
      </c>
      <c r="D86" s="92"/>
      <c r="E86" s="92">
        <v>0</v>
      </c>
      <c r="F86" s="93"/>
      <c r="G86" s="93">
        <v>-895228001</v>
      </c>
      <c r="H86" s="69"/>
      <c r="I86" s="93">
        <v>-895228001</v>
      </c>
      <c r="J86" s="161">
        <v>1.1890393924698353E-2</v>
      </c>
      <c r="L86" s="93">
        <v>0</v>
      </c>
      <c r="M86" s="93"/>
      <c r="N86" s="93">
        <v>0</v>
      </c>
      <c r="O86" s="93"/>
      <c r="P86" s="93">
        <v>-895228001</v>
      </c>
      <c r="Q86" s="69"/>
      <c r="R86" s="93">
        <v>-895228001</v>
      </c>
      <c r="S86" s="93"/>
      <c r="T86" s="94">
        <v>1.1890393924698353E-2</v>
      </c>
      <c r="V86" s="169"/>
    </row>
    <row r="87" spans="1:22" ht="22.5" customHeight="1" x14ac:dyDescent="0.4">
      <c r="A87" s="5" t="s">
        <v>101</v>
      </c>
      <c r="B87" s="69"/>
      <c r="C87" s="92">
        <v>0</v>
      </c>
      <c r="D87" s="92"/>
      <c r="E87" s="92">
        <v>1270017139</v>
      </c>
      <c r="F87" s="93"/>
      <c r="G87" s="93">
        <v>-922320834</v>
      </c>
      <c r="H87" s="69"/>
      <c r="I87" s="93">
        <v>347696305</v>
      </c>
      <c r="J87" s="161">
        <v>-4.6180928523169218E-3</v>
      </c>
      <c r="L87" s="93">
        <v>4286400000</v>
      </c>
      <c r="M87" s="93"/>
      <c r="N87" s="93">
        <v>-2879931003</v>
      </c>
      <c r="O87" s="93"/>
      <c r="P87" s="93">
        <v>-922320834</v>
      </c>
      <c r="Q87" s="69"/>
      <c r="R87" s="93">
        <v>484148163</v>
      </c>
      <c r="S87" s="93"/>
      <c r="T87" s="94">
        <v>-6.4304427135418304E-3</v>
      </c>
      <c r="V87" s="169"/>
    </row>
    <row r="88" spans="1:22" ht="22.5" customHeight="1" x14ac:dyDescent="0.4">
      <c r="A88" s="5" t="s">
        <v>148</v>
      </c>
      <c r="B88" s="69"/>
      <c r="C88" s="92">
        <v>0</v>
      </c>
      <c r="D88" s="92"/>
      <c r="E88" s="92">
        <v>0</v>
      </c>
      <c r="F88" s="93"/>
      <c r="G88" s="93">
        <v>-931300208</v>
      </c>
      <c r="H88" s="69"/>
      <c r="I88" s="93">
        <v>-931300208</v>
      </c>
      <c r="J88" s="161">
        <v>1.2369503995522939E-2</v>
      </c>
      <c r="L88" s="93">
        <v>0</v>
      </c>
      <c r="M88" s="93"/>
      <c r="N88" s="93">
        <v>0</v>
      </c>
      <c r="O88" s="93"/>
      <c r="P88" s="93">
        <v>-931300208</v>
      </c>
      <c r="Q88" s="69"/>
      <c r="R88" s="93">
        <v>-931300208</v>
      </c>
      <c r="S88" s="93"/>
      <c r="T88" s="94">
        <v>1.2369503995522939E-2</v>
      </c>
      <c r="V88" s="169"/>
    </row>
    <row r="89" spans="1:22" ht="22.5" customHeight="1" x14ac:dyDescent="0.4">
      <c r="A89" s="5" t="s">
        <v>149</v>
      </c>
      <c r="B89" s="69"/>
      <c r="C89" s="92">
        <v>0</v>
      </c>
      <c r="D89" s="92"/>
      <c r="E89" s="92">
        <v>0</v>
      </c>
      <c r="F89" s="93"/>
      <c r="G89" s="93">
        <v>-951044247</v>
      </c>
      <c r="H89" s="69"/>
      <c r="I89" s="93">
        <v>-951044247</v>
      </c>
      <c r="J89" s="161">
        <v>1.2631743783724791E-2</v>
      </c>
      <c r="L89" s="93">
        <v>0</v>
      </c>
      <c r="M89" s="93"/>
      <c r="N89" s="93">
        <v>0</v>
      </c>
      <c r="O89" s="93"/>
      <c r="P89" s="93">
        <v>-951044247</v>
      </c>
      <c r="Q89" s="69"/>
      <c r="R89" s="93">
        <v>-951044247</v>
      </c>
      <c r="S89" s="93"/>
      <c r="T89" s="94">
        <v>1.2631743783724791E-2</v>
      </c>
      <c r="V89" s="169"/>
    </row>
    <row r="90" spans="1:22" ht="22.5" customHeight="1" x14ac:dyDescent="0.4">
      <c r="A90" s="5" t="s">
        <v>212</v>
      </c>
      <c r="B90" s="69"/>
      <c r="C90" s="92">
        <v>0</v>
      </c>
      <c r="D90" s="92"/>
      <c r="E90" s="92">
        <v>0</v>
      </c>
      <c r="F90" s="93"/>
      <c r="G90" s="93">
        <v>0</v>
      </c>
      <c r="H90" s="69"/>
      <c r="I90" s="93">
        <v>0</v>
      </c>
      <c r="J90" s="161">
        <v>0</v>
      </c>
      <c r="L90" s="93">
        <v>0</v>
      </c>
      <c r="M90" s="93"/>
      <c r="N90" s="93">
        <v>0</v>
      </c>
      <c r="O90" s="93"/>
      <c r="P90" s="93">
        <v>-976017450</v>
      </c>
      <c r="Q90" s="69"/>
      <c r="R90" s="93">
        <v>-976017450</v>
      </c>
      <c r="S90" s="93"/>
      <c r="T90" s="94">
        <v>1.2963437185740551E-2</v>
      </c>
      <c r="V90" s="169"/>
    </row>
    <row r="91" spans="1:22" ht="22.5" customHeight="1" x14ac:dyDescent="0.4">
      <c r="A91" s="5" t="s">
        <v>192</v>
      </c>
      <c r="B91" s="69"/>
      <c r="C91" s="92">
        <v>0</v>
      </c>
      <c r="D91" s="92"/>
      <c r="E91" s="92">
        <v>0</v>
      </c>
      <c r="F91" s="93"/>
      <c r="G91" s="93">
        <v>0</v>
      </c>
      <c r="H91" s="69"/>
      <c r="I91" s="93">
        <v>0</v>
      </c>
      <c r="J91" s="161">
        <v>0</v>
      </c>
      <c r="L91" s="93">
        <v>301100571</v>
      </c>
      <c r="M91" s="93"/>
      <c r="N91" s="93">
        <v>0</v>
      </c>
      <c r="O91" s="93"/>
      <c r="P91" s="93">
        <v>-988880991</v>
      </c>
      <c r="Q91" s="69"/>
      <c r="R91" s="93">
        <v>-687780420</v>
      </c>
      <c r="S91" s="93"/>
      <c r="T91" s="94">
        <v>9.135080804397764E-3</v>
      </c>
      <c r="V91" s="169"/>
    </row>
    <row r="92" spans="1:22" ht="22.5" customHeight="1" x14ac:dyDescent="0.4">
      <c r="A92" s="5" t="s">
        <v>147</v>
      </c>
      <c r="B92" s="69"/>
      <c r="C92" s="92">
        <v>0</v>
      </c>
      <c r="D92" s="92"/>
      <c r="E92" s="92">
        <v>0</v>
      </c>
      <c r="F92" s="93"/>
      <c r="G92" s="93">
        <v>-1056670136</v>
      </c>
      <c r="H92" s="69"/>
      <c r="I92" s="93">
        <v>-1056670136</v>
      </c>
      <c r="J92" s="161">
        <v>1.4034663964341955E-2</v>
      </c>
      <c r="L92" s="93">
        <v>0</v>
      </c>
      <c r="M92" s="93"/>
      <c r="N92" s="93">
        <v>0</v>
      </c>
      <c r="O92" s="93"/>
      <c r="P92" s="93">
        <v>-1056670136</v>
      </c>
      <c r="Q92" s="69"/>
      <c r="R92" s="93">
        <v>-1056670136</v>
      </c>
      <c r="S92" s="93"/>
      <c r="T92" s="94">
        <v>1.4034663964341955E-2</v>
      </c>
      <c r="V92" s="169"/>
    </row>
    <row r="93" spans="1:22" ht="22.5" customHeight="1" x14ac:dyDescent="0.4">
      <c r="A93" s="5" t="s">
        <v>129</v>
      </c>
      <c r="B93" s="69"/>
      <c r="C93" s="92">
        <v>0</v>
      </c>
      <c r="D93" s="92"/>
      <c r="E93" s="92">
        <v>83351093</v>
      </c>
      <c r="F93" s="93"/>
      <c r="G93" s="93">
        <v>0</v>
      </c>
      <c r="H93" s="69"/>
      <c r="I93" s="93">
        <v>83351093</v>
      </c>
      <c r="J93" s="161">
        <v>-1.1070669468750984E-3</v>
      </c>
      <c r="L93" s="93">
        <v>0</v>
      </c>
      <c r="M93" s="93"/>
      <c r="N93" s="93">
        <v>778708881</v>
      </c>
      <c r="O93" s="93"/>
      <c r="P93" s="93">
        <v>-1116292088</v>
      </c>
      <c r="Q93" s="69"/>
      <c r="R93" s="93">
        <v>-337583207</v>
      </c>
      <c r="S93" s="93"/>
      <c r="T93" s="94">
        <v>4.4837709601455895E-3</v>
      </c>
      <c r="V93" s="169"/>
    </row>
    <row r="94" spans="1:22" ht="22.5" customHeight="1" x14ac:dyDescent="0.4">
      <c r="A94" s="5" t="s">
        <v>151</v>
      </c>
      <c r="B94" s="69"/>
      <c r="C94" s="92">
        <v>0</v>
      </c>
      <c r="D94" s="92"/>
      <c r="E94" s="92">
        <v>0</v>
      </c>
      <c r="F94" s="93"/>
      <c r="G94" s="93">
        <v>-1139510759</v>
      </c>
      <c r="H94" s="69"/>
      <c r="I94" s="93">
        <v>-1139510759</v>
      </c>
      <c r="J94" s="161">
        <v>1.5134950862581441E-2</v>
      </c>
      <c r="L94" s="93">
        <v>0</v>
      </c>
      <c r="M94" s="93"/>
      <c r="N94" s="93">
        <v>0</v>
      </c>
      <c r="O94" s="93"/>
      <c r="P94" s="93">
        <v>-1139510759</v>
      </c>
      <c r="Q94" s="69"/>
      <c r="R94" s="93">
        <v>-1139510759</v>
      </c>
      <c r="S94" s="93"/>
      <c r="T94" s="94">
        <v>1.5134950862581441E-2</v>
      </c>
      <c r="V94" s="169"/>
    </row>
    <row r="95" spans="1:22" ht="22.5" customHeight="1" x14ac:dyDescent="0.4">
      <c r="A95" s="5" t="s">
        <v>158</v>
      </c>
      <c r="B95" s="69"/>
      <c r="C95" s="92">
        <v>0</v>
      </c>
      <c r="D95" s="92"/>
      <c r="E95" s="92">
        <v>0</v>
      </c>
      <c r="F95" s="93"/>
      <c r="G95" s="93">
        <v>-1292540538</v>
      </c>
      <c r="H95" s="69"/>
      <c r="I95" s="93">
        <v>-1292540538</v>
      </c>
      <c r="J95" s="161">
        <v>1.716748821897221E-2</v>
      </c>
      <c r="L95" s="93">
        <v>0</v>
      </c>
      <c r="M95" s="93"/>
      <c r="N95" s="93">
        <v>0</v>
      </c>
      <c r="O95" s="93"/>
      <c r="P95" s="93">
        <v>-1292540538</v>
      </c>
      <c r="Q95" s="69"/>
      <c r="R95" s="93">
        <v>-1292540538</v>
      </c>
      <c r="S95" s="93"/>
      <c r="T95" s="94">
        <v>1.716748821897221E-2</v>
      </c>
      <c r="V95" s="169"/>
    </row>
    <row r="96" spans="1:22" ht="22.5" customHeight="1" x14ac:dyDescent="0.4">
      <c r="A96" s="5" t="s">
        <v>216</v>
      </c>
      <c r="B96" s="69"/>
      <c r="C96" s="92">
        <v>0</v>
      </c>
      <c r="D96" s="92"/>
      <c r="E96" s="92">
        <v>0</v>
      </c>
      <c r="F96" s="93"/>
      <c r="G96" s="93">
        <v>0</v>
      </c>
      <c r="H96" s="69"/>
      <c r="I96" s="93">
        <v>0</v>
      </c>
      <c r="J96" s="161">
        <v>0</v>
      </c>
      <c r="L96" s="93">
        <v>0</v>
      </c>
      <c r="M96" s="93"/>
      <c r="N96" s="93">
        <v>0</v>
      </c>
      <c r="O96" s="93"/>
      <c r="P96" s="93">
        <v>-1446095549</v>
      </c>
      <c r="Q96" s="69"/>
      <c r="R96" s="93">
        <v>-1446095549</v>
      </c>
      <c r="S96" s="93"/>
      <c r="T96" s="94">
        <v>1.9207001692480494E-2</v>
      </c>
      <c r="V96" s="169"/>
    </row>
    <row r="97" spans="1:22" ht="22.5" customHeight="1" x14ac:dyDescent="0.4">
      <c r="A97" s="5" t="s">
        <v>122</v>
      </c>
      <c r="B97" s="69"/>
      <c r="C97" s="92">
        <v>0</v>
      </c>
      <c r="D97" s="92"/>
      <c r="E97" s="92">
        <v>0</v>
      </c>
      <c r="F97" s="93"/>
      <c r="G97" s="93">
        <v>-1592620902</v>
      </c>
      <c r="H97" s="69"/>
      <c r="I97" s="93">
        <v>-1592620902</v>
      </c>
      <c r="J97" s="161">
        <v>2.115314743990946E-2</v>
      </c>
      <c r="L97" s="93">
        <v>0</v>
      </c>
      <c r="M97" s="93"/>
      <c r="N97" s="93">
        <v>0</v>
      </c>
      <c r="O97" s="93"/>
      <c r="P97" s="93">
        <v>-1592620902</v>
      </c>
      <c r="Q97" s="69"/>
      <c r="R97" s="93">
        <v>-1592620902</v>
      </c>
      <c r="S97" s="93"/>
      <c r="T97" s="94">
        <v>2.115314743990946E-2</v>
      </c>
      <c r="V97" s="169"/>
    </row>
    <row r="98" spans="1:22" ht="22.5" customHeight="1" x14ac:dyDescent="0.4">
      <c r="A98" s="5" t="s">
        <v>163</v>
      </c>
      <c r="B98" s="69"/>
      <c r="C98" s="92">
        <v>0</v>
      </c>
      <c r="D98" s="92"/>
      <c r="E98" s="92">
        <v>0</v>
      </c>
      <c r="F98" s="93"/>
      <c r="G98" s="93">
        <v>-1825335821</v>
      </c>
      <c r="H98" s="69"/>
      <c r="I98" s="93">
        <v>-1825335821</v>
      </c>
      <c r="J98" s="161">
        <v>2.424406065528404E-2</v>
      </c>
      <c r="L98" s="93">
        <v>0</v>
      </c>
      <c r="M98" s="93"/>
      <c r="N98" s="93">
        <v>0</v>
      </c>
      <c r="O98" s="93"/>
      <c r="P98" s="93">
        <v>-1825335821</v>
      </c>
      <c r="Q98" s="69"/>
      <c r="R98" s="93">
        <v>-1825335821</v>
      </c>
      <c r="S98" s="93"/>
      <c r="T98" s="94">
        <v>2.424406065528404E-2</v>
      </c>
      <c r="V98" s="169"/>
    </row>
    <row r="99" spans="1:22" ht="22.5" customHeight="1" x14ac:dyDescent="0.4">
      <c r="A99" s="5" t="s">
        <v>160</v>
      </c>
      <c r="B99" s="69"/>
      <c r="C99" s="92">
        <v>0</v>
      </c>
      <c r="D99" s="92"/>
      <c r="E99" s="92">
        <v>0</v>
      </c>
      <c r="F99" s="93"/>
      <c r="G99" s="93">
        <v>-1840785981</v>
      </c>
      <c r="H99" s="69"/>
      <c r="I99" s="93">
        <v>-1840785981</v>
      </c>
      <c r="J99" s="161">
        <v>2.4449269259566312E-2</v>
      </c>
      <c r="L99" s="93">
        <v>0</v>
      </c>
      <c r="M99" s="93"/>
      <c r="N99" s="93">
        <v>0</v>
      </c>
      <c r="O99" s="93"/>
      <c r="P99" s="93">
        <v>-1840785981</v>
      </c>
      <c r="Q99" s="69"/>
      <c r="R99" s="93">
        <v>-1840785981</v>
      </c>
      <c r="S99" s="93"/>
      <c r="T99" s="94">
        <v>2.4449269259566312E-2</v>
      </c>
      <c r="V99" s="169"/>
    </row>
    <row r="100" spans="1:22" ht="22.5" customHeight="1" x14ac:dyDescent="0.4">
      <c r="A100" s="5" t="s">
        <v>90</v>
      </c>
      <c r="B100" s="69"/>
      <c r="C100" s="92">
        <v>0</v>
      </c>
      <c r="D100" s="92"/>
      <c r="E100" s="92">
        <v>-3737167347</v>
      </c>
      <c r="F100" s="93"/>
      <c r="G100" s="93">
        <v>-1921706251</v>
      </c>
      <c r="H100" s="69"/>
      <c r="I100" s="93">
        <v>-5658873598</v>
      </c>
      <c r="J100" s="161">
        <v>7.5161004989940119E-2</v>
      </c>
      <c r="L100" s="93">
        <v>34054724</v>
      </c>
      <c r="M100" s="93"/>
      <c r="N100" s="93">
        <v>-8869054128</v>
      </c>
      <c r="O100" s="93"/>
      <c r="P100" s="93">
        <v>-1854997292</v>
      </c>
      <c r="Q100" s="69"/>
      <c r="R100" s="93">
        <v>-10689996696</v>
      </c>
      <c r="S100" s="93"/>
      <c r="T100" s="94">
        <v>0.14198424493780315</v>
      </c>
      <c r="V100" s="169"/>
    </row>
    <row r="101" spans="1:22" ht="22.5" customHeight="1" x14ac:dyDescent="0.4">
      <c r="A101" s="5" t="s">
        <v>164</v>
      </c>
      <c r="B101" s="69"/>
      <c r="C101" s="92">
        <v>0</v>
      </c>
      <c r="D101" s="92"/>
      <c r="E101" s="92">
        <v>0</v>
      </c>
      <c r="F101" s="93"/>
      <c r="G101" s="93">
        <v>-2413757903</v>
      </c>
      <c r="H101" s="69"/>
      <c r="I101" s="93">
        <v>-2413757903</v>
      </c>
      <c r="J101" s="161">
        <v>3.2059466720728541E-2</v>
      </c>
      <c r="L101" s="93">
        <v>0</v>
      </c>
      <c r="M101" s="93"/>
      <c r="N101" s="93">
        <v>0</v>
      </c>
      <c r="O101" s="93"/>
      <c r="P101" s="93">
        <v>-2413757903</v>
      </c>
      <c r="Q101" s="69"/>
      <c r="R101" s="93">
        <v>-2413757903</v>
      </c>
      <c r="S101" s="93"/>
      <c r="T101" s="94">
        <v>3.2059466720728541E-2</v>
      </c>
      <c r="V101" s="169"/>
    </row>
    <row r="102" spans="1:22" ht="22.5" customHeight="1" x14ac:dyDescent="0.4">
      <c r="A102" s="5" t="s">
        <v>127</v>
      </c>
      <c r="B102" s="69"/>
      <c r="C102" s="92">
        <v>0</v>
      </c>
      <c r="D102" s="92"/>
      <c r="E102" s="92">
        <v>0</v>
      </c>
      <c r="F102" s="93"/>
      <c r="G102" s="93">
        <v>-2429199422</v>
      </c>
      <c r="H102" s="69"/>
      <c r="I102" s="93">
        <v>-2429199422</v>
      </c>
      <c r="J102" s="161">
        <v>3.2264560555484177E-2</v>
      </c>
      <c r="L102" s="93">
        <v>391186109</v>
      </c>
      <c r="M102" s="93"/>
      <c r="N102" s="93">
        <v>0</v>
      </c>
      <c r="O102" s="93"/>
      <c r="P102" s="93">
        <v>-2429199422</v>
      </c>
      <c r="Q102" s="69"/>
      <c r="R102" s="93">
        <v>-2038013313</v>
      </c>
      <c r="S102" s="93"/>
      <c r="T102" s="94">
        <v>2.7068837311032191E-2</v>
      </c>
      <c r="V102" s="169"/>
    </row>
    <row r="103" spans="1:22" ht="22.5" customHeight="1" x14ac:dyDescent="0.4">
      <c r="A103" s="5" t="s">
        <v>215</v>
      </c>
      <c r="B103" s="69"/>
      <c r="C103" s="92">
        <v>0</v>
      </c>
      <c r="D103" s="92"/>
      <c r="E103" s="92">
        <v>0</v>
      </c>
      <c r="F103" s="93"/>
      <c r="G103" s="93">
        <v>0</v>
      </c>
      <c r="H103" s="69"/>
      <c r="I103" s="93">
        <v>0</v>
      </c>
      <c r="J103" s="161">
        <v>0</v>
      </c>
      <c r="L103" s="93">
        <v>0</v>
      </c>
      <c r="M103" s="93"/>
      <c r="N103" s="93">
        <v>0</v>
      </c>
      <c r="O103" s="93"/>
      <c r="P103" s="93">
        <v>-3011175285</v>
      </c>
      <c r="Q103" s="69"/>
      <c r="R103" s="93">
        <v>-3011175285</v>
      </c>
      <c r="S103" s="93"/>
      <c r="T103" s="94">
        <v>3.9994348115755411E-2</v>
      </c>
      <c r="V103" s="169"/>
    </row>
    <row r="104" spans="1:22" ht="22.5" customHeight="1" x14ac:dyDescent="0.4">
      <c r="A104" s="5" t="s">
        <v>209</v>
      </c>
      <c r="B104" s="69"/>
      <c r="C104" s="92">
        <v>0</v>
      </c>
      <c r="D104" s="92"/>
      <c r="E104" s="92">
        <v>0</v>
      </c>
      <c r="F104" s="93"/>
      <c r="G104" s="93">
        <v>0</v>
      </c>
      <c r="H104" s="69"/>
      <c r="I104" s="93">
        <v>0</v>
      </c>
      <c r="J104" s="161">
        <v>0</v>
      </c>
      <c r="L104" s="93">
        <v>0</v>
      </c>
      <c r="M104" s="93"/>
      <c r="N104" s="93">
        <v>0</v>
      </c>
      <c r="O104" s="93"/>
      <c r="P104" s="93">
        <v>-3197756773</v>
      </c>
      <c r="Q104" s="69"/>
      <c r="R104" s="93">
        <v>-3197756773</v>
      </c>
      <c r="S104" s="93"/>
      <c r="T104" s="94">
        <v>4.2472518357189112E-2</v>
      </c>
      <c r="V104" s="169"/>
    </row>
    <row r="105" spans="1:22" ht="22.5" customHeight="1" x14ac:dyDescent="0.4">
      <c r="A105" s="5" t="s">
        <v>168</v>
      </c>
      <c r="B105" s="69"/>
      <c r="C105" s="92">
        <v>0</v>
      </c>
      <c r="D105" s="92"/>
      <c r="E105" s="92">
        <v>0</v>
      </c>
      <c r="F105" s="93"/>
      <c r="G105" s="93">
        <v>0</v>
      </c>
      <c r="H105" s="69"/>
      <c r="I105" s="93">
        <v>0</v>
      </c>
      <c r="J105" s="161">
        <v>0</v>
      </c>
      <c r="L105" s="93">
        <v>0</v>
      </c>
      <c r="M105" s="93"/>
      <c r="N105" s="93">
        <v>0</v>
      </c>
      <c r="O105" s="93"/>
      <c r="P105" s="93">
        <v>-3635465033</v>
      </c>
      <c r="Q105" s="69"/>
      <c r="R105" s="93">
        <v>-3635465033</v>
      </c>
      <c r="S105" s="93"/>
      <c r="T105" s="94">
        <v>4.8286147544033868E-2</v>
      </c>
      <c r="V105" s="169"/>
    </row>
    <row r="106" spans="1:22" ht="22.5" customHeight="1" x14ac:dyDescent="0.4">
      <c r="A106" s="5" t="s">
        <v>82</v>
      </c>
      <c r="B106" s="69"/>
      <c r="C106" s="92">
        <v>0</v>
      </c>
      <c r="D106" s="92"/>
      <c r="E106" s="92">
        <v>14134855708</v>
      </c>
      <c r="F106" s="93"/>
      <c r="G106" s="93">
        <v>-4136928081</v>
      </c>
      <c r="H106" s="69"/>
      <c r="I106" s="93">
        <v>9997927627</v>
      </c>
      <c r="J106" s="161">
        <v>-0.13279220241420334</v>
      </c>
      <c r="L106" s="93">
        <v>0</v>
      </c>
      <c r="M106" s="93"/>
      <c r="N106" s="93">
        <v>707887453</v>
      </c>
      <c r="O106" s="93"/>
      <c r="P106" s="93">
        <v>-4136928081</v>
      </c>
      <c r="Q106" s="69"/>
      <c r="R106" s="93">
        <v>-3429040628</v>
      </c>
      <c r="S106" s="93"/>
      <c r="T106" s="94">
        <v>4.5544424219495595E-2</v>
      </c>
      <c r="V106" s="169"/>
    </row>
    <row r="107" spans="1:22" ht="22.5" customHeight="1" x14ac:dyDescent="0.4">
      <c r="A107" s="5" t="s">
        <v>152</v>
      </c>
      <c r="B107" s="73"/>
      <c r="C107" s="92">
        <v>0</v>
      </c>
      <c r="D107" s="92"/>
      <c r="E107" s="92">
        <v>0</v>
      </c>
      <c r="F107" s="93"/>
      <c r="G107" s="93">
        <v>-1120439016</v>
      </c>
      <c r="H107" s="73"/>
      <c r="I107" s="93">
        <v>-1120439016</v>
      </c>
      <c r="J107" s="161">
        <v>1.4881640491539319E-2</v>
      </c>
      <c r="L107" s="93">
        <v>56703105</v>
      </c>
      <c r="M107" s="93"/>
      <c r="N107" s="93">
        <v>0</v>
      </c>
      <c r="O107" s="93"/>
      <c r="P107" s="93">
        <v>-4461403600</v>
      </c>
      <c r="Q107" s="73"/>
      <c r="R107" s="93">
        <v>-4404700495</v>
      </c>
      <c r="S107" s="93"/>
      <c r="T107" s="94">
        <v>5.8503111997570141E-2</v>
      </c>
      <c r="V107" s="169"/>
    </row>
    <row r="108" spans="1:22" ht="22.5" customHeight="1" x14ac:dyDescent="0.4">
      <c r="A108" s="5" t="s">
        <v>98</v>
      </c>
      <c r="B108" s="73"/>
      <c r="C108" s="92">
        <v>0</v>
      </c>
      <c r="D108" s="92"/>
      <c r="E108" s="92">
        <v>6096116389</v>
      </c>
      <c r="F108" s="93"/>
      <c r="G108" s="93">
        <v>-5994100122</v>
      </c>
      <c r="H108" s="73"/>
      <c r="I108" s="93">
        <v>102016267</v>
      </c>
      <c r="J108" s="161">
        <v>-1.3549772795335131E-3</v>
      </c>
      <c r="L108" s="93">
        <v>6356000000</v>
      </c>
      <c r="M108" s="93"/>
      <c r="N108" s="93">
        <v>-13609930810</v>
      </c>
      <c r="O108" s="93"/>
      <c r="P108" s="93">
        <v>-5994100122</v>
      </c>
      <c r="Q108" s="73"/>
      <c r="R108" s="93">
        <v>-13248030932</v>
      </c>
      <c r="S108" s="93"/>
      <c r="T108" s="94">
        <v>0.17595998598358037</v>
      </c>
      <c r="V108" s="169"/>
    </row>
    <row r="109" spans="1:22" ht="22.5" customHeight="1" x14ac:dyDescent="0.4">
      <c r="A109" s="5" t="s">
        <v>81</v>
      </c>
      <c r="B109" s="73"/>
      <c r="C109" s="92">
        <v>0</v>
      </c>
      <c r="D109" s="92"/>
      <c r="E109" s="92">
        <v>4487427705</v>
      </c>
      <c r="F109" s="93"/>
      <c r="G109" s="93">
        <v>-6562064690</v>
      </c>
      <c r="H109" s="73"/>
      <c r="I109" s="93">
        <v>-2074636985</v>
      </c>
      <c r="J109" s="161">
        <v>2.7555271924965749E-2</v>
      </c>
      <c r="L109" s="93">
        <v>8457900000</v>
      </c>
      <c r="M109" s="93"/>
      <c r="N109" s="93">
        <v>-17036819371</v>
      </c>
      <c r="O109" s="93"/>
      <c r="P109" s="93">
        <v>-6562064690</v>
      </c>
      <c r="Q109" s="73"/>
      <c r="R109" s="93">
        <v>-15140984061</v>
      </c>
      <c r="S109" s="93"/>
      <c r="T109" s="94">
        <v>0.20110213788193274</v>
      </c>
      <c r="V109" s="169"/>
    </row>
    <row r="110" spans="1:22" ht="22.5" customHeight="1" x14ac:dyDescent="0.4">
      <c r="A110" s="5" t="s">
        <v>95</v>
      </c>
      <c r="B110" s="73"/>
      <c r="C110" s="92">
        <v>0</v>
      </c>
      <c r="D110" s="92"/>
      <c r="E110" s="92">
        <v>4176878777</v>
      </c>
      <c r="F110" s="93"/>
      <c r="G110" s="93">
        <v>-3370896241</v>
      </c>
      <c r="H110" s="73"/>
      <c r="I110" s="93">
        <v>805982536</v>
      </c>
      <c r="J110" s="161">
        <v>-1.0705038089472553E-2</v>
      </c>
      <c r="L110" s="93">
        <v>3249160058</v>
      </c>
      <c r="M110" s="93"/>
      <c r="N110" s="93">
        <v>-863976601</v>
      </c>
      <c r="O110" s="93"/>
      <c r="P110" s="93">
        <v>-7615049136</v>
      </c>
      <c r="Q110" s="73"/>
      <c r="R110" s="93">
        <v>-5229865679</v>
      </c>
      <c r="S110" s="93"/>
      <c r="T110" s="94">
        <v>6.9462933495273937E-2</v>
      </c>
      <c r="V110" s="169"/>
    </row>
    <row r="111" spans="1:22" ht="22.5" customHeight="1" x14ac:dyDescent="0.4">
      <c r="A111" s="5" t="s">
        <v>105</v>
      </c>
      <c r="B111" s="73"/>
      <c r="C111" s="92">
        <v>0</v>
      </c>
      <c r="D111" s="92"/>
      <c r="E111" s="92">
        <v>0</v>
      </c>
      <c r="F111" s="93"/>
      <c r="G111" s="93">
        <v>-8136793335</v>
      </c>
      <c r="H111" s="73"/>
      <c r="I111" s="93">
        <v>-8136793335</v>
      </c>
      <c r="J111" s="161">
        <v>0.10807266744219059</v>
      </c>
      <c r="L111" s="93">
        <v>1151275360</v>
      </c>
      <c r="M111" s="93"/>
      <c r="N111" s="93">
        <v>0</v>
      </c>
      <c r="O111" s="93"/>
      <c r="P111" s="93">
        <v>-14334268488</v>
      </c>
      <c r="Q111" s="73"/>
      <c r="R111" s="93">
        <v>-13182993128</v>
      </c>
      <c r="S111" s="93"/>
      <c r="T111" s="94">
        <v>0.17509615564237846</v>
      </c>
      <c r="V111" s="169"/>
    </row>
    <row r="112" spans="1:22" ht="22.5" customHeight="1" x14ac:dyDescent="0.4">
      <c r="A112" s="5" t="s">
        <v>106</v>
      </c>
      <c r="B112" s="73"/>
      <c r="C112" s="92">
        <v>0</v>
      </c>
      <c r="D112" s="92"/>
      <c r="E112" s="92">
        <v>0</v>
      </c>
      <c r="F112" s="93"/>
      <c r="G112" s="93">
        <v>-15304139970</v>
      </c>
      <c r="H112" s="73"/>
      <c r="I112" s="93">
        <v>-15304139970</v>
      </c>
      <c r="J112" s="161">
        <v>0.20326917022116386</v>
      </c>
      <c r="L112" s="93">
        <v>137273000</v>
      </c>
      <c r="M112" s="93"/>
      <c r="N112" s="93">
        <v>0</v>
      </c>
      <c r="O112" s="93"/>
      <c r="P112" s="93">
        <v>-15304139970</v>
      </c>
      <c r="Q112" s="73"/>
      <c r="R112" s="93">
        <v>-15166866970</v>
      </c>
      <c r="S112" s="93"/>
      <c r="T112" s="94">
        <v>0.20144591397426154</v>
      </c>
      <c r="V112" s="169"/>
    </row>
    <row r="113" spans="1:22" ht="22.5" customHeight="1" x14ac:dyDescent="0.4">
      <c r="A113" s="5" t="s">
        <v>214</v>
      </c>
      <c r="B113" s="73"/>
      <c r="C113" s="92">
        <v>0</v>
      </c>
      <c r="D113" s="92"/>
      <c r="E113" s="92">
        <v>0</v>
      </c>
      <c r="F113" s="93"/>
      <c r="G113" s="93">
        <v>0</v>
      </c>
      <c r="H113" s="73"/>
      <c r="I113" s="93">
        <v>0</v>
      </c>
      <c r="J113" s="161">
        <v>0</v>
      </c>
      <c r="L113" s="93">
        <v>0</v>
      </c>
      <c r="M113" s="93"/>
      <c r="N113" s="93">
        <v>0</v>
      </c>
      <c r="O113" s="93"/>
      <c r="P113" s="93">
        <v>-16021566430</v>
      </c>
      <c r="Q113" s="73"/>
      <c r="R113" s="93">
        <v>-16021566430</v>
      </c>
      <c r="S113" s="93"/>
      <c r="T113" s="94">
        <v>0.21279800892133074</v>
      </c>
      <c r="V113" s="169"/>
    </row>
    <row r="114" spans="1:22" ht="18.75" thickBot="1" x14ac:dyDescent="0.45">
      <c r="A114" s="5" t="s">
        <v>79</v>
      </c>
      <c r="B114" s="73"/>
      <c r="C114" s="92">
        <v>0</v>
      </c>
      <c r="D114" s="92"/>
      <c r="E114" s="92">
        <v>66317747256</v>
      </c>
      <c r="F114" s="93"/>
      <c r="G114" s="93">
        <v>-37030418929</v>
      </c>
      <c r="H114" s="73"/>
      <c r="I114" s="93">
        <v>29287328327</v>
      </c>
      <c r="J114" s="161">
        <v>-0.38899349709907788</v>
      </c>
      <c r="L114" s="93">
        <v>0</v>
      </c>
      <c r="M114" s="93"/>
      <c r="N114" s="93">
        <v>-28107062329</v>
      </c>
      <c r="O114" s="93"/>
      <c r="P114" s="93">
        <v>-44342323792</v>
      </c>
      <c r="Q114" s="73"/>
      <c r="R114" s="93">
        <v>-72449386121</v>
      </c>
      <c r="S114" s="93"/>
      <c r="T114" s="94">
        <v>0.96227077305333708</v>
      </c>
    </row>
    <row r="115" spans="1:22" ht="16.5" thickBot="1" x14ac:dyDescent="0.45">
      <c r="A115" s="5" t="s">
        <v>2</v>
      </c>
      <c r="B115" s="6"/>
      <c r="C115" s="108">
        <f>SUM(C11:C114)</f>
        <v>5176102499</v>
      </c>
      <c r="D115" s="6"/>
      <c r="E115" s="108">
        <f>SUM(E11:E114)</f>
        <v>131481785314</v>
      </c>
      <c r="F115" s="6"/>
      <c r="G115" s="108">
        <f>SUM(G11:G114)</f>
        <v>-72993345268</v>
      </c>
      <c r="H115" s="6"/>
      <c r="I115" s="108">
        <f>SUM(I11:I114)</f>
        <v>63664542545</v>
      </c>
      <c r="J115" s="183">
        <f>SUM(J11:J114)</f>
        <v>-0.84559071996203983</v>
      </c>
      <c r="K115" s="6"/>
      <c r="L115" s="108">
        <f>SUM(L11:L114)</f>
        <v>91177489062</v>
      </c>
      <c r="M115" s="6"/>
      <c r="N115" s="108">
        <f>SUM(N11:N114)</f>
        <v>-97961580622</v>
      </c>
      <c r="O115" s="6"/>
      <c r="P115" s="108">
        <f>SUM(P11:P114)</f>
        <v>-86255482533</v>
      </c>
      <c r="Q115" s="6"/>
      <c r="R115" s="108">
        <f>SUM(R11:R114)</f>
        <v>-93039574093</v>
      </c>
      <c r="S115" s="162"/>
      <c r="T115" s="183">
        <f>SUM(T11:T114)</f>
        <v>1.2357490888535443</v>
      </c>
    </row>
    <row r="116" spans="1:22" ht="16.5" thickTop="1" x14ac:dyDescent="0.4">
      <c r="E116" s="8"/>
      <c r="S116" s="56"/>
    </row>
    <row r="117" spans="1:22" x14ac:dyDescent="0.4">
      <c r="E117" s="56"/>
      <c r="N117" s="168"/>
      <c r="P117" s="168"/>
    </row>
    <row r="118" spans="1:22" x14ac:dyDescent="0.4">
      <c r="N118" s="168"/>
    </row>
    <row r="119" spans="1:22" x14ac:dyDescent="0.4">
      <c r="E119" s="56"/>
      <c r="L119" s="168"/>
      <c r="N119" s="168"/>
      <c r="P119" s="168"/>
    </row>
    <row r="120" spans="1:22" x14ac:dyDescent="0.4">
      <c r="P120" s="168"/>
      <c r="R120" s="155"/>
    </row>
    <row r="121" spans="1:22" x14ac:dyDescent="0.4">
      <c r="E121" s="56"/>
      <c r="N121" s="155"/>
      <c r="R121" s="155"/>
    </row>
    <row r="122" spans="1:22" x14ac:dyDescent="0.4">
      <c r="P122" s="168"/>
      <c r="R122" s="155"/>
    </row>
    <row r="123" spans="1:22" x14ac:dyDescent="0.4">
      <c r="N123" s="155"/>
      <c r="R123" s="155"/>
    </row>
    <row r="124" spans="1:22" x14ac:dyDescent="0.4">
      <c r="N124" s="155"/>
      <c r="R124" s="155"/>
    </row>
    <row r="125" spans="1:22" x14ac:dyDescent="0.4">
      <c r="R125" s="155"/>
    </row>
  </sheetData>
  <sortState xmlns:xlrd2="http://schemas.microsoft.com/office/spreadsheetml/2017/richdata2" ref="A11:T114">
    <sortCondition descending="1" ref="P11:P114"/>
  </sortState>
  <mergeCells count="23">
    <mergeCell ref="A1:T1"/>
    <mergeCell ref="A2:T2"/>
    <mergeCell ref="A3:T3"/>
    <mergeCell ref="C8:C9"/>
    <mergeCell ref="E8:E9"/>
    <mergeCell ref="G8:G9"/>
    <mergeCell ref="L8:L9"/>
    <mergeCell ref="N8:N9"/>
    <mergeCell ref="P8:P9"/>
    <mergeCell ref="I8:J9"/>
    <mergeCell ref="R8:T9"/>
    <mergeCell ref="A5:T5"/>
    <mergeCell ref="M8:M10"/>
    <mergeCell ref="O8:O10"/>
    <mergeCell ref="Q8:Q10"/>
    <mergeCell ref="H8:H10"/>
    <mergeCell ref="L7:T7"/>
    <mergeCell ref="C7:J7"/>
    <mergeCell ref="K8:K10"/>
    <mergeCell ref="A8:A10"/>
    <mergeCell ref="B8:B10"/>
    <mergeCell ref="D8:D10"/>
    <mergeCell ref="F8:F10"/>
  </mergeCells>
  <conditionalFormatting sqref="A1:A1048576">
    <cfRule type="duplicateValues" dxfId="12" priority="1"/>
  </conditionalFormatting>
  <pageMargins left="0.7" right="0.7" top="0.75" bottom="0.75" header="0.3" footer="0.3"/>
  <pageSetup scale="20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16"/>
  <sheetViews>
    <sheetView rightToLeft="1" view="pageBreakPreview" zoomScale="110" zoomScaleNormal="100" zoomScaleSheetLayoutView="110" workbookViewId="0">
      <selection activeCell="P18" sqref="P18"/>
    </sheetView>
  </sheetViews>
  <sheetFormatPr defaultColWidth="9.140625" defaultRowHeight="15.75" x14ac:dyDescent="0.4"/>
  <cols>
    <col min="1" max="1" width="13.140625" style="3" customWidth="1"/>
    <col min="2" max="2" width="0.5703125" style="3" customWidth="1"/>
    <col min="3" max="3" width="9.140625" style="3" customWidth="1"/>
    <col min="4" max="4" width="0.42578125" style="3" customWidth="1"/>
    <col min="5" max="5" width="9.140625" style="3"/>
    <col min="6" max="6" width="0.85546875" style="3" customWidth="1"/>
    <col min="7" max="7" width="9.140625" style="3"/>
    <col min="8" max="8" width="1" style="3" customWidth="1"/>
    <col min="9" max="9" width="9.140625" style="3"/>
    <col min="10" max="10" width="12.5703125" style="3" customWidth="1"/>
    <col min="11" max="11" width="0.7109375" style="3" customWidth="1"/>
    <col min="12" max="12" width="9.140625" style="3"/>
    <col min="13" max="13" width="0.5703125" style="3" customWidth="1"/>
    <col min="14" max="14" width="9.140625" style="3"/>
    <col min="15" max="15" width="0.85546875" style="3" customWidth="1"/>
    <col min="16" max="16" width="13.140625" style="3" bestFit="1" customWidth="1"/>
    <col min="17" max="17" width="0.85546875" style="3" customWidth="1"/>
    <col min="18" max="18" width="13.140625" style="3" bestFit="1" customWidth="1"/>
    <col min="19" max="19" width="10.5703125" style="3" customWidth="1"/>
    <col min="20" max="16384" width="9.140625" style="3"/>
  </cols>
  <sheetData>
    <row r="1" spans="1:19" ht="21" x14ac:dyDescent="0.55000000000000004">
      <c r="A1" s="194" t="str">
        <f>درآمدها!A1</f>
        <v xml:space="preserve">صندوق سرمایه گذاری کارگزاری پارسیان 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</row>
    <row r="2" spans="1:19" ht="21" x14ac:dyDescent="0.55000000000000004">
      <c r="A2" s="194" t="s">
        <v>62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</row>
    <row r="3" spans="1:19" ht="21" x14ac:dyDescent="0.55000000000000004">
      <c r="A3" s="194" t="str">
        <f>درآمدها!A3</f>
        <v>برای ماه منتهی به 1402/12/27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</row>
    <row r="5" spans="1:19" ht="25.5" x14ac:dyDescent="0.4">
      <c r="A5" s="195" t="s">
        <v>74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</row>
    <row r="7" spans="1:19" ht="19.5" customHeight="1" thickBot="1" x14ac:dyDescent="0.45">
      <c r="A7" s="1"/>
      <c r="B7" s="2"/>
      <c r="C7" s="230" t="s">
        <v>236</v>
      </c>
      <c r="D7" s="230"/>
      <c r="E7" s="230"/>
      <c r="F7" s="230"/>
      <c r="G7" s="230"/>
      <c r="H7" s="230"/>
      <c r="I7" s="230"/>
      <c r="J7" s="230"/>
      <c r="K7" s="2"/>
      <c r="L7" s="230" t="s">
        <v>235</v>
      </c>
      <c r="M7" s="230"/>
      <c r="N7" s="230"/>
      <c r="O7" s="230"/>
      <c r="P7" s="230"/>
      <c r="Q7" s="230"/>
      <c r="R7" s="230"/>
      <c r="S7" s="230"/>
    </row>
    <row r="8" spans="1:19" ht="19.5" customHeight="1" x14ac:dyDescent="0.4">
      <c r="A8" s="232" t="s">
        <v>68</v>
      </c>
      <c r="B8" s="231"/>
      <c r="C8" s="235" t="s">
        <v>75</v>
      </c>
      <c r="D8" s="234"/>
      <c r="E8" s="235" t="s">
        <v>10</v>
      </c>
      <c r="F8" s="234"/>
      <c r="G8" s="235" t="s">
        <v>11</v>
      </c>
      <c r="H8" s="234"/>
      <c r="I8" s="235" t="s">
        <v>2</v>
      </c>
      <c r="J8" s="235"/>
      <c r="K8" s="231"/>
      <c r="L8" s="235" t="s">
        <v>75</v>
      </c>
      <c r="M8" s="234"/>
      <c r="N8" s="235" t="s">
        <v>10</v>
      </c>
      <c r="O8" s="234"/>
      <c r="P8" s="235" t="s">
        <v>11</v>
      </c>
      <c r="Q8" s="234"/>
      <c r="R8" s="235" t="s">
        <v>2</v>
      </c>
      <c r="S8" s="235"/>
    </row>
    <row r="9" spans="1:19" ht="18.75" customHeight="1" thickBot="1" x14ac:dyDescent="0.45">
      <c r="A9" s="232"/>
      <c r="B9" s="231"/>
      <c r="C9" s="236"/>
      <c r="D9" s="231"/>
      <c r="E9" s="236"/>
      <c r="F9" s="231"/>
      <c r="G9" s="236"/>
      <c r="H9" s="231"/>
      <c r="I9" s="230"/>
      <c r="J9" s="230"/>
      <c r="K9" s="231"/>
      <c r="L9" s="236"/>
      <c r="M9" s="231"/>
      <c r="N9" s="236"/>
      <c r="O9" s="231"/>
      <c r="P9" s="236"/>
      <c r="Q9" s="231"/>
      <c r="R9" s="230"/>
      <c r="S9" s="230"/>
    </row>
    <row r="10" spans="1:19" ht="28.5" customHeight="1" thickBot="1" x14ac:dyDescent="0.45">
      <c r="A10" s="233"/>
      <c r="B10" s="231"/>
      <c r="C10" s="52" t="s">
        <v>65</v>
      </c>
      <c r="D10" s="231"/>
      <c r="E10" s="52" t="s">
        <v>65</v>
      </c>
      <c r="F10" s="231"/>
      <c r="G10" s="52" t="s">
        <v>65</v>
      </c>
      <c r="H10" s="231"/>
      <c r="I10" s="54" t="s">
        <v>6</v>
      </c>
      <c r="J10" s="54" t="s">
        <v>12</v>
      </c>
      <c r="K10" s="231"/>
      <c r="L10" s="52" t="s">
        <v>65</v>
      </c>
      <c r="M10" s="231"/>
      <c r="N10" s="52" t="s">
        <v>65</v>
      </c>
      <c r="O10" s="231"/>
      <c r="P10" s="52" t="s">
        <v>65</v>
      </c>
      <c r="Q10" s="231"/>
      <c r="R10" s="54" t="s">
        <v>6</v>
      </c>
      <c r="S10" s="54" t="s">
        <v>12</v>
      </c>
    </row>
    <row r="11" spans="1:19" ht="31.5" x14ac:dyDescent="0.4">
      <c r="A11" s="5" t="s">
        <v>211</v>
      </c>
      <c r="B11" s="53"/>
      <c r="C11" s="140">
        <v>0</v>
      </c>
      <c r="D11" s="92"/>
      <c r="E11" s="140">
        <v>0</v>
      </c>
      <c r="F11" s="93"/>
      <c r="G11" s="140">
        <v>0</v>
      </c>
      <c r="H11" s="53"/>
      <c r="I11" s="140">
        <v>0</v>
      </c>
      <c r="J11" s="140">
        <v>0</v>
      </c>
      <c r="K11" s="53"/>
      <c r="L11" s="140">
        <v>0</v>
      </c>
      <c r="M11" s="53"/>
      <c r="N11" s="140">
        <v>0</v>
      </c>
      <c r="O11" s="53"/>
      <c r="P11" s="136">
        <v>-3530049280</v>
      </c>
      <c r="Q11" s="137"/>
      <c r="R11" s="136">
        <v>-3530049280</v>
      </c>
      <c r="S11" s="139">
        <v>4.6886018384044936E-2</v>
      </c>
    </row>
    <row r="12" spans="1:19" ht="31.5" x14ac:dyDescent="0.4">
      <c r="A12" s="5" t="s">
        <v>217</v>
      </c>
      <c r="B12" s="69"/>
      <c r="C12" s="140">
        <v>0</v>
      </c>
      <c r="D12" s="92"/>
      <c r="E12" s="140">
        <v>0</v>
      </c>
      <c r="F12" s="93"/>
      <c r="G12" s="140">
        <v>0</v>
      </c>
      <c r="H12" s="69"/>
      <c r="I12" s="140">
        <v>0</v>
      </c>
      <c r="J12" s="140">
        <v>0</v>
      </c>
      <c r="K12" s="69"/>
      <c r="L12" s="140">
        <v>0</v>
      </c>
      <c r="M12" s="69"/>
      <c r="N12" s="140">
        <v>0</v>
      </c>
      <c r="O12" s="69"/>
      <c r="P12" s="136">
        <v>-6303401357</v>
      </c>
      <c r="Q12" s="137"/>
      <c r="R12" s="136">
        <v>-6303401357</v>
      </c>
      <c r="S12" s="139">
        <v>8.3721605129069412E-2</v>
      </c>
    </row>
    <row r="13" spans="1:19" ht="31.5" x14ac:dyDescent="0.4">
      <c r="A13" s="5" t="s">
        <v>223</v>
      </c>
      <c r="B13" s="69"/>
      <c r="C13" s="140">
        <v>0</v>
      </c>
      <c r="D13" s="92"/>
      <c r="E13" s="140">
        <v>0</v>
      </c>
      <c r="F13" s="93"/>
      <c r="G13" s="140">
        <v>0</v>
      </c>
      <c r="H13" s="69"/>
      <c r="I13" s="140">
        <v>0</v>
      </c>
      <c r="J13" s="140">
        <v>0</v>
      </c>
      <c r="K13" s="69"/>
      <c r="L13" s="140">
        <v>0</v>
      </c>
      <c r="M13" s="69"/>
      <c r="N13" s="140">
        <v>0</v>
      </c>
      <c r="O13" s="69"/>
      <c r="P13" s="136">
        <v>904600693</v>
      </c>
      <c r="Q13" s="137"/>
      <c r="R13" s="136">
        <v>904600693</v>
      </c>
      <c r="S13" s="139">
        <v>-1.2014881764545165E-2</v>
      </c>
    </row>
    <row r="14" spans="1:19" ht="32.25" thickBot="1" x14ac:dyDescent="0.45">
      <c r="A14" s="5" t="s">
        <v>220</v>
      </c>
      <c r="B14" s="53"/>
      <c r="C14" s="9">
        <v>0</v>
      </c>
      <c r="D14" s="53"/>
      <c r="E14" s="9">
        <v>0</v>
      </c>
      <c r="F14" s="53"/>
      <c r="G14" s="9">
        <v>0</v>
      </c>
      <c r="H14" s="53"/>
      <c r="I14" s="9">
        <v>0</v>
      </c>
      <c r="J14" s="9">
        <v>0</v>
      </c>
      <c r="K14" s="53"/>
      <c r="L14" s="9">
        <v>0</v>
      </c>
      <c r="M14" s="53"/>
      <c r="N14" s="9">
        <v>0</v>
      </c>
      <c r="O14" s="53"/>
      <c r="P14" s="138">
        <v>-3730515579</v>
      </c>
      <c r="Q14" s="137"/>
      <c r="R14" s="138">
        <v>-3730515579</v>
      </c>
      <c r="S14" s="139">
        <v>4.9548606306980519E-2</v>
      </c>
    </row>
    <row r="15" spans="1:19" ht="16.5" thickBot="1" x14ac:dyDescent="0.45">
      <c r="A15" s="5" t="s">
        <v>2</v>
      </c>
      <c r="B15" s="53"/>
      <c r="C15" s="106">
        <f>SUM(C11:C14)</f>
        <v>0</v>
      </c>
      <c r="D15" s="53"/>
      <c r="E15" s="106">
        <f>SUM(E11:E14)</f>
        <v>0</v>
      </c>
      <c r="F15" s="53"/>
      <c r="G15" s="106">
        <f>SUM(G11:G14)</f>
        <v>0</v>
      </c>
      <c r="H15" s="53"/>
      <c r="I15" s="106">
        <f>SUM(I11:I14)</f>
        <v>0</v>
      </c>
      <c r="J15" s="106">
        <f>SUM(J11:J14)</f>
        <v>0</v>
      </c>
      <c r="K15" s="53"/>
      <c r="L15" s="10" t="s">
        <v>13</v>
      </c>
      <c r="M15" s="106">
        <f>SUM(M11:M14)</f>
        <v>0</v>
      </c>
      <c r="N15" s="106">
        <f>SUM(N11:N14)</f>
        <v>0</v>
      </c>
      <c r="O15" s="53"/>
      <c r="P15" s="106">
        <f>SUM(P11:P14)</f>
        <v>-12659365523</v>
      </c>
      <c r="Q15" s="53"/>
      <c r="R15" s="106">
        <f>SUM(R11:R14)</f>
        <v>-12659365523</v>
      </c>
      <c r="S15" s="133">
        <f>SUM(S11:S14)</f>
        <v>0.1681413480555497</v>
      </c>
    </row>
    <row r="16" spans="1:19" ht="16.5" thickTop="1" x14ac:dyDescent="0.4"/>
  </sheetData>
  <mergeCells count="23">
    <mergeCell ref="A1:S1"/>
    <mergeCell ref="A2:S2"/>
    <mergeCell ref="A3:S3"/>
    <mergeCell ref="A5:S5"/>
    <mergeCell ref="C7:J7"/>
    <mergeCell ref="L7:S7"/>
    <mergeCell ref="M8:M10"/>
    <mergeCell ref="A8:A10"/>
    <mergeCell ref="B8:B10"/>
    <mergeCell ref="C8:C9"/>
    <mergeCell ref="D8:D10"/>
    <mergeCell ref="E8:E9"/>
    <mergeCell ref="F8:F10"/>
    <mergeCell ref="G8:G9"/>
    <mergeCell ref="H8:H10"/>
    <mergeCell ref="I8:J9"/>
    <mergeCell ref="K8:K10"/>
    <mergeCell ref="L8:L9"/>
    <mergeCell ref="N8:N9"/>
    <mergeCell ref="O8:O10"/>
    <mergeCell ref="P8:P9"/>
    <mergeCell ref="Q8:Q10"/>
    <mergeCell ref="R8:S9"/>
  </mergeCells>
  <pageMargins left="0.7" right="0.7" top="0.75" bottom="0.75" header="0.3" footer="0.3"/>
  <pageSetup scale="9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16"/>
  <sheetViews>
    <sheetView rightToLeft="1" view="pageBreakPreview" zoomScaleNormal="100" zoomScaleSheetLayoutView="100" workbookViewId="0">
      <selection activeCell="M20" sqref="M20"/>
    </sheetView>
  </sheetViews>
  <sheetFormatPr defaultColWidth="9.140625" defaultRowHeight="18" x14ac:dyDescent="0.45"/>
  <cols>
    <col min="1" max="1" width="28" style="32" bestFit="1" customWidth="1"/>
    <col min="2" max="2" width="0.42578125" style="32" customWidth="1"/>
    <col min="3" max="3" width="14.28515625" style="32" bestFit="1" customWidth="1"/>
    <col min="4" max="4" width="0.85546875" style="32" customWidth="1"/>
    <col min="5" max="5" width="12.85546875" style="32" bestFit="1" customWidth="1"/>
    <col min="6" max="6" width="1" style="32" customWidth="1"/>
    <col min="7" max="7" width="9.5703125" style="32" bestFit="1" customWidth="1"/>
    <col min="8" max="8" width="1" style="32" customWidth="1"/>
    <col min="9" max="9" width="14.28515625" style="32" bestFit="1" customWidth="1"/>
    <col min="10" max="10" width="0.85546875" style="32" customWidth="1"/>
    <col min="11" max="11" width="15.5703125" style="32" bestFit="1" customWidth="1"/>
    <col min="12" max="12" width="0.5703125" style="32" customWidth="1"/>
    <col min="13" max="13" width="12.85546875" style="32" bestFit="1" customWidth="1"/>
    <col min="14" max="14" width="0.28515625" style="32" customWidth="1"/>
    <col min="15" max="15" width="11.28515625" style="32" bestFit="1" customWidth="1"/>
    <col min="16" max="16" width="0.5703125" style="32" customWidth="1"/>
    <col min="17" max="17" width="15.5703125" style="32" bestFit="1" customWidth="1"/>
    <col min="18" max="16384" width="9.140625" style="32"/>
  </cols>
  <sheetData>
    <row r="1" spans="1:17" ht="21" x14ac:dyDescent="0.55000000000000004">
      <c r="A1" s="194" t="str">
        <f>درآمدها!A1</f>
        <v xml:space="preserve">صندوق سرمایه گذاری کارگزاری پارسیان 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</row>
    <row r="2" spans="1:17" ht="21" x14ac:dyDescent="0.55000000000000004">
      <c r="A2" s="194" t="s">
        <v>62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</row>
    <row r="3" spans="1:17" ht="21" x14ac:dyDescent="0.55000000000000004">
      <c r="A3" s="194" t="str">
        <f>درآمدها!A3</f>
        <v>برای ماه منتهی به 1402/12/27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</row>
    <row r="4" spans="1:17" ht="25.5" x14ac:dyDescent="0.45">
      <c r="A4" s="195" t="s">
        <v>71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</row>
    <row r="6" spans="1:17" ht="19.5" customHeight="1" thickBot="1" x14ac:dyDescent="0.5">
      <c r="A6" s="68"/>
      <c r="B6" s="67"/>
      <c r="C6" s="230" t="s">
        <v>234</v>
      </c>
      <c r="D6" s="230"/>
      <c r="E6" s="230"/>
      <c r="F6" s="230"/>
      <c r="G6" s="230"/>
      <c r="H6" s="230"/>
      <c r="I6" s="230"/>
      <c r="J6" s="70"/>
      <c r="K6" s="230" t="s">
        <v>235</v>
      </c>
      <c r="L6" s="230"/>
      <c r="M6" s="230"/>
      <c r="N6" s="230"/>
      <c r="O6" s="230"/>
      <c r="P6" s="230"/>
      <c r="Q6" s="230"/>
    </row>
    <row r="7" spans="1:17" ht="20.25" customHeight="1" x14ac:dyDescent="0.45">
      <c r="A7" s="237"/>
      <c r="B7" s="232"/>
      <c r="C7" s="235" t="s">
        <v>14</v>
      </c>
      <c r="D7" s="235"/>
      <c r="E7" s="235" t="s">
        <v>10</v>
      </c>
      <c r="F7" s="237"/>
      <c r="G7" s="235" t="s">
        <v>11</v>
      </c>
      <c r="H7" s="237"/>
      <c r="I7" s="235" t="s">
        <v>2</v>
      </c>
      <c r="J7" s="67"/>
      <c r="K7" s="235" t="s">
        <v>14</v>
      </c>
      <c r="L7" s="235"/>
      <c r="M7" s="235" t="s">
        <v>10</v>
      </c>
      <c r="N7" s="237"/>
      <c r="O7" s="235" t="s">
        <v>11</v>
      </c>
      <c r="P7" s="237"/>
      <c r="Q7" s="235" t="s">
        <v>2</v>
      </c>
    </row>
    <row r="8" spans="1:17" ht="20.25" customHeight="1" x14ac:dyDescent="0.45">
      <c r="A8" s="232"/>
      <c r="B8" s="232"/>
      <c r="C8" s="236"/>
      <c r="D8" s="236"/>
      <c r="E8" s="236"/>
      <c r="F8" s="232"/>
      <c r="G8" s="236"/>
      <c r="H8" s="232"/>
      <c r="I8" s="236"/>
      <c r="J8" s="67"/>
      <c r="K8" s="236"/>
      <c r="L8" s="236"/>
      <c r="M8" s="236"/>
      <c r="N8" s="232"/>
      <c r="O8" s="236"/>
      <c r="P8" s="232"/>
      <c r="Q8" s="236"/>
    </row>
    <row r="9" spans="1:17" ht="18.75" thickBot="1" x14ac:dyDescent="0.5">
      <c r="A9" s="232"/>
      <c r="B9" s="232"/>
      <c r="C9" s="68" t="s">
        <v>65</v>
      </c>
      <c r="D9" s="236"/>
      <c r="E9" s="68" t="s">
        <v>64</v>
      </c>
      <c r="F9" s="232"/>
      <c r="G9" s="68" t="s">
        <v>65</v>
      </c>
      <c r="H9" s="232"/>
      <c r="I9" s="230"/>
      <c r="J9" s="7"/>
      <c r="K9" s="68" t="s">
        <v>65</v>
      </c>
      <c r="L9" s="236"/>
      <c r="M9" s="68" t="s">
        <v>65</v>
      </c>
      <c r="N9" s="232"/>
      <c r="O9" s="68" t="s">
        <v>65</v>
      </c>
      <c r="P9" s="232"/>
      <c r="Q9" s="230"/>
    </row>
    <row r="10" spans="1:17" ht="18" customHeight="1" x14ac:dyDescent="0.45">
      <c r="A10" s="16" t="s">
        <v>203</v>
      </c>
      <c r="B10" s="43"/>
      <c r="C10" s="142">
        <v>0</v>
      </c>
      <c r="D10" s="143"/>
      <c r="E10" s="142">
        <v>0</v>
      </c>
      <c r="F10" s="142"/>
      <c r="G10" s="142">
        <v>0</v>
      </c>
      <c r="H10" s="142"/>
      <c r="I10" s="142">
        <v>0</v>
      </c>
      <c r="J10" s="143"/>
      <c r="K10" s="142">
        <v>9902809353</v>
      </c>
      <c r="L10" s="143"/>
      <c r="M10" s="142">
        <v>0</v>
      </c>
      <c r="N10" s="143"/>
      <c r="O10" s="142">
        <v>-34375000</v>
      </c>
      <c r="P10" s="142"/>
      <c r="Q10" s="142">
        <v>9868434353</v>
      </c>
    </row>
    <row r="11" spans="1:17" ht="18" customHeight="1" x14ac:dyDescent="0.45">
      <c r="A11" s="16" t="s">
        <v>225</v>
      </c>
      <c r="B11" s="43"/>
      <c r="C11" s="142">
        <v>0</v>
      </c>
      <c r="D11" s="143"/>
      <c r="E11" s="142">
        <v>0</v>
      </c>
      <c r="F11" s="142"/>
      <c r="G11" s="142">
        <v>0</v>
      </c>
      <c r="H11" s="142"/>
      <c r="I11" s="142">
        <v>0</v>
      </c>
      <c r="J11" s="143"/>
      <c r="K11" s="142">
        <v>0</v>
      </c>
      <c r="L11" s="143"/>
      <c r="M11" s="142">
        <v>0</v>
      </c>
      <c r="N11" s="143"/>
      <c r="O11" s="142">
        <v>199883766</v>
      </c>
      <c r="P11" s="142"/>
      <c r="Q11" s="142">
        <v>199883766</v>
      </c>
    </row>
    <row r="12" spans="1:17" ht="18.75" customHeight="1" x14ac:dyDescent="0.45">
      <c r="A12" s="16" t="s">
        <v>202</v>
      </c>
      <c r="B12" s="43"/>
      <c r="C12" s="142">
        <v>0</v>
      </c>
      <c r="D12" s="143"/>
      <c r="E12" s="142">
        <v>0</v>
      </c>
      <c r="F12" s="142"/>
      <c r="G12" s="142">
        <v>0</v>
      </c>
      <c r="H12" s="142"/>
      <c r="I12" s="142">
        <v>0</v>
      </c>
      <c r="J12" s="143"/>
      <c r="K12" s="142">
        <v>10165119231</v>
      </c>
      <c r="L12" s="142"/>
      <c r="M12" s="142">
        <v>0</v>
      </c>
      <c r="N12" s="143"/>
      <c r="O12" s="142">
        <v>-74625000</v>
      </c>
      <c r="P12" s="142"/>
      <c r="Q12" s="142">
        <v>10090494231</v>
      </c>
    </row>
    <row r="13" spans="1:17" ht="18.75" customHeight="1" x14ac:dyDescent="0.45">
      <c r="A13" s="16" t="s">
        <v>229</v>
      </c>
      <c r="B13" s="43"/>
      <c r="C13" s="142">
        <v>1242940868</v>
      </c>
      <c r="D13" s="143"/>
      <c r="E13" s="142">
        <v>-49651124</v>
      </c>
      <c r="F13" s="142"/>
      <c r="G13" s="142">
        <v>0</v>
      </c>
      <c r="H13" s="142"/>
      <c r="I13" s="142">
        <v>1193289744</v>
      </c>
      <c r="J13" s="143"/>
      <c r="K13" s="142">
        <v>1242940868</v>
      </c>
      <c r="L13" s="142"/>
      <c r="M13" s="142">
        <v>-49651124</v>
      </c>
      <c r="N13" s="143"/>
      <c r="O13" s="142">
        <v>0</v>
      </c>
      <c r="P13" s="142"/>
      <c r="Q13" s="142">
        <v>1193289744</v>
      </c>
    </row>
    <row r="14" spans="1:17" ht="18.75" customHeight="1" thickBot="1" x14ac:dyDescent="0.5">
      <c r="A14" s="16" t="s">
        <v>230</v>
      </c>
      <c r="B14" s="43"/>
      <c r="C14" s="142">
        <v>244013380</v>
      </c>
      <c r="D14" s="143"/>
      <c r="E14" s="142">
        <v>-17973655</v>
      </c>
      <c r="F14" s="142"/>
      <c r="G14" s="142">
        <v>0</v>
      </c>
      <c r="H14" s="142"/>
      <c r="I14" s="142">
        <v>226039725</v>
      </c>
      <c r="J14" s="143"/>
      <c r="K14" s="142">
        <v>244013380</v>
      </c>
      <c r="L14" s="142"/>
      <c r="M14" s="142">
        <v>-17973655</v>
      </c>
      <c r="N14" s="143"/>
      <c r="O14" s="142">
        <v>0</v>
      </c>
      <c r="P14" s="142"/>
      <c r="Q14" s="142">
        <v>226039725</v>
      </c>
    </row>
    <row r="15" spans="1:17" ht="19.5" thickBot="1" x14ac:dyDescent="0.5">
      <c r="A15" s="16" t="s">
        <v>2</v>
      </c>
      <c r="B15" s="43"/>
      <c r="C15" s="144">
        <f>SUM(C10:C14)</f>
        <v>1486954248</v>
      </c>
      <c r="D15" s="16"/>
      <c r="E15" s="144">
        <f>SUM(E10:E14)</f>
        <v>-67624779</v>
      </c>
      <c r="F15" s="43"/>
      <c r="G15" s="144">
        <f>SUM(G10:G14)</f>
        <v>0</v>
      </c>
      <c r="H15" s="43"/>
      <c r="I15" s="144">
        <f>SUM(I10:I14)</f>
        <v>1419329469</v>
      </c>
      <c r="J15" s="43"/>
      <c r="K15" s="144">
        <f>SUM(K10:K14)</f>
        <v>21554882832</v>
      </c>
      <c r="L15" s="16"/>
      <c r="M15" s="144">
        <f>SUM(M10:M14)</f>
        <v>-67624779</v>
      </c>
      <c r="N15" s="43"/>
      <c r="O15" s="144">
        <f>SUM(O10:O14)</f>
        <v>90883766</v>
      </c>
      <c r="P15" s="43"/>
      <c r="Q15" s="144">
        <f>SUM(Q10:Q14)</f>
        <v>21578141819</v>
      </c>
    </row>
    <row r="16" spans="1:17" ht="18.75" thickTop="1" x14ac:dyDescent="0.45"/>
  </sheetData>
  <mergeCells count="22"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4:Q4"/>
    <mergeCell ref="C6:I6"/>
    <mergeCell ref="K6:Q6"/>
    <mergeCell ref="L7:L9"/>
    <mergeCell ref="N7:N9"/>
    <mergeCell ref="F7:F9"/>
    <mergeCell ref="H7:H9"/>
    <mergeCell ref="A7:A9"/>
    <mergeCell ref="B7:B9"/>
    <mergeCell ref="D7:D9"/>
    <mergeCell ref="Q7:Q9"/>
    <mergeCell ref="I7:I9"/>
    <mergeCell ref="P7:P9"/>
  </mergeCells>
  <pageMargins left="0.7" right="0.7" top="0.75" bottom="0.75" header="0.3" footer="0.3"/>
  <pageSetup scale="87" fitToHeight="0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7"/>
  <sheetViews>
    <sheetView rightToLeft="1" zoomScaleNormal="100" zoomScaleSheetLayoutView="100" workbookViewId="0">
      <selection activeCell="L15" sqref="L15"/>
    </sheetView>
  </sheetViews>
  <sheetFormatPr defaultColWidth="9.140625" defaultRowHeight="15.75" x14ac:dyDescent="0.4"/>
  <cols>
    <col min="1" max="1" width="18.140625" style="3" bestFit="1" customWidth="1"/>
    <col min="2" max="2" width="0.7109375" style="3" customWidth="1"/>
    <col min="3" max="3" width="11.85546875" style="3" customWidth="1"/>
    <col min="4" max="4" width="0.28515625" style="3" customWidth="1"/>
    <col min="5" max="5" width="9.140625" style="3" customWidth="1"/>
    <col min="6" max="6" width="0.5703125" style="3" customWidth="1"/>
    <col min="7" max="7" width="12" style="3" customWidth="1"/>
    <col min="8" max="8" width="0.5703125" style="3" customWidth="1"/>
    <col min="9" max="9" width="9.140625" style="3" customWidth="1"/>
    <col min="10" max="10" width="0.7109375" style="3" customWidth="1"/>
    <col min="11" max="16384" width="9.140625" style="3"/>
  </cols>
  <sheetData>
    <row r="1" spans="1:11" ht="21" x14ac:dyDescent="0.55000000000000004">
      <c r="A1" s="194" t="str">
        <f>درآمدها!A1</f>
        <v xml:space="preserve">صندوق سرمایه گذاری کارگزاری پارسیان 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11" ht="21" x14ac:dyDescent="0.55000000000000004">
      <c r="A2" s="194" t="s">
        <v>62</v>
      </c>
      <c r="B2" s="194"/>
      <c r="C2" s="194"/>
      <c r="D2" s="194"/>
      <c r="E2" s="194"/>
      <c r="F2" s="194"/>
      <c r="G2" s="194"/>
      <c r="H2" s="194"/>
      <c r="I2" s="194"/>
      <c r="J2" s="194"/>
    </row>
    <row r="3" spans="1:11" ht="21" x14ac:dyDescent="0.55000000000000004">
      <c r="A3" s="194" t="str">
        <f>درآمدها!A3</f>
        <v>برای ماه منتهی به 1402/12/27</v>
      </c>
      <c r="B3" s="194"/>
      <c r="C3" s="194"/>
      <c r="D3" s="194"/>
      <c r="E3" s="194"/>
      <c r="F3" s="194"/>
      <c r="G3" s="194"/>
      <c r="H3" s="194"/>
      <c r="I3" s="194"/>
      <c r="J3" s="194"/>
    </row>
    <row r="4" spans="1:11" ht="25.5" x14ac:dyDescent="0.4">
      <c r="A4" s="195" t="s">
        <v>72</v>
      </c>
      <c r="B4" s="195"/>
      <c r="C4" s="195"/>
      <c r="D4" s="195"/>
      <c r="E4" s="195"/>
      <c r="F4" s="195"/>
      <c r="G4" s="195"/>
      <c r="H4" s="195"/>
      <c r="I4" s="195"/>
      <c r="J4" s="195"/>
    </row>
    <row r="5" spans="1:11" ht="16.5" thickBot="1" x14ac:dyDescent="0.4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1" ht="37.5" customHeight="1" thickBot="1" x14ac:dyDescent="0.45">
      <c r="A6" s="238" t="s">
        <v>19</v>
      </c>
      <c r="B6" s="238"/>
      <c r="C6" s="239" t="s">
        <v>234</v>
      </c>
      <c r="D6" s="239"/>
      <c r="E6" s="239"/>
      <c r="F6" s="239"/>
      <c r="G6" s="238" t="s">
        <v>235</v>
      </c>
      <c r="H6" s="238"/>
      <c r="I6" s="238"/>
      <c r="J6" s="238"/>
      <c r="K6" s="2"/>
    </row>
    <row r="7" spans="1:11" ht="59.25" customHeight="1" x14ac:dyDescent="0.4">
      <c r="A7" s="25" t="s">
        <v>15</v>
      </c>
      <c r="B7" s="6"/>
      <c r="C7" s="13" t="s">
        <v>16</v>
      </c>
      <c r="D7" s="6"/>
      <c r="E7" s="13" t="s">
        <v>17</v>
      </c>
      <c r="F7" s="23"/>
      <c r="G7" s="13" t="s">
        <v>16</v>
      </c>
      <c r="H7" s="6"/>
      <c r="I7" s="13" t="s">
        <v>17</v>
      </c>
      <c r="J7" s="6"/>
      <c r="K7" s="6"/>
    </row>
    <row r="8" spans="1:11" ht="22.5" customHeight="1" thickBot="1" x14ac:dyDescent="0.45">
      <c r="A8" s="22"/>
      <c r="B8" s="6"/>
      <c r="C8" s="51" t="s">
        <v>65</v>
      </c>
      <c r="D8" s="6"/>
      <c r="E8" s="22"/>
      <c r="F8" s="6"/>
      <c r="G8" s="51" t="s">
        <v>65</v>
      </c>
      <c r="H8" s="6"/>
      <c r="I8" s="22"/>
      <c r="J8" s="6"/>
      <c r="K8" s="6"/>
    </row>
    <row r="9" spans="1:11" ht="18" customHeight="1" x14ac:dyDescent="0.4">
      <c r="A9" s="5" t="s">
        <v>171</v>
      </c>
      <c r="B9" s="5"/>
      <c r="C9" s="110">
        <v>16736015</v>
      </c>
      <c r="D9" s="7"/>
      <c r="E9" s="7" t="s">
        <v>183</v>
      </c>
      <c r="F9" s="7"/>
      <c r="G9" s="110">
        <v>577805090</v>
      </c>
      <c r="H9" s="7"/>
      <c r="I9" s="7" t="s">
        <v>183</v>
      </c>
      <c r="J9" s="7"/>
      <c r="K9" s="6"/>
    </row>
    <row r="10" spans="1:11" ht="18" customHeight="1" thickBot="1" x14ac:dyDescent="0.45">
      <c r="A10" s="5" t="s">
        <v>248</v>
      </c>
      <c r="B10" s="6"/>
      <c r="C10" s="110">
        <v>708225714</v>
      </c>
      <c r="D10" s="6"/>
      <c r="E10" s="7" t="s">
        <v>183</v>
      </c>
      <c r="F10" s="6"/>
      <c r="G10" s="110">
        <v>7911052593</v>
      </c>
      <c r="H10" s="6"/>
      <c r="I10" s="7" t="s">
        <v>183</v>
      </c>
      <c r="J10" s="6"/>
      <c r="K10" s="6"/>
    </row>
    <row r="11" spans="1:11" ht="16.5" thickBot="1" x14ac:dyDescent="0.45">
      <c r="A11" s="5" t="s">
        <v>2</v>
      </c>
      <c r="B11" s="6"/>
      <c r="C11" s="111">
        <f>SUM(C9:C10)</f>
        <v>724961729</v>
      </c>
      <c r="D11" s="6"/>
      <c r="E11" s="10"/>
      <c r="F11" s="6"/>
      <c r="G11" s="111">
        <f>SUM(G9:G10)</f>
        <v>8488857683</v>
      </c>
      <c r="H11" s="6"/>
      <c r="I11" s="10"/>
      <c r="J11" s="6"/>
      <c r="K11" s="6"/>
    </row>
    <row r="12" spans="1:11" ht="16.5" thickTop="1" x14ac:dyDescent="0.4"/>
    <row r="16" spans="1:11" x14ac:dyDescent="0.4">
      <c r="G16" s="151"/>
    </row>
    <row r="17" spans="7:7" x14ac:dyDescent="0.4">
      <c r="G17" s="155"/>
    </row>
  </sheetData>
  <mergeCells count="7">
    <mergeCell ref="A6:B6"/>
    <mergeCell ref="C6:F6"/>
    <mergeCell ref="A4:J4"/>
    <mergeCell ref="G6:J6"/>
    <mergeCell ref="A1:J1"/>
    <mergeCell ref="A2:J2"/>
    <mergeCell ref="A3:J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0"/>
  <sheetViews>
    <sheetView rightToLeft="1" view="pageBreakPreview" zoomScaleNormal="100" zoomScaleSheetLayoutView="100" workbookViewId="0">
      <selection activeCell="H18" sqref="H18"/>
    </sheetView>
  </sheetViews>
  <sheetFormatPr defaultRowHeight="15" x14ac:dyDescent="0.25"/>
  <cols>
    <col min="1" max="1" width="32.42578125" customWidth="1"/>
    <col min="2" max="2" width="1.42578125" customWidth="1"/>
    <col min="3" max="3" width="13.28515625" customWidth="1"/>
    <col min="4" max="4" width="1.28515625" customWidth="1"/>
    <col min="5" max="5" width="13.7109375" customWidth="1"/>
  </cols>
  <sheetData>
    <row r="1" spans="1:5" ht="19.5" x14ac:dyDescent="0.5">
      <c r="A1" s="240" t="str">
        <f>درآمدها!A1</f>
        <v xml:space="preserve">صندوق سرمایه گذاری کارگزاری پارسیان </v>
      </c>
      <c r="B1" s="240"/>
      <c r="C1" s="240"/>
      <c r="D1" s="240"/>
      <c r="E1" s="240"/>
    </row>
    <row r="2" spans="1:5" ht="19.5" x14ac:dyDescent="0.5">
      <c r="A2" s="240" t="s">
        <v>62</v>
      </c>
      <c r="B2" s="240"/>
      <c r="C2" s="240"/>
      <c r="D2" s="240"/>
      <c r="E2" s="240"/>
    </row>
    <row r="3" spans="1:5" ht="19.5" x14ac:dyDescent="0.5">
      <c r="A3" s="240" t="str">
        <f>درآمدها!A3</f>
        <v>برای ماه منتهی به 1402/12/27</v>
      </c>
      <c r="B3" s="240"/>
      <c r="C3" s="240"/>
      <c r="D3" s="240"/>
      <c r="E3" s="240"/>
    </row>
    <row r="4" spans="1:5" ht="25.5" x14ac:dyDescent="0.25">
      <c r="A4" s="195" t="s">
        <v>73</v>
      </c>
      <c r="B4" s="195"/>
      <c r="C4" s="195"/>
      <c r="D4" s="195"/>
      <c r="E4" s="195"/>
    </row>
    <row r="5" spans="1:5" ht="32.25" thickBot="1" x14ac:dyDescent="0.3">
      <c r="A5" s="11"/>
      <c r="B5" s="2"/>
      <c r="C5" s="22" t="s">
        <v>234</v>
      </c>
      <c r="D5" s="6"/>
      <c r="E5" s="22" t="s">
        <v>235</v>
      </c>
    </row>
    <row r="6" spans="1:5" ht="16.5" customHeight="1" x14ac:dyDescent="0.25">
      <c r="A6" s="234" t="s">
        <v>29</v>
      </c>
      <c r="B6" s="231"/>
      <c r="C6" s="235" t="s">
        <v>6</v>
      </c>
      <c r="D6" s="13"/>
      <c r="E6" s="235" t="s">
        <v>6</v>
      </c>
    </row>
    <row r="7" spans="1:5" ht="16.5" thickBot="1" x14ac:dyDescent="0.3">
      <c r="A7" s="231"/>
      <c r="B7" s="231"/>
      <c r="C7" s="230"/>
      <c r="D7" s="7"/>
      <c r="E7" s="230"/>
    </row>
    <row r="8" spans="1:5" ht="19.5" thickBot="1" x14ac:dyDescent="0.3">
      <c r="A8" s="130" t="s">
        <v>226</v>
      </c>
      <c r="B8" s="131"/>
      <c r="C8" s="132">
        <v>64868612</v>
      </c>
      <c r="D8" s="131"/>
      <c r="E8" s="132">
        <v>341919727</v>
      </c>
    </row>
    <row r="9" spans="1:5" ht="19.5" thickBot="1" x14ac:dyDescent="0.3">
      <c r="A9" s="14" t="s">
        <v>2</v>
      </c>
      <c r="B9" s="15"/>
      <c r="C9" s="145">
        <f>SUM(C8)</f>
        <v>64868612</v>
      </c>
      <c r="D9" s="15"/>
      <c r="E9" s="145">
        <f>SUM(E8)</f>
        <v>341919727</v>
      </c>
    </row>
    <row r="10" spans="1:5" ht="15.75" thickTop="1" x14ac:dyDescent="0.25"/>
  </sheetData>
  <mergeCells count="8">
    <mergeCell ref="A1:E1"/>
    <mergeCell ref="A2:E2"/>
    <mergeCell ref="A3:E3"/>
    <mergeCell ref="E6:E7"/>
    <mergeCell ref="C6:C7"/>
    <mergeCell ref="A4:E4"/>
    <mergeCell ref="A6:A7"/>
    <mergeCell ref="B6:B7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 سهام</vt:lpstr>
      <vt:lpstr>اوراق</vt:lpstr>
      <vt:lpstr>سپرده</vt:lpstr>
      <vt:lpstr>درآمدها</vt:lpstr>
      <vt:lpstr>درآمد سرمایه گذاری در سهام </vt:lpstr>
      <vt:lpstr>درآمد سرمایه گذاری در صندوق</vt:lpstr>
      <vt:lpstr>درآمد سرمایه گذاری در اوراق بها</vt:lpstr>
      <vt:lpstr>درآمد سپرده بانکی</vt:lpstr>
      <vt:lpstr>سایر درآمدها</vt:lpstr>
      <vt:lpstr>درآمد سود سهام</vt:lpstr>
      <vt:lpstr>سود اوراق بهادار</vt:lpstr>
      <vt:lpstr>سود  سپرده بانکی</vt:lpstr>
      <vt:lpstr>درآمد ناشی ازفروش</vt:lpstr>
      <vt:lpstr>درآمد ناشی از تغییر قیمت اوراق </vt:lpstr>
      <vt:lpstr>' سهام'!Print_Area</vt:lpstr>
      <vt:lpstr>'درآمد سرمایه گذاری در اوراق بها'!Print_Area</vt:lpstr>
      <vt:lpstr>'درآمد سرمایه گذاری در سهام '!Print_Area</vt:lpstr>
      <vt:lpstr>'درآمد سرمایه گذاری در صندوق'!Print_Area</vt:lpstr>
      <vt:lpstr>'درآمد سود سهام'!Print_Area</vt:lpstr>
      <vt:lpstr>'درآمد ناشی از تغییر قیمت اوراق '!Print_Area</vt:lpstr>
      <vt:lpstr>درآمدها!Print_Area</vt:lpstr>
      <vt:lpstr>'سایر درآمدها'!Print_Area</vt:lpstr>
      <vt:lpstr>سپرده!Print_Area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Sara Golmohammadi</cp:lastModifiedBy>
  <cp:lastPrinted>2024-02-06T09:33:07Z</cp:lastPrinted>
  <dcterms:created xsi:type="dcterms:W3CDTF">2017-11-22T14:26:20Z</dcterms:created>
  <dcterms:modified xsi:type="dcterms:W3CDTF">2024-03-26T10:45:55Z</dcterms:modified>
</cp:coreProperties>
</file>