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3\14030427\codal &amp;site\"/>
    </mc:Choice>
  </mc:AlternateContent>
  <xr:revisionPtr revIDLastSave="0" documentId="13_ncr:1_{8D36B4E4-D8EE-4042-8052-95286B058C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درآمد!$A$1:$K$12</definedName>
    <definedName name="_xlnm.Print_Area" localSheetId="7">'درآمد سپرده بانکی'!$A$1:$K$11</definedName>
    <definedName name="_xlnm.Print_Area" localSheetId="6">'درآمد سرمایه گذاری در اوراق به'!$A$1:$S$13</definedName>
    <definedName name="_xlnm.Print_Area" localSheetId="5">'درآمد سرمایه گذاری در سهام'!$A$1:$X$78</definedName>
    <definedName name="_xlnm.Print_Area" localSheetId="9">'درآمد سود سهام'!$A$1:$T$37</definedName>
    <definedName name="_xlnm.Print_Area" localSheetId="13">'درآمد ناشی از تغییر قیمت اوراق'!$A$1:$S$66</definedName>
    <definedName name="_xlnm.Print_Area" localSheetId="12">'درآمد ناشی از فروش'!$A$1:$S$26</definedName>
    <definedName name="_xlnm.Print_Area" localSheetId="8">'سایر درآمدها'!$A$1:$G$11</definedName>
    <definedName name="_xlnm.Print_Area" localSheetId="3">سپرده!$A$1:$M$13</definedName>
    <definedName name="_xlnm.Print_Area" localSheetId="1">سهام!$A$1:$AC$68</definedName>
    <definedName name="_xlnm.Print_Area" localSheetId="10">'سود اوراق بهادار'!$A$1:$U$12</definedName>
    <definedName name="_xlnm.Print_Area" localSheetId="11">'سود سپرده بانکی'!$A$1:$N$11</definedName>
    <definedName name="_xlnm.Print_Area" localSheetId="0">'صورت وضعیت'!$A$1:$C$17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1" l="1"/>
  <c r="Q8" i="21"/>
  <c r="I9" i="21"/>
  <c r="Q9" i="21"/>
  <c r="I10" i="21"/>
  <c r="Q10" i="21"/>
  <c r="I11" i="21"/>
  <c r="Q11" i="21"/>
  <c r="I12" i="21"/>
  <c r="Q12" i="21"/>
  <c r="I13" i="21"/>
  <c r="Q13" i="21"/>
  <c r="I14" i="21"/>
  <c r="Q14" i="21"/>
  <c r="I15" i="21"/>
  <c r="Q15" i="21"/>
  <c r="I16" i="21"/>
  <c r="Q16" i="21"/>
  <c r="I17" i="21"/>
  <c r="Q17" i="21"/>
  <c r="I18" i="21"/>
  <c r="Q18" i="21"/>
  <c r="I19" i="21"/>
  <c r="Q19" i="21"/>
  <c r="I20" i="21"/>
  <c r="Q20" i="21"/>
  <c r="I21" i="21"/>
  <c r="Q21" i="21"/>
  <c r="I22" i="21"/>
  <c r="Q22" i="21"/>
  <c r="I23" i="21"/>
  <c r="Q23" i="21"/>
  <c r="I24" i="21"/>
  <c r="Q24" i="21"/>
  <c r="I25" i="21"/>
  <c r="Q25" i="21"/>
  <c r="I26" i="21"/>
  <c r="Q26" i="21"/>
  <c r="I27" i="21"/>
  <c r="Q27" i="21"/>
  <c r="I28" i="21"/>
  <c r="Q28" i="21"/>
  <c r="I29" i="21"/>
  <c r="Q29" i="21"/>
  <c r="I30" i="21"/>
  <c r="Q30" i="21"/>
  <c r="I31" i="21"/>
  <c r="Q31" i="21"/>
  <c r="I32" i="21"/>
  <c r="Q32" i="21"/>
  <c r="I33" i="21"/>
  <c r="Q33" i="21"/>
  <c r="I34" i="21"/>
  <c r="Q34" i="21"/>
  <c r="I35" i="21"/>
  <c r="Q35" i="21"/>
  <c r="I36" i="21"/>
  <c r="Q36" i="21"/>
  <c r="I37" i="21"/>
  <c r="Q37" i="21"/>
  <c r="I38" i="21"/>
  <c r="Q38" i="21"/>
  <c r="I39" i="21"/>
  <c r="Q39" i="21"/>
  <c r="I40" i="21"/>
  <c r="Q40" i="21"/>
  <c r="I41" i="21"/>
  <c r="Q41" i="21"/>
  <c r="I42" i="21"/>
  <c r="Q42" i="21"/>
  <c r="I43" i="21"/>
  <c r="Q43" i="21"/>
  <c r="I44" i="21"/>
  <c r="Q44" i="21"/>
  <c r="I45" i="21"/>
  <c r="Q45" i="21"/>
  <c r="I46" i="21"/>
  <c r="Q46" i="21"/>
  <c r="I47" i="21"/>
  <c r="Q47" i="21"/>
  <c r="I48" i="21"/>
  <c r="Q48" i="21"/>
  <c r="I49" i="21"/>
  <c r="Q49" i="21"/>
  <c r="I50" i="21"/>
  <c r="Q50" i="21"/>
  <c r="I51" i="21"/>
  <c r="Q51" i="21"/>
  <c r="I52" i="21"/>
  <c r="Q52" i="21"/>
  <c r="I53" i="21"/>
  <c r="Q53" i="21"/>
  <c r="I54" i="21"/>
  <c r="Q54" i="21"/>
  <c r="I55" i="21"/>
  <c r="Q55" i="21"/>
  <c r="I56" i="21"/>
  <c r="Q56" i="21"/>
  <c r="I57" i="21"/>
  <c r="Q57" i="21"/>
  <c r="I58" i="21"/>
  <c r="Q58" i="21"/>
  <c r="I59" i="21"/>
  <c r="Q59" i="21"/>
  <c r="I60" i="21"/>
  <c r="Q60" i="21"/>
  <c r="I61" i="21"/>
  <c r="Q61" i="21"/>
  <c r="I62" i="21"/>
  <c r="Q62" i="21"/>
  <c r="I63" i="21"/>
  <c r="Q63" i="21"/>
  <c r="I64" i="21"/>
  <c r="Q64" i="21"/>
  <c r="I65" i="21"/>
  <c r="Q65" i="21"/>
  <c r="W78" i="9"/>
  <c r="L13" i="7"/>
  <c r="AL10" i="5"/>
  <c r="AB68" i="2"/>
  <c r="U78" i="9"/>
  <c r="L13" i="11"/>
  <c r="N13" i="11"/>
  <c r="P13" i="11"/>
  <c r="R13" i="11"/>
  <c r="S78" i="9"/>
  <c r="S37" i="15"/>
  <c r="D11" i="13"/>
  <c r="H11" i="13"/>
  <c r="C66" i="21"/>
  <c r="E66" i="21"/>
  <c r="G66" i="21"/>
  <c r="I66" i="21"/>
  <c r="K66" i="21"/>
  <c r="M66" i="21"/>
  <c r="O66" i="21"/>
  <c r="I26" i="19"/>
  <c r="Q66" i="21" l="1"/>
  <c r="Q26" i="19"/>
  <c r="C26" i="19"/>
  <c r="E26" i="19"/>
  <c r="G26" i="19"/>
  <c r="K26" i="19"/>
  <c r="M26" i="19"/>
  <c r="O26" i="19"/>
  <c r="P78" i="9"/>
  <c r="Q80" i="9" s="1" a="1"/>
  <c r="Q80" i="9" s="1"/>
  <c r="D78" i="9"/>
  <c r="F78" i="9"/>
  <c r="H78" i="9"/>
  <c r="J78" i="9"/>
  <c r="L78" i="9"/>
  <c r="N78" i="9"/>
  <c r="N80" i="9" s="1"/>
  <c r="E68" i="2"/>
  <c r="H68" i="2"/>
  <c r="J68" i="2"/>
  <c r="L68" i="2"/>
  <c r="N68" i="2"/>
  <c r="P68" i="2"/>
  <c r="R68" i="2"/>
  <c r="Z68" i="2"/>
  <c r="F12" i="8" l="1"/>
  <c r="J12" i="8"/>
  <c r="S80" i="9" a="1"/>
  <c r="S80" i="9" s="1"/>
  <c r="X68" i="2"/>
  <c r="T6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<sst xmlns="http://schemas.openxmlformats.org/spreadsheetml/2006/main" count="529" uniqueCount="193">
  <si>
    <t>صندوق سهامی کارگزاری پارسیان</t>
  </si>
  <si>
    <t>صورت وضعیت پرتفوی</t>
  </si>
  <si>
    <t>برای ماه منتهی به 1403/04/27</t>
  </si>
  <si>
    <t>-1</t>
  </si>
  <si>
    <t>سرمایه گذاری ها</t>
  </si>
  <si>
    <t>-1-1</t>
  </si>
  <si>
    <t>سرمایه گذاری در سهام و حق تقدم سهام</t>
  </si>
  <si>
    <t>1403/03/27</t>
  </si>
  <si>
    <t>تغییرات طی دوره</t>
  </si>
  <si>
    <t>1403/04/27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</si>
  <si>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</si>
  <si>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</si>
  <si>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</si>
  <si>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</si>
  <si>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</si>
  <si>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</si>
  <si>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</si>
  <si>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</si>
  <si>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</si>
  <si>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</si>
  <si>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</si>
  <si>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</si>
  <si>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ایران‌یاساتایرورابر</t>
  </si>
  <si>
    <t>بانک سامان</t>
  </si>
  <si>
    <t>بانک ملت</t>
  </si>
  <si>
    <t>بانک‌اقتصادنوین‌</t>
  </si>
  <si>
    <t>بهمن  دیزل</t>
  </si>
  <si>
    <t>بورس اوراق بهادار تهران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</si>
  <si>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</si>
  <si>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</si>
  <si>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</si>
  <si>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</si>
  <si>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</si>
  <si>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</si>
  <si>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نوری</t>
  </si>
  <si>
    <t>پلیمر آریا ساسول</t>
  </si>
  <si>
    <t>پویا زرکان آق دره</t>
  </si>
  <si>
    <t>توسعه‌معادن‌وفلزات‌</t>
  </si>
  <si>
    <t>تولید ژلاتین کپسول ایران</t>
  </si>
  <si>
    <t>چرخشگر</t>
  </si>
  <si>
    <t>ح . معدنی‌وصنعتی‌چادرملو</t>
  </si>
  <si>
    <t>ذوب آهن اصفهان</t>
  </si>
  <si>
    <t>زامیاد</t>
  </si>
  <si>
    <t>س. نفت و گاز و پتروشیمی تأمین</t>
  </si>
  <si>
    <t>سایپا</t>
  </si>
  <si>
    <t>سپید ماکیان</t>
  </si>
  <si>
    <t>سرامیک‌های‌صنعتی‌اردکان‌</t>
  </si>
  <si>
    <t>سرمایه گذاری پارس آریان</t>
  </si>
  <si>
    <t>سرمایه گذاری تامین اجتماعی</t>
  </si>
  <si>
    <t>سرمایه‌گذاری‌غدیر(هلدینگ‌</t>
  </si>
  <si>
    <t>سیمان آبیک</t>
  </si>
  <si>
    <t>سیمان فارس و خوزستان</t>
  </si>
  <si>
    <t>سیمان‌سپاهان‌</t>
  </si>
  <si>
    <t>سیمان‌هرمزگان‌</t>
  </si>
  <si>
    <t>سیمرغ</t>
  </si>
  <si>
    <t>شرکت س استان آذربایجان غربی</t>
  </si>
  <si>
    <t>شرکت صنایع غذایی مینو شرق</t>
  </si>
  <si>
    <t>شیشه‌ همدان‌</t>
  </si>
  <si>
    <t>صنایع پتروشیمی خلیج فارس</t>
  </si>
  <si>
    <t>صنایع پتروشیمی دهدشت</t>
  </si>
  <si>
    <t>فرابورس ایران</t>
  </si>
  <si>
    <t>فولاد  خوزستان</t>
  </si>
  <si>
    <t>گروه مدیریت سرمایه گذاری امید</t>
  </si>
  <si>
    <t>گسترش سوخت سبززاگرس(سهامی عام)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</si>
  <si>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</si>
  <si>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</si>
  <si>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</si>
  <si>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</si>
  <si>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</si>
  <si>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</si>
  <si>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</si>
  <si>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نخریسی و نساجی خسروی خراسان</t>
  </si>
  <si>
    <t>کاشی‌ وسرامیک‌ حافظ‌</t>
  </si>
  <si>
    <t>کالسیمین‌</t>
  </si>
  <si>
    <t>کشتیرانی جمهوری اسلامی ایران</t>
  </si>
  <si>
    <t>کویر تایر</t>
  </si>
  <si>
    <t>نورایستا پلاستیک</t>
  </si>
  <si>
    <t>بیمه اتکایی ایران معین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</si>
  <si>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</si>
  <si>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</si>
  <si>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</si>
  <si>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</si>
  <si>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</si>
  <si>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</si>
  <si>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</si>
  <si>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</si>
  <si>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</si>
  <si>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</si>
  <si>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</si>
  <si>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</si>
  <si>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</si>
  <si>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</si>
  <si>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</si>
  <si>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</si>
  <si>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</si>
  <si>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</si>
  <si>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</si>
  <si>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</si>
  <si>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</si>
  <si>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</si>
  <si>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</si>
  <si>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</si>
  <si>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</si>
  <si>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</si>
  <si>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</si>
  <si>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</si>
  <si>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</si>
  <si>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</si>
  <si>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</si>
  <si>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</si>
  <si>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</si>
  <si>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</si>
  <si>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</si>
  <si>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</si>
  <si>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</si>
  <si>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</si>
  <si>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</si>
  <si>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</si>
  <si>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</si>
  <si>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</si>
  <si>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</si>
  <si>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سیمان‌اصفهان‌</t>
  </si>
  <si>
    <t>پتروشیمی‌شیراز</t>
  </si>
  <si>
    <t>کاشی‌ پارس‌</t>
  </si>
  <si>
    <t>فولاد مبارکه اصفهان</t>
  </si>
  <si>
    <t>بانک تجارت</t>
  </si>
  <si>
    <t>گسترش نفت و گاز پارسیان</t>
  </si>
  <si>
    <t>پتروشیمی پردیس</t>
  </si>
  <si>
    <t>صنعت غذایی کورش</t>
  </si>
  <si>
    <t>داروسازی دانا</t>
  </si>
  <si>
    <t>توسعه معادن وص.معدنی خاورمیانه</t>
  </si>
  <si>
    <t>-2-2</t>
  </si>
  <si>
    <t>درآمد حاصل از سرمایه­گذاری در اوراق بهادار با درآمد ثابت:</t>
  </si>
  <si>
    <t>عنوان</t>
  </si>
  <si>
    <t>درآمد سود اوراق</t>
  </si>
  <si>
    <t>مرابحه بسپارشیمی سپیدان061020</t>
  </si>
  <si>
    <t>اجاره اهداف لوتوس14061104</t>
  </si>
  <si>
    <t>مرابحه اورند پیشرو-لوتوس051118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</si>
  <si>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</si>
  <si>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</si>
  <si>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</si>
  <si>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</si>
  <si>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</si>
  <si>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</si>
  <si>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</si>
  <si>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</si>
  <si>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</si>
  <si>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</si>
  <si>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</si>
  <si>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</si>
  <si>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</si>
  <si>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</si>
  <si>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</si>
  <si>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</si>
  <si>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1403/04/13</t>
  </si>
  <si>
    <t>1403/01/28</t>
  </si>
  <si>
    <t>1403/03/31</t>
  </si>
  <si>
    <t>1403/02/30</t>
  </si>
  <si>
    <t>1403/04/19</t>
  </si>
  <si>
    <t>1403/04/16</t>
  </si>
  <si>
    <t>1403/04/06</t>
  </si>
  <si>
    <t>1403/03/13</t>
  </si>
  <si>
    <t>1403/03/30</t>
  </si>
  <si>
    <t>1403/04/24</t>
  </si>
  <si>
    <t>1403/03/02</t>
  </si>
  <si>
    <t>1403/04/12</t>
  </si>
  <si>
    <t>1403/01/30</t>
  </si>
  <si>
    <t>1403/02/16</t>
  </si>
  <si>
    <t>1403/03/19</t>
  </si>
  <si>
    <t>1403/04/20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</si>
  <si>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</si>
  <si>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</si>
  <si>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</si>
  <si>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</si>
  <si>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</si>
  <si>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</si>
  <si>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</si>
  <si>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</si>
  <si>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</si>
  <si>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</si>
  <si>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</si>
  <si>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</si>
  <si>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</si>
  <si>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</si>
  <si>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</si>
  <si>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2-3</t>
  </si>
  <si>
    <t>2-4</t>
  </si>
  <si>
    <t>=-3-2</t>
  </si>
  <si>
    <t>سپرده کوتاه مدت بانک پارسیان بهشتی غربی 47000425198607</t>
  </si>
  <si>
    <t xml:space="preserve">سپرده کوتاه مدت بانک پارسیان میردامادغربی 47001413255601 </t>
  </si>
  <si>
    <t xml:space="preserve">سپرده کوتاه مدت بانک اقتصاد نوین فلکه دوم نیروهوائی 1-722222277-850-206 </t>
  </si>
  <si>
    <t xml:space="preserve">سپرده کوتاه مدت بانک ملت وصال شیرازی 2216987942 </t>
  </si>
  <si>
    <t xml:space="preserve">سپرده کوتاه مدت بانک پارسیان بهشتی غربی 47000425198607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</si>
</sst>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[Red]\(#,##0.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  <font>
      <b/>
      <sz val="2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38" fontId="5" fillId="0" borderId="6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49" fontId="5" fillId="0" borderId="0" xfId="0" applyNumberFormat="1" applyFont="1" applyFill="1" applyAlignment="1">
      <alignment horizontal="right" vertical="top"/>
    </xf>
    <xf numFmtId="49" fontId="3" fillId="0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4" fontId="5" fillId="0" borderId="0" xfId="0" applyNumberFormat="1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  <xf numFmtId="40" fontId="5" fillId="0" borderId="2" xfId="0" applyNumberFormat="1" applyFont="1" applyFill="1" applyBorder="1" applyAlignment="1">
      <alignment horizontal="right" vertical="top"/>
    </xf>
    <xf numFmtId="40" fontId="5" fillId="0" borderId="0" xfId="0" applyNumberFormat="1" applyFont="1" applyFill="1" applyBorder="1" applyAlignment="1">
      <alignment horizontal="right" vertical="top"/>
    </xf>
    <xf numFmtId="40" fontId="5" fillId="0" borderId="5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40" fontId="5" fillId="0" borderId="6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center"/>
    </xf>
    <xf numFmtId="164" fontId="5" fillId="0" borderId="7" xfId="0" applyNumberFormat="1" applyFont="1" applyFill="1" applyBorder="1" applyAlignment="1">
      <alignment horizontal="right" vertical="top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8" fontId="5" fillId="0" borderId="7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8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rightToLeft="1" tabSelected="1" view="pageBreakPreview" zoomScaleNormal="100" zoomScaleSheetLayoutView="100" workbookViewId="0">
      <selection activeCell="G16" sqref="G1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x14ac:dyDescent="0.2">
      <c r="A1" s="30"/>
      <c r="B1" s="30"/>
      <c r="C1" s="30"/>
    </row>
    <row r="2" spans="1:3" x14ac:dyDescent="0.2">
      <c r="A2" s="30"/>
      <c r="B2" s="30"/>
      <c r="C2" s="30"/>
    </row>
    <row r="3" spans="1:3" x14ac:dyDescent="0.2">
      <c r="A3" s="30"/>
      <c r="B3" s="30"/>
      <c r="C3" s="30"/>
    </row>
    <row r="4" spans="1:3" x14ac:dyDescent="0.2">
      <c r="A4" s="30"/>
      <c r="B4" s="30"/>
      <c r="C4" s="30"/>
    </row>
    <row r="5" spans="1:3" x14ac:dyDescent="0.2">
      <c r="A5" s="30"/>
      <c r="B5" s="30"/>
      <c r="C5" s="30"/>
    </row>
    <row r="6" spans="1:3" x14ac:dyDescent="0.2">
      <c r="A6" s="30"/>
      <c r="B6" s="30"/>
      <c r="C6" s="30"/>
    </row>
    <row r="7" spans="1:3" x14ac:dyDescent="0.2">
      <c r="A7" s="30"/>
      <c r="B7" s="30"/>
      <c r="C7" s="30"/>
    </row>
    <row r="8" spans="1:3" x14ac:dyDescent="0.2">
      <c r="A8" s="30"/>
      <c r="B8" s="30"/>
      <c r="C8" s="30"/>
    </row>
    <row r="9" spans="1:3" x14ac:dyDescent="0.2">
      <c r="A9" s="30"/>
      <c r="B9" s="30"/>
      <c r="C9" s="30"/>
    </row>
    <row r="10" spans="1:3" x14ac:dyDescent="0.2">
      <c r="A10" s="30"/>
      <c r="B10" s="30"/>
      <c r="C10" s="30"/>
    </row>
    <row r="11" spans="1:3" x14ac:dyDescent="0.2">
      <c r="A11" s="30"/>
      <c r="B11" s="30"/>
      <c r="C11" s="30"/>
    </row>
    <row r="12" spans="1:3" ht="29.1" customHeight="1" x14ac:dyDescent="0.2">
      <c r="A12" s="41" t="s">
        <v>0</v>
      </c>
      <c r="B12" s="41"/>
      <c r="C12" s="41"/>
    </row>
    <row r="13" spans="1:3" ht="21.75" customHeight="1" x14ac:dyDescent="0.2">
      <c r="A13" s="41" t="s">
        <v>1</v>
      </c>
      <c r="B13" s="41"/>
      <c r="C13" s="41"/>
    </row>
    <row r="14" spans="1:3" ht="21.75" customHeight="1" x14ac:dyDescent="0.2">
      <c r="A14" s="41" t="s">
        <v>2</v>
      </c>
      <c r="B14" s="41"/>
      <c r="C14" s="41"/>
    </row>
    <row r="15" spans="1:3" ht="7.35" customHeight="1" x14ac:dyDescent="0.2">
      <c r="A15" s="30"/>
      <c r="B15" s="30"/>
      <c r="C15" s="30"/>
    </row>
    <row r="16" spans="1:3" ht="123.6" customHeight="1" x14ac:dyDescent="0.2">
      <c r="A16" s="30"/>
      <c r="B16" s="42"/>
      <c r="C16" s="30"/>
    </row>
    <row r="17" spans="1:3" ht="123.6" customHeight="1" x14ac:dyDescent="0.2">
      <c r="A17" s="30"/>
      <c r="B17" s="42"/>
      <c r="C17" s="30"/>
    </row>
  </sheetData>
  <mergeCells count="4">
    <mergeCell ref="A12:C12"/>
    <mergeCell ref="A13:C13"/>
    <mergeCell ref="A14:C14"/>
    <mergeCell ref="B16:B17"/>
  </mergeCells>
  <pageMargins left="0.39" right="0.39" top="0.39" bottom="0.39" header="0" footer="0"/>
  <pageSetup paperSize="9"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7"/>
  <sheetViews>
    <sheetView rightToLeft="1" workbookViewId="0">
      <selection activeCell="V12" sqref="V1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4.7109375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4.5703125" bestFit="1" customWidth="1"/>
    <col min="18" max="18" width="1.28515625" customWidth="1"/>
    <col min="19" max="19" width="20.140625" bestFit="1" customWidth="1"/>
    <col min="20" max="20" width="0.28515625" customWidth="1"/>
    <col min="21" max="21" width="11.28515625" bestFit="1" customWidth="1"/>
  </cols>
  <sheetData>
    <row r="1" spans="1:21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21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1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21" ht="14.45" customHeight="1" x14ac:dyDescent="0.2"/>
    <row r="5" spans="1:21" ht="14.45" customHeight="1" x14ac:dyDescent="0.2">
      <c r="A5" s="44" t="s">
        <v>118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21" ht="14.45" customHeight="1" x14ac:dyDescent="0.2">
      <c r="A6" s="45" t="s">
        <v>79</v>
      </c>
      <c r="C6" s="45" t="s">
        <v>145</v>
      </c>
      <c r="D6" s="45"/>
      <c r="E6" s="45"/>
      <c r="F6" s="45"/>
      <c r="G6" s="45"/>
      <c r="I6" s="45" t="s">
        <v>115</v>
      </c>
      <c r="J6" s="45"/>
      <c r="K6" s="45"/>
      <c r="L6" s="45"/>
      <c r="M6" s="45"/>
      <c r="O6" s="45" t="s">
        <v>116</v>
      </c>
      <c r="P6" s="45"/>
      <c r="Q6" s="45"/>
      <c r="R6" s="45"/>
      <c r="S6" s="45"/>
    </row>
    <row r="7" spans="1:21" ht="29.1" customHeight="1" x14ac:dyDescent="0.2">
      <c r="A7" s="45"/>
      <c r="C7" s="15" t="s">
        <v>146</v>
      </c>
      <c r="D7" s="3"/>
      <c r="E7" s="15" t="s">
        <v>147</v>
      </c>
      <c r="F7" s="3"/>
      <c r="G7" s="15" t="s">
        <v>148</v>
      </c>
      <c r="I7" s="15" t="s">
        <v>149</v>
      </c>
      <c r="J7" s="3"/>
      <c r="K7" s="15" t="s">
        <v>150</v>
      </c>
      <c r="L7" s="3"/>
      <c r="M7" s="15" t="s">
        <v>151</v>
      </c>
      <c r="O7" s="15" t="s">
        <v>149</v>
      </c>
      <c r="P7" s="3"/>
      <c r="Q7" s="15" t="s">
        <v>150</v>
      </c>
      <c r="R7" s="3"/>
      <c r="S7" s="15" t="s">
        <v>151</v>
      </c>
    </row>
    <row r="8" spans="1:21" ht="21.75" customHeight="1" x14ac:dyDescent="0.2">
      <c r="A8" s="5" t="s">
        <v>39</v>
      </c>
      <c r="C8" s="5" t="s">
        <v>152</v>
      </c>
      <c r="E8" s="20">
        <v>2109652</v>
      </c>
      <c r="F8" s="19"/>
      <c r="G8" s="20">
        <v>150</v>
      </c>
      <c r="H8" s="19"/>
      <c r="I8" s="20">
        <v>316447800</v>
      </c>
      <c r="J8" s="19"/>
      <c r="K8" s="20">
        <v>-42580706</v>
      </c>
      <c r="L8" s="19"/>
      <c r="M8" s="20">
        <v>273867094</v>
      </c>
      <c r="N8" s="19"/>
      <c r="O8" s="20">
        <v>316447800</v>
      </c>
      <c r="P8" s="19"/>
      <c r="Q8" s="20">
        <v>-42580706</v>
      </c>
      <c r="R8" s="19"/>
      <c r="S8" s="21">
        <v>273867094</v>
      </c>
      <c r="U8" s="19"/>
    </row>
    <row r="9" spans="1:21" ht="21.75" customHeight="1" x14ac:dyDescent="0.2">
      <c r="A9" s="7" t="s">
        <v>42</v>
      </c>
      <c r="C9" s="7" t="s">
        <v>153</v>
      </c>
      <c r="E9" s="21">
        <v>3997338</v>
      </c>
      <c r="F9" s="19"/>
      <c r="G9" s="21">
        <v>103</v>
      </c>
      <c r="H9" s="19"/>
      <c r="I9" s="21">
        <v>411725814</v>
      </c>
      <c r="J9" s="19"/>
      <c r="K9" s="21">
        <v>-11512972</v>
      </c>
      <c r="L9" s="19"/>
      <c r="M9" s="21">
        <v>400212842</v>
      </c>
      <c r="N9" s="19"/>
      <c r="O9" s="21">
        <v>411725814</v>
      </c>
      <c r="P9" s="19"/>
      <c r="Q9" s="21">
        <v>-11512972</v>
      </c>
      <c r="R9" s="19"/>
      <c r="S9" s="21">
        <v>400212842</v>
      </c>
      <c r="U9" s="19"/>
    </row>
    <row r="10" spans="1:21" ht="21.75" customHeight="1" x14ac:dyDescent="0.2">
      <c r="A10" s="7" t="s">
        <v>25</v>
      </c>
      <c r="C10" s="7" t="s">
        <v>154</v>
      </c>
      <c r="E10" s="21">
        <v>37351732</v>
      </c>
      <c r="F10" s="19"/>
      <c r="G10" s="21">
        <v>82</v>
      </c>
      <c r="H10" s="19"/>
      <c r="I10" s="21">
        <v>3062842024</v>
      </c>
      <c r="J10" s="19"/>
      <c r="K10" s="21">
        <v>-10453386</v>
      </c>
      <c r="L10" s="19"/>
      <c r="M10" s="21">
        <v>3052388638</v>
      </c>
      <c r="N10" s="19"/>
      <c r="O10" s="21">
        <v>3062842024</v>
      </c>
      <c r="P10" s="19"/>
      <c r="Q10" s="21">
        <v>-10453386</v>
      </c>
      <c r="R10" s="19"/>
      <c r="S10" s="21">
        <v>3052388638</v>
      </c>
      <c r="U10" s="19"/>
    </row>
    <row r="11" spans="1:21" ht="21.75" customHeight="1" x14ac:dyDescent="0.2">
      <c r="A11" s="7" t="s">
        <v>49</v>
      </c>
      <c r="C11" s="7" t="s">
        <v>155</v>
      </c>
      <c r="E11" s="21">
        <v>3110000</v>
      </c>
      <c r="F11" s="19"/>
      <c r="G11" s="21">
        <v>3000</v>
      </c>
      <c r="H11" s="19"/>
      <c r="I11" s="21">
        <v>0</v>
      </c>
      <c r="J11" s="19"/>
      <c r="K11" s="21">
        <v>0</v>
      </c>
      <c r="L11" s="19"/>
      <c r="M11" s="21">
        <v>0</v>
      </c>
      <c r="N11" s="19"/>
      <c r="O11" s="21">
        <v>9330000000</v>
      </c>
      <c r="P11" s="19"/>
      <c r="Q11" s="21">
        <v>0</v>
      </c>
      <c r="R11" s="19"/>
      <c r="S11" s="21">
        <v>9330000000</v>
      </c>
      <c r="U11" s="19"/>
    </row>
    <row r="12" spans="1:21" ht="21.75" customHeight="1" x14ac:dyDescent="0.2">
      <c r="A12" s="7" t="s">
        <v>20</v>
      </c>
      <c r="C12" s="7" t="s">
        <v>156</v>
      </c>
      <c r="E12" s="21">
        <v>4142584</v>
      </c>
      <c r="F12" s="19"/>
      <c r="G12" s="21">
        <v>67</v>
      </c>
      <c r="H12" s="19"/>
      <c r="I12" s="21">
        <v>277553128</v>
      </c>
      <c r="J12" s="19"/>
      <c r="K12" s="21">
        <v>-17124100</v>
      </c>
      <c r="L12" s="19"/>
      <c r="M12" s="21">
        <v>260429028</v>
      </c>
      <c r="N12" s="19"/>
      <c r="O12" s="21">
        <v>277553128</v>
      </c>
      <c r="P12" s="19"/>
      <c r="Q12" s="21">
        <v>-17124100</v>
      </c>
      <c r="R12" s="19"/>
      <c r="S12" s="21">
        <v>260429028</v>
      </c>
      <c r="U12" s="19"/>
    </row>
    <row r="13" spans="1:21" ht="21.75" customHeight="1" x14ac:dyDescent="0.2">
      <c r="A13" s="7" t="s">
        <v>62</v>
      </c>
      <c r="C13" s="7" t="s">
        <v>157</v>
      </c>
      <c r="E13" s="21">
        <v>530000</v>
      </c>
      <c r="F13" s="19"/>
      <c r="G13" s="21">
        <v>2130</v>
      </c>
      <c r="H13" s="19"/>
      <c r="I13" s="21">
        <v>0</v>
      </c>
      <c r="J13" s="19"/>
      <c r="K13" s="21">
        <v>0</v>
      </c>
      <c r="L13" s="19"/>
      <c r="M13" s="21">
        <v>0</v>
      </c>
      <c r="N13" s="19"/>
      <c r="O13" s="21">
        <v>1128900000</v>
      </c>
      <c r="P13" s="19"/>
      <c r="Q13" s="21">
        <v>-46697768</v>
      </c>
      <c r="R13" s="19"/>
      <c r="S13" s="21">
        <v>1082202232</v>
      </c>
      <c r="U13" s="19"/>
    </row>
    <row r="14" spans="1:21" ht="21.75" customHeight="1" x14ac:dyDescent="0.2">
      <c r="A14" s="7" t="s">
        <v>37</v>
      </c>
      <c r="C14" s="7" t="s">
        <v>158</v>
      </c>
      <c r="E14" s="21">
        <v>3609142</v>
      </c>
      <c r="F14" s="19"/>
      <c r="G14" s="21">
        <v>360</v>
      </c>
      <c r="H14" s="19"/>
      <c r="I14" s="21">
        <v>1299291120</v>
      </c>
      <c r="J14" s="19"/>
      <c r="K14" s="21">
        <v>-80161920</v>
      </c>
      <c r="L14" s="19"/>
      <c r="M14" s="21">
        <v>1219129200</v>
      </c>
      <c r="N14" s="19"/>
      <c r="O14" s="21">
        <v>1299291120</v>
      </c>
      <c r="P14" s="19"/>
      <c r="Q14" s="21">
        <v>-80161920</v>
      </c>
      <c r="R14" s="19"/>
      <c r="S14" s="21">
        <v>1219129200</v>
      </c>
      <c r="U14" s="19"/>
    </row>
    <row r="15" spans="1:21" ht="21.75" customHeight="1" x14ac:dyDescent="0.2">
      <c r="A15" s="7" t="s">
        <v>22</v>
      </c>
      <c r="C15" s="7" t="s">
        <v>92</v>
      </c>
      <c r="E15" s="21">
        <v>141561</v>
      </c>
      <c r="F15" s="19"/>
      <c r="G15" s="21">
        <v>2800</v>
      </c>
      <c r="H15" s="19"/>
      <c r="I15" s="21">
        <v>0</v>
      </c>
      <c r="J15" s="19"/>
      <c r="K15" s="21">
        <v>0</v>
      </c>
      <c r="L15" s="19"/>
      <c r="M15" s="21">
        <v>0</v>
      </c>
      <c r="N15" s="19"/>
      <c r="O15" s="21">
        <v>396370800</v>
      </c>
      <c r="P15" s="19"/>
      <c r="Q15" s="21">
        <v>-14641665</v>
      </c>
      <c r="R15" s="19"/>
      <c r="S15" s="21">
        <v>381729135</v>
      </c>
      <c r="U15" s="19"/>
    </row>
    <row r="16" spans="1:21" ht="21.75" customHeight="1" x14ac:dyDescent="0.2">
      <c r="A16" s="7" t="s">
        <v>46</v>
      </c>
      <c r="C16" s="7" t="s">
        <v>9</v>
      </c>
      <c r="E16" s="21">
        <v>1589247</v>
      </c>
      <c r="F16" s="19"/>
      <c r="G16" s="21">
        <v>72</v>
      </c>
      <c r="H16" s="19"/>
      <c r="I16" s="21">
        <v>114425784</v>
      </c>
      <c r="J16" s="19"/>
      <c r="K16" s="21">
        <v>-8824239</v>
      </c>
      <c r="L16" s="19"/>
      <c r="M16" s="21">
        <v>105601545</v>
      </c>
      <c r="N16" s="19"/>
      <c r="O16" s="21">
        <v>114425784</v>
      </c>
      <c r="P16" s="19"/>
      <c r="Q16" s="21">
        <v>-8824239</v>
      </c>
      <c r="R16" s="19"/>
      <c r="S16" s="21">
        <v>105601545</v>
      </c>
      <c r="U16" s="19"/>
    </row>
    <row r="17" spans="1:21" ht="21.75" customHeight="1" x14ac:dyDescent="0.2">
      <c r="A17" s="7" t="s">
        <v>51</v>
      </c>
      <c r="C17" s="7" t="s">
        <v>159</v>
      </c>
      <c r="E17" s="21">
        <v>219000</v>
      </c>
      <c r="F17" s="19"/>
      <c r="G17" s="21">
        <v>6350</v>
      </c>
      <c r="H17" s="19"/>
      <c r="I17" s="21">
        <v>1390650000</v>
      </c>
      <c r="J17" s="19"/>
      <c r="K17" s="21">
        <v>-73951556</v>
      </c>
      <c r="L17" s="19"/>
      <c r="M17" s="21">
        <v>1316698444</v>
      </c>
      <c r="N17" s="19"/>
      <c r="O17" s="21">
        <v>1390650000</v>
      </c>
      <c r="P17" s="19"/>
      <c r="Q17" s="21">
        <v>-73951556</v>
      </c>
      <c r="R17" s="19"/>
      <c r="S17" s="21">
        <v>1316698444</v>
      </c>
      <c r="U17" s="19"/>
    </row>
    <row r="18" spans="1:21" ht="21.75" customHeight="1" x14ac:dyDescent="0.2">
      <c r="A18" s="7" t="s">
        <v>68</v>
      </c>
      <c r="C18" s="7" t="s">
        <v>160</v>
      </c>
      <c r="E18" s="21">
        <v>1503646</v>
      </c>
      <c r="F18" s="19"/>
      <c r="G18" s="21">
        <v>620</v>
      </c>
      <c r="H18" s="19"/>
      <c r="I18" s="21">
        <v>932260520</v>
      </c>
      <c r="J18" s="19"/>
      <c r="K18" s="21">
        <v>-57517359</v>
      </c>
      <c r="L18" s="19"/>
      <c r="M18" s="21">
        <v>874743161</v>
      </c>
      <c r="N18" s="19"/>
      <c r="O18" s="21">
        <v>932260520</v>
      </c>
      <c r="P18" s="19"/>
      <c r="Q18" s="21">
        <v>-57517359</v>
      </c>
      <c r="R18" s="19"/>
      <c r="S18" s="21">
        <v>874743161</v>
      </c>
      <c r="U18" s="19"/>
    </row>
    <row r="19" spans="1:21" ht="21.75" customHeight="1" x14ac:dyDescent="0.2">
      <c r="A19" s="7" t="s">
        <v>64</v>
      </c>
      <c r="C19" s="7" t="s">
        <v>153</v>
      </c>
      <c r="E19" s="21">
        <v>2100000</v>
      </c>
      <c r="F19" s="19"/>
      <c r="G19" s="21">
        <v>9</v>
      </c>
      <c r="H19" s="19"/>
      <c r="I19" s="21">
        <v>18900000</v>
      </c>
      <c r="J19" s="19"/>
      <c r="K19" s="21">
        <v>-1424383</v>
      </c>
      <c r="L19" s="19"/>
      <c r="M19" s="21">
        <v>17475617</v>
      </c>
      <c r="N19" s="19"/>
      <c r="O19" s="21">
        <v>18900000</v>
      </c>
      <c r="P19" s="19"/>
      <c r="Q19" s="21">
        <v>-1424383</v>
      </c>
      <c r="R19" s="19"/>
      <c r="S19" s="21">
        <v>17475617</v>
      </c>
      <c r="U19" s="19"/>
    </row>
    <row r="20" spans="1:21" ht="21.75" customHeight="1" x14ac:dyDescent="0.2">
      <c r="A20" s="7" t="s">
        <v>50</v>
      </c>
      <c r="C20" s="7" t="s">
        <v>161</v>
      </c>
      <c r="E20" s="21">
        <v>484000</v>
      </c>
      <c r="F20" s="19"/>
      <c r="G20" s="21">
        <v>4070</v>
      </c>
      <c r="H20" s="19"/>
      <c r="I20" s="21">
        <v>0</v>
      </c>
      <c r="J20" s="19"/>
      <c r="K20" s="21">
        <v>0</v>
      </c>
      <c r="L20" s="19"/>
      <c r="M20" s="21">
        <v>0</v>
      </c>
      <c r="N20" s="19"/>
      <c r="O20" s="21">
        <v>1969880000</v>
      </c>
      <c r="P20" s="19"/>
      <c r="Q20" s="21">
        <v>0</v>
      </c>
      <c r="R20" s="19"/>
      <c r="S20" s="21">
        <v>1969880000</v>
      </c>
      <c r="U20" s="19"/>
    </row>
    <row r="21" spans="1:21" ht="21.75" customHeight="1" x14ac:dyDescent="0.2">
      <c r="A21" s="7" t="s">
        <v>24</v>
      </c>
      <c r="C21" s="7" t="s">
        <v>162</v>
      </c>
      <c r="E21" s="21">
        <v>53413383</v>
      </c>
      <c r="F21" s="19"/>
      <c r="G21" s="21">
        <v>82</v>
      </c>
      <c r="H21" s="19"/>
      <c r="I21" s="21">
        <v>4379897406</v>
      </c>
      <c r="J21" s="19"/>
      <c r="K21" s="21">
        <v>0</v>
      </c>
      <c r="L21" s="19"/>
      <c r="M21" s="21">
        <v>4379897406</v>
      </c>
      <c r="N21" s="19"/>
      <c r="O21" s="21">
        <v>4379897406</v>
      </c>
      <c r="P21" s="19"/>
      <c r="Q21" s="21">
        <v>0</v>
      </c>
      <c r="R21" s="19"/>
      <c r="S21" s="21">
        <v>4379897406</v>
      </c>
      <c r="U21" s="19"/>
    </row>
    <row r="22" spans="1:21" ht="21.75" customHeight="1" x14ac:dyDescent="0.2">
      <c r="A22" s="7" t="s">
        <v>29</v>
      </c>
      <c r="C22" s="7" t="s">
        <v>163</v>
      </c>
      <c r="E22" s="21">
        <v>2446789</v>
      </c>
      <c r="F22" s="19"/>
      <c r="G22" s="21">
        <v>1500</v>
      </c>
      <c r="H22" s="19"/>
      <c r="I22" s="21">
        <v>3670183500</v>
      </c>
      <c r="J22" s="19"/>
      <c r="K22" s="21">
        <v>-518143553</v>
      </c>
      <c r="L22" s="19"/>
      <c r="M22" s="21">
        <v>3152039947</v>
      </c>
      <c r="N22" s="19"/>
      <c r="O22" s="21">
        <v>3670183500</v>
      </c>
      <c r="P22" s="19"/>
      <c r="Q22" s="21">
        <v>-518143553</v>
      </c>
      <c r="R22" s="19"/>
      <c r="S22" s="21">
        <v>3152039947</v>
      </c>
      <c r="U22" s="19"/>
    </row>
    <row r="23" spans="1:21" ht="21.75" customHeight="1" x14ac:dyDescent="0.2">
      <c r="A23" s="7" t="s">
        <v>56</v>
      </c>
      <c r="C23" s="7" t="s">
        <v>164</v>
      </c>
      <c r="E23" s="21">
        <v>9350000</v>
      </c>
      <c r="F23" s="19"/>
      <c r="G23" s="21">
        <v>375</v>
      </c>
      <c r="H23" s="19"/>
      <c r="I23" s="21">
        <v>0</v>
      </c>
      <c r="J23" s="19"/>
      <c r="K23" s="21">
        <v>0</v>
      </c>
      <c r="L23" s="19"/>
      <c r="M23" s="21">
        <v>0</v>
      </c>
      <c r="N23" s="19"/>
      <c r="O23" s="21">
        <v>3506250000</v>
      </c>
      <c r="P23" s="19"/>
      <c r="Q23" s="21">
        <v>-140618836</v>
      </c>
      <c r="R23" s="19"/>
      <c r="S23" s="21">
        <v>3365631164</v>
      </c>
      <c r="U23" s="19"/>
    </row>
    <row r="24" spans="1:21" ht="21.75" customHeight="1" x14ac:dyDescent="0.2">
      <c r="A24" s="7" t="s">
        <v>26</v>
      </c>
      <c r="C24" s="7" t="s">
        <v>162</v>
      </c>
      <c r="E24" s="21">
        <v>1618000</v>
      </c>
      <c r="F24" s="19"/>
      <c r="G24" s="21">
        <v>310</v>
      </c>
      <c r="H24" s="19"/>
      <c r="I24" s="21">
        <v>501580000</v>
      </c>
      <c r="J24" s="19"/>
      <c r="K24" s="21">
        <v>-28207796</v>
      </c>
      <c r="L24" s="19"/>
      <c r="M24" s="21">
        <v>473372204</v>
      </c>
      <c r="N24" s="19"/>
      <c r="O24" s="21">
        <v>501580000</v>
      </c>
      <c r="P24" s="19"/>
      <c r="Q24" s="21">
        <v>-28207796</v>
      </c>
      <c r="R24" s="19"/>
      <c r="S24" s="21">
        <v>473372204</v>
      </c>
      <c r="U24" s="19"/>
    </row>
    <row r="25" spans="1:21" ht="21.75" customHeight="1" x14ac:dyDescent="0.2">
      <c r="A25" s="7" t="s">
        <v>27</v>
      </c>
      <c r="C25" s="7" t="s">
        <v>159</v>
      </c>
      <c r="E25" s="21">
        <v>1247504</v>
      </c>
      <c r="F25" s="19"/>
      <c r="G25" s="21">
        <v>50</v>
      </c>
      <c r="H25" s="19"/>
      <c r="I25" s="21">
        <v>62375200</v>
      </c>
      <c r="J25" s="19"/>
      <c r="K25" s="21">
        <v>-3278645</v>
      </c>
      <c r="L25" s="19"/>
      <c r="M25" s="21">
        <v>59096555</v>
      </c>
      <c r="N25" s="19"/>
      <c r="O25" s="21">
        <v>62375200</v>
      </c>
      <c r="P25" s="19"/>
      <c r="Q25" s="21">
        <v>-3278645</v>
      </c>
      <c r="R25" s="19"/>
      <c r="S25" s="21">
        <v>59096555</v>
      </c>
      <c r="U25" s="19"/>
    </row>
    <row r="26" spans="1:21" ht="21.75" customHeight="1" x14ac:dyDescent="0.2">
      <c r="A26" s="7" t="s">
        <v>33</v>
      </c>
      <c r="C26" s="7" t="s">
        <v>165</v>
      </c>
      <c r="E26" s="21">
        <v>2560000</v>
      </c>
      <c r="F26" s="19"/>
      <c r="G26" s="21">
        <v>265</v>
      </c>
      <c r="H26" s="19"/>
      <c r="I26" s="21">
        <v>678400000</v>
      </c>
      <c r="J26" s="19"/>
      <c r="K26" s="21">
        <v>0</v>
      </c>
      <c r="L26" s="19"/>
      <c r="M26" s="21">
        <v>678400000</v>
      </c>
      <c r="N26" s="19"/>
      <c r="O26" s="21">
        <v>678400000</v>
      </c>
      <c r="P26" s="19"/>
      <c r="Q26" s="21">
        <v>0</v>
      </c>
      <c r="R26" s="19"/>
      <c r="S26" s="21">
        <v>678400000</v>
      </c>
      <c r="U26" s="19"/>
    </row>
    <row r="27" spans="1:21" ht="21.75" customHeight="1" x14ac:dyDescent="0.2">
      <c r="A27" s="7" t="s">
        <v>54</v>
      </c>
      <c r="C27" s="7" t="s">
        <v>166</v>
      </c>
      <c r="E27" s="21">
        <v>267500</v>
      </c>
      <c r="F27" s="19"/>
      <c r="G27" s="21">
        <v>1500</v>
      </c>
      <c r="H27" s="19"/>
      <c r="I27" s="21">
        <v>0</v>
      </c>
      <c r="J27" s="19"/>
      <c r="K27" s="21">
        <v>0</v>
      </c>
      <c r="L27" s="19"/>
      <c r="M27" s="21">
        <v>0</v>
      </c>
      <c r="N27" s="19"/>
      <c r="O27" s="21">
        <v>401250000</v>
      </c>
      <c r="P27" s="19"/>
      <c r="Q27" s="21">
        <v>-8342555</v>
      </c>
      <c r="R27" s="19"/>
      <c r="S27" s="21">
        <v>392907445</v>
      </c>
      <c r="U27" s="19"/>
    </row>
    <row r="28" spans="1:21" ht="21.75" customHeight="1" x14ac:dyDescent="0.2">
      <c r="A28" s="7" t="s">
        <v>34</v>
      </c>
      <c r="C28" s="7" t="s">
        <v>159</v>
      </c>
      <c r="E28" s="21">
        <v>52300</v>
      </c>
      <c r="F28" s="19"/>
      <c r="G28" s="21">
        <v>20000</v>
      </c>
      <c r="H28" s="19"/>
      <c r="I28" s="21">
        <v>1046000000</v>
      </c>
      <c r="J28" s="19"/>
      <c r="K28" s="21">
        <v>-13437458</v>
      </c>
      <c r="L28" s="19"/>
      <c r="M28" s="21">
        <v>1032562542</v>
      </c>
      <c r="N28" s="19"/>
      <c r="O28" s="21">
        <v>1046000000</v>
      </c>
      <c r="P28" s="19"/>
      <c r="Q28" s="21">
        <v>-13437458</v>
      </c>
      <c r="R28" s="19"/>
      <c r="S28" s="21">
        <v>1032562542</v>
      </c>
      <c r="U28" s="19"/>
    </row>
    <row r="29" spans="1:21" ht="21.75" customHeight="1" x14ac:dyDescent="0.2">
      <c r="A29" s="7" t="s">
        <v>38</v>
      </c>
      <c r="C29" s="7" t="s">
        <v>167</v>
      </c>
      <c r="E29" s="21">
        <v>150000</v>
      </c>
      <c r="F29" s="19"/>
      <c r="G29" s="21">
        <v>8000</v>
      </c>
      <c r="H29" s="19"/>
      <c r="I29" s="21">
        <v>0</v>
      </c>
      <c r="J29" s="19"/>
      <c r="K29" s="21">
        <v>0</v>
      </c>
      <c r="L29" s="19"/>
      <c r="M29" s="21">
        <v>0</v>
      </c>
      <c r="N29" s="19"/>
      <c r="O29" s="21">
        <v>1200000000</v>
      </c>
      <c r="P29" s="19"/>
      <c r="Q29" s="21">
        <v>-115841584</v>
      </c>
      <c r="R29" s="19"/>
      <c r="S29" s="21">
        <v>1084158416</v>
      </c>
      <c r="U29" s="19"/>
    </row>
    <row r="30" spans="1:21" ht="21.75" customHeight="1" x14ac:dyDescent="0.2">
      <c r="A30" s="7" t="s">
        <v>60</v>
      </c>
      <c r="C30" s="7" t="s">
        <v>168</v>
      </c>
      <c r="E30" s="21">
        <v>1176750</v>
      </c>
      <c r="F30" s="19"/>
      <c r="G30" s="21">
        <v>50</v>
      </c>
      <c r="H30" s="19"/>
      <c r="I30" s="21">
        <v>0</v>
      </c>
      <c r="J30" s="19"/>
      <c r="K30" s="21">
        <v>0</v>
      </c>
      <c r="L30" s="19"/>
      <c r="M30" s="21">
        <v>0</v>
      </c>
      <c r="N30" s="19"/>
      <c r="O30" s="21">
        <v>58837500</v>
      </c>
      <c r="P30" s="19"/>
      <c r="Q30" s="21">
        <v>0</v>
      </c>
      <c r="R30" s="19"/>
      <c r="S30" s="21">
        <v>58837500</v>
      </c>
      <c r="U30" s="19"/>
    </row>
    <row r="31" spans="1:21" ht="21.75" customHeight="1" x14ac:dyDescent="0.2">
      <c r="A31" s="7" t="s">
        <v>45</v>
      </c>
      <c r="C31" s="7" t="s">
        <v>92</v>
      </c>
      <c r="E31" s="21">
        <v>858000</v>
      </c>
      <c r="F31" s="19"/>
      <c r="G31" s="21">
        <v>550</v>
      </c>
      <c r="H31" s="19"/>
      <c r="I31" s="21">
        <v>0</v>
      </c>
      <c r="J31" s="19"/>
      <c r="K31" s="21">
        <v>0</v>
      </c>
      <c r="L31" s="19"/>
      <c r="M31" s="21">
        <v>0</v>
      </c>
      <c r="N31" s="19"/>
      <c r="O31" s="21">
        <v>471900000</v>
      </c>
      <c r="P31" s="19"/>
      <c r="Q31" s="21">
        <v>0</v>
      </c>
      <c r="R31" s="19"/>
      <c r="S31" s="21">
        <v>471900000</v>
      </c>
      <c r="U31" s="19"/>
    </row>
    <row r="32" spans="1:21" ht="21.75" customHeight="1" x14ac:dyDescent="0.2">
      <c r="A32" s="7" t="s">
        <v>32</v>
      </c>
      <c r="C32" s="7" t="s">
        <v>152</v>
      </c>
      <c r="E32" s="21">
        <v>69624</v>
      </c>
      <c r="F32" s="19"/>
      <c r="G32" s="21">
        <v>7000</v>
      </c>
      <c r="H32" s="19"/>
      <c r="I32" s="21">
        <v>487368000</v>
      </c>
      <c r="J32" s="19"/>
      <c r="K32" s="21">
        <v>-4629004</v>
      </c>
      <c r="L32" s="19"/>
      <c r="M32" s="21">
        <v>482738996</v>
      </c>
      <c r="N32" s="19"/>
      <c r="O32" s="21">
        <v>487368000</v>
      </c>
      <c r="P32" s="19"/>
      <c r="Q32" s="21">
        <v>-4629004</v>
      </c>
      <c r="R32" s="19"/>
      <c r="S32" s="21">
        <v>482738996</v>
      </c>
      <c r="U32" s="19"/>
    </row>
    <row r="33" spans="1:21" ht="21.75" customHeight="1" x14ac:dyDescent="0.2">
      <c r="A33" s="7" t="s">
        <v>71</v>
      </c>
      <c r="C33" s="7" t="s">
        <v>163</v>
      </c>
      <c r="E33" s="21">
        <v>307999</v>
      </c>
      <c r="F33" s="19"/>
      <c r="G33" s="21">
        <v>1700</v>
      </c>
      <c r="H33" s="19"/>
      <c r="I33" s="21">
        <v>523598300</v>
      </c>
      <c r="J33" s="19"/>
      <c r="K33" s="21">
        <v>-22645798</v>
      </c>
      <c r="L33" s="19"/>
      <c r="M33" s="21">
        <v>500952502</v>
      </c>
      <c r="N33" s="19"/>
      <c r="O33" s="21">
        <v>523598300</v>
      </c>
      <c r="P33" s="19"/>
      <c r="Q33" s="21">
        <v>-22645798</v>
      </c>
      <c r="R33" s="19"/>
      <c r="S33" s="21">
        <v>500952502</v>
      </c>
      <c r="U33" s="19"/>
    </row>
    <row r="34" spans="1:21" ht="21.75" customHeight="1" x14ac:dyDescent="0.2">
      <c r="A34" s="7" t="s">
        <v>77</v>
      </c>
      <c r="C34" s="7" t="s">
        <v>153</v>
      </c>
      <c r="E34" s="21">
        <v>1562500</v>
      </c>
      <c r="F34" s="19"/>
      <c r="G34" s="21">
        <v>320</v>
      </c>
      <c r="H34" s="19"/>
      <c r="I34" s="21">
        <v>500000000</v>
      </c>
      <c r="J34" s="19"/>
      <c r="K34" s="21">
        <v>-9078682</v>
      </c>
      <c r="L34" s="19"/>
      <c r="M34" s="21">
        <v>490921318</v>
      </c>
      <c r="N34" s="19"/>
      <c r="O34" s="21">
        <v>500000000</v>
      </c>
      <c r="P34" s="19"/>
      <c r="Q34" s="21">
        <v>-9078682</v>
      </c>
      <c r="R34" s="19"/>
      <c r="S34" s="21">
        <v>490921318</v>
      </c>
      <c r="U34" s="19"/>
    </row>
    <row r="35" spans="1:21" ht="21.75" customHeight="1" x14ac:dyDescent="0.2">
      <c r="A35" s="7" t="s">
        <v>63</v>
      </c>
      <c r="C35" s="7" t="s">
        <v>169</v>
      </c>
      <c r="E35" s="21">
        <v>6600000</v>
      </c>
      <c r="F35" s="19"/>
      <c r="G35" s="21">
        <v>6</v>
      </c>
      <c r="H35" s="19"/>
      <c r="I35" s="21">
        <v>39600000</v>
      </c>
      <c r="J35" s="19"/>
      <c r="K35" s="21">
        <v>-2797963</v>
      </c>
      <c r="L35" s="19"/>
      <c r="M35" s="21">
        <v>36802037</v>
      </c>
      <c r="N35" s="19"/>
      <c r="O35" s="21">
        <v>39600000</v>
      </c>
      <c r="P35" s="19"/>
      <c r="Q35" s="21">
        <v>-2797963</v>
      </c>
      <c r="R35" s="19"/>
      <c r="S35" s="21">
        <v>36802037</v>
      </c>
      <c r="U35" s="19"/>
    </row>
    <row r="36" spans="1:21" ht="21.75" customHeight="1" x14ac:dyDescent="0.2">
      <c r="A36" s="8" t="s">
        <v>23</v>
      </c>
      <c r="C36" s="8" t="s">
        <v>169</v>
      </c>
      <c r="E36" s="22">
        <v>3909674</v>
      </c>
      <c r="F36" s="19"/>
      <c r="G36" s="22">
        <v>70</v>
      </c>
      <c r="H36" s="19"/>
      <c r="I36" s="22">
        <v>273677180</v>
      </c>
      <c r="J36" s="19"/>
      <c r="K36" s="22">
        <v>-2415345</v>
      </c>
      <c r="L36" s="19"/>
      <c r="M36" s="21">
        <v>271261835</v>
      </c>
      <c r="N36" s="19"/>
      <c r="O36" s="22">
        <v>273677180</v>
      </c>
      <c r="P36" s="19"/>
      <c r="Q36" s="22">
        <v>-2415345</v>
      </c>
      <c r="R36" s="19"/>
      <c r="S36" s="21">
        <v>271261835</v>
      </c>
      <c r="U36" s="19"/>
    </row>
    <row r="37" spans="1:21" ht="21.75" customHeight="1" x14ac:dyDescent="0.2">
      <c r="A37" s="10" t="s">
        <v>78</v>
      </c>
      <c r="C37" s="11"/>
      <c r="E37" s="23"/>
      <c r="F37" s="19"/>
      <c r="G37" s="23"/>
      <c r="H37" s="19"/>
      <c r="I37" s="23">
        <v>19986775776</v>
      </c>
      <c r="J37" s="19"/>
      <c r="K37" s="23">
        <v>908184865</v>
      </c>
      <c r="L37" s="19"/>
      <c r="M37" s="23">
        <v>19078590911</v>
      </c>
      <c r="N37" s="19"/>
      <c r="O37" s="23">
        <v>38450164076</v>
      </c>
      <c r="P37" s="19"/>
      <c r="Q37" s="23">
        <v>1234327273</v>
      </c>
      <c r="R37" s="19"/>
      <c r="S37" s="23">
        <f>SUM(S8:S36)</f>
        <v>37215836803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C28" sqref="C2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4.45" customHeight="1" x14ac:dyDescent="0.2"/>
    <row r="5" spans="1:20" ht="14.45" customHeight="1" x14ac:dyDescent="0.2">
      <c r="A5" s="44" t="s">
        <v>170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ht="14.45" customHeight="1" x14ac:dyDescent="0.2">
      <c r="A6" s="45" t="s">
        <v>103</v>
      </c>
      <c r="J6" s="45" t="s">
        <v>115</v>
      </c>
      <c r="K6" s="45"/>
      <c r="L6" s="45"/>
      <c r="M6" s="45"/>
      <c r="N6" s="45"/>
      <c r="P6" s="45" t="s">
        <v>116</v>
      </c>
      <c r="Q6" s="45"/>
      <c r="R6" s="45"/>
      <c r="S6" s="45"/>
      <c r="T6" s="45"/>
    </row>
    <row r="7" spans="1:20" ht="29.1" customHeight="1" x14ac:dyDescent="0.2">
      <c r="A7" s="45"/>
      <c r="C7" s="14" t="s">
        <v>171</v>
      </c>
      <c r="E7" s="58" t="s">
        <v>88</v>
      </c>
      <c r="F7" s="58"/>
      <c r="H7" s="14" t="s">
        <v>172</v>
      </c>
      <c r="J7" s="15" t="s">
        <v>173</v>
      </c>
      <c r="K7" s="3"/>
      <c r="L7" s="15" t="s">
        <v>150</v>
      </c>
      <c r="M7" s="3"/>
      <c r="N7" s="15" t="s">
        <v>174</v>
      </c>
      <c r="P7" s="15" t="s">
        <v>173</v>
      </c>
      <c r="Q7" s="3"/>
      <c r="R7" s="15" t="s">
        <v>150</v>
      </c>
      <c r="S7" s="3"/>
      <c r="T7" s="15" t="s">
        <v>174</v>
      </c>
    </row>
    <row r="8" spans="1:20" ht="21.75" customHeight="1" x14ac:dyDescent="0.2">
      <c r="A8" s="5" t="s">
        <v>90</v>
      </c>
      <c r="C8" s="3"/>
      <c r="E8" s="5" t="s">
        <v>93</v>
      </c>
      <c r="F8" s="3"/>
      <c r="H8" s="16">
        <v>26</v>
      </c>
      <c r="J8" s="20">
        <v>353096555</v>
      </c>
      <c r="K8" s="19"/>
      <c r="L8" s="20">
        <v>0</v>
      </c>
      <c r="M8" s="19"/>
      <c r="N8" s="20">
        <v>353096555</v>
      </c>
      <c r="O8" s="19"/>
      <c r="P8" s="20">
        <v>353096555</v>
      </c>
      <c r="Q8" s="19"/>
      <c r="R8" s="20">
        <v>0</v>
      </c>
      <c r="S8" s="19"/>
      <c r="T8" s="20">
        <v>353096555</v>
      </c>
    </row>
    <row r="9" spans="1:20" ht="21.75" customHeight="1" x14ac:dyDescent="0.2">
      <c r="A9" s="7" t="s">
        <v>137</v>
      </c>
      <c r="E9" s="7" t="s">
        <v>175</v>
      </c>
      <c r="H9" s="17">
        <v>23</v>
      </c>
      <c r="J9" s="21">
        <v>0</v>
      </c>
      <c r="K9" s="19"/>
      <c r="L9" s="21">
        <v>0</v>
      </c>
      <c r="M9" s="19"/>
      <c r="N9" s="21">
        <v>0</v>
      </c>
      <c r="O9" s="19"/>
      <c r="P9" s="21">
        <v>910276686</v>
      </c>
      <c r="Q9" s="19"/>
      <c r="R9" s="21">
        <v>0</v>
      </c>
      <c r="S9" s="19"/>
      <c r="T9" s="21">
        <v>910276686</v>
      </c>
    </row>
    <row r="10" spans="1:20" ht="21.75" customHeight="1" x14ac:dyDescent="0.2">
      <c r="A10" s="7" t="s">
        <v>136</v>
      </c>
      <c r="E10" s="7" t="s">
        <v>176</v>
      </c>
      <c r="H10" s="17">
        <v>23</v>
      </c>
      <c r="J10" s="21">
        <v>0</v>
      </c>
      <c r="K10" s="19"/>
      <c r="L10" s="21">
        <v>0</v>
      </c>
      <c r="M10" s="19"/>
      <c r="N10" s="21">
        <v>0</v>
      </c>
      <c r="O10" s="19"/>
      <c r="P10" s="21">
        <v>324613563</v>
      </c>
      <c r="Q10" s="19"/>
      <c r="R10" s="21">
        <v>0</v>
      </c>
      <c r="S10" s="19"/>
      <c r="T10" s="21">
        <v>324613563</v>
      </c>
    </row>
    <row r="11" spans="1:20" ht="21.75" customHeight="1" x14ac:dyDescent="0.2">
      <c r="A11" s="8" t="s">
        <v>135</v>
      </c>
      <c r="C11" s="9"/>
      <c r="E11" s="8" t="s">
        <v>177</v>
      </c>
      <c r="H11" s="18">
        <v>23</v>
      </c>
      <c r="J11" s="22">
        <v>0</v>
      </c>
      <c r="K11" s="19"/>
      <c r="L11" s="22">
        <v>0</v>
      </c>
      <c r="M11" s="19"/>
      <c r="N11" s="22">
        <v>0</v>
      </c>
      <c r="O11" s="19"/>
      <c r="P11" s="22">
        <v>216924658</v>
      </c>
      <c r="Q11" s="19"/>
      <c r="R11" s="22">
        <v>0</v>
      </c>
      <c r="S11" s="19"/>
      <c r="T11" s="22">
        <v>216924658</v>
      </c>
    </row>
    <row r="12" spans="1:20" ht="21.75" customHeight="1" x14ac:dyDescent="0.2">
      <c r="A12" s="10" t="s">
        <v>78</v>
      </c>
      <c r="C12" s="11"/>
      <c r="E12" s="11"/>
      <c r="H12" s="11"/>
      <c r="J12" s="23">
        <v>353096555</v>
      </c>
      <c r="K12" s="19"/>
      <c r="L12" s="23">
        <v>0</v>
      </c>
      <c r="M12" s="19"/>
      <c r="N12" s="23">
        <v>353096555</v>
      </c>
      <c r="O12" s="19"/>
      <c r="P12" s="23">
        <v>1804911462</v>
      </c>
      <c r="Q12" s="19"/>
      <c r="R12" s="23">
        <v>0</v>
      </c>
      <c r="S12" s="19"/>
      <c r="T12" s="23">
        <v>1804911462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C38" sqref="C38"/>
    </sheetView>
  </sheetViews>
  <sheetFormatPr defaultRowHeight="12.75" x14ac:dyDescent="0.2"/>
  <cols>
    <col min="1" max="1" width="63.7109375" bestFit="1" customWidth="1"/>
    <col min="2" max="2" width="1.28515625" customWidth="1"/>
    <col min="3" max="3" width="12.7109375" bestFit="1" customWidth="1"/>
    <col min="4" max="4" width="1.28515625" customWidth="1"/>
    <col min="5" max="5" width="10.85546875" bestFit="1" customWidth="1"/>
    <col min="6" max="6" width="1.28515625" customWidth="1"/>
    <col min="7" max="7" width="12.7109375" bestFit="1" customWidth="1"/>
    <col min="8" max="8" width="1.28515625" customWidth="1"/>
    <col min="9" max="9" width="12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2.85546875" bestFit="1" customWidth="1"/>
    <col min="14" max="14" width="0.28515625" customWidth="1"/>
  </cols>
  <sheetData>
    <row r="1" spans="1:1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4.45" customHeight="1" x14ac:dyDescent="0.2"/>
    <row r="5" spans="1:13" ht="14.45" customHeight="1" x14ac:dyDescent="0.2">
      <c r="A5" s="44" t="s">
        <v>178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 x14ac:dyDescent="0.2">
      <c r="A6" s="45" t="s">
        <v>103</v>
      </c>
      <c r="C6" s="45" t="s">
        <v>115</v>
      </c>
      <c r="D6" s="45"/>
      <c r="E6" s="45"/>
      <c r="F6" s="45"/>
      <c r="G6" s="45"/>
      <c r="I6" s="45" t="s">
        <v>116</v>
      </c>
      <c r="J6" s="45"/>
      <c r="K6" s="45"/>
      <c r="L6" s="45"/>
      <c r="M6" s="45"/>
    </row>
    <row r="7" spans="1:13" ht="29.1" customHeight="1" x14ac:dyDescent="0.2">
      <c r="A7" s="45"/>
      <c r="C7" s="15" t="s">
        <v>173</v>
      </c>
      <c r="D7" s="3"/>
      <c r="E7" s="15" t="s">
        <v>150</v>
      </c>
      <c r="F7" s="3"/>
      <c r="G7" s="15" t="s">
        <v>174</v>
      </c>
      <c r="I7" s="15" t="s">
        <v>173</v>
      </c>
      <c r="J7" s="3"/>
      <c r="K7" s="15" t="s">
        <v>150</v>
      </c>
      <c r="L7" s="3"/>
      <c r="M7" s="15" t="s">
        <v>174</v>
      </c>
    </row>
    <row r="8" spans="1:13" ht="21.75" customHeight="1" x14ac:dyDescent="0.2">
      <c r="A8" s="5" t="s">
        <v>192</v>
      </c>
      <c r="C8" s="20">
        <v>17806222</v>
      </c>
      <c r="D8" s="19"/>
      <c r="E8" s="20">
        <v>0</v>
      </c>
      <c r="F8" s="19"/>
      <c r="G8" s="20">
        <v>17806222</v>
      </c>
      <c r="H8" s="19"/>
      <c r="I8" s="20">
        <v>18089758</v>
      </c>
      <c r="J8" s="19"/>
      <c r="K8" s="20">
        <v>0</v>
      </c>
      <c r="L8" s="19"/>
      <c r="M8" s="20">
        <v>18089758</v>
      </c>
    </row>
    <row r="9" spans="1:13" ht="21.75" customHeight="1" x14ac:dyDescent="0.2">
      <c r="A9" s="7" t="s">
        <v>189</v>
      </c>
      <c r="C9" s="21">
        <v>174574168</v>
      </c>
      <c r="D9" s="19"/>
      <c r="E9" s="21">
        <v>0</v>
      </c>
      <c r="F9" s="19"/>
      <c r="G9" s="21">
        <v>174574168</v>
      </c>
      <c r="H9" s="19"/>
      <c r="I9" s="21">
        <v>183606105</v>
      </c>
      <c r="J9" s="19"/>
      <c r="K9" s="21">
        <v>0</v>
      </c>
      <c r="L9" s="19"/>
      <c r="M9" s="21">
        <v>183606105</v>
      </c>
    </row>
    <row r="10" spans="1:13" ht="21.75" customHeight="1" x14ac:dyDescent="0.2">
      <c r="A10" s="8" t="s">
        <v>190</v>
      </c>
      <c r="C10" s="22">
        <v>87681</v>
      </c>
      <c r="D10" s="19"/>
      <c r="E10" s="22">
        <v>0</v>
      </c>
      <c r="F10" s="19"/>
      <c r="G10" s="22">
        <v>87681</v>
      </c>
      <c r="H10" s="19"/>
      <c r="I10" s="22">
        <v>262465</v>
      </c>
      <c r="J10" s="19"/>
      <c r="K10" s="22">
        <v>0</v>
      </c>
      <c r="L10" s="19"/>
      <c r="M10" s="22">
        <v>262465</v>
      </c>
    </row>
    <row r="11" spans="1:13" ht="21.75" customHeight="1" x14ac:dyDescent="0.2">
      <c r="A11" s="10" t="s">
        <v>78</v>
      </c>
      <c r="C11" s="23">
        <v>192468071</v>
      </c>
      <c r="D11" s="19"/>
      <c r="E11" s="23">
        <v>0</v>
      </c>
      <c r="F11" s="19"/>
      <c r="G11" s="23">
        <v>192468071</v>
      </c>
      <c r="H11" s="19"/>
      <c r="I11" s="23">
        <v>201958328</v>
      </c>
      <c r="J11" s="19"/>
      <c r="K11" s="23">
        <v>0</v>
      </c>
      <c r="L11" s="19"/>
      <c r="M11" s="23">
        <v>201958328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9"/>
  <sheetViews>
    <sheetView rightToLeft="1" workbookViewId="0">
      <selection activeCell="U14" sqref="U14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0.5703125" bestFit="1" customWidth="1"/>
    <col min="4" max="4" width="1.28515625" customWidth="1"/>
    <col min="5" max="5" width="15.7109375" bestFit="1" customWidth="1"/>
    <col min="6" max="6" width="1.28515625" customWidth="1"/>
    <col min="7" max="7" width="15.7109375" bestFit="1" customWidth="1"/>
    <col min="8" max="8" width="1.28515625" customWidth="1"/>
    <col min="9" max="9" width="22" bestFit="1" customWidth="1"/>
    <col min="10" max="10" width="1.28515625" customWidth="1"/>
    <col min="11" max="11" width="11.7109375" bestFit="1" customWidth="1"/>
    <col min="12" max="12" width="1.28515625" customWidth="1"/>
    <col min="13" max="13" width="16.85546875" bestFit="1" customWidth="1"/>
    <col min="14" max="14" width="1.28515625" customWidth="1"/>
    <col min="15" max="15" width="16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2" width="12.7109375" bestFit="1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44" t="s">
        <v>179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A6" s="45" t="s">
        <v>103</v>
      </c>
      <c r="C6" s="45" t="s">
        <v>115</v>
      </c>
      <c r="D6" s="45"/>
      <c r="E6" s="45"/>
      <c r="F6" s="45"/>
      <c r="G6" s="45"/>
      <c r="H6" s="45"/>
      <c r="I6" s="45"/>
      <c r="K6" s="45" t="s">
        <v>116</v>
      </c>
      <c r="L6" s="45"/>
      <c r="M6" s="45"/>
      <c r="N6" s="45"/>
      <c r="O6" s="45"/>
      <c r="P6" s="45"/>
      <c r="Q6" s="45"/>
      <c r="R6" s="45"/>
    </row>
    <row r="7" spans="1:18" ht="29.1" customHeight="1" x14ac:dyDescent="0.2">
      <c r="A7" s="45"/>
      <c r="C7" s="15" t="s">
        <v>13</v>
      </c>
      <c r="D7" s="3"/>
      <c r="E7" s="15" t="s">
        <v>180</v>
      </c>
      <c r="F7" s="3"/>
      <c r="G7" s="15" t="s">
        <v>181</v>
      </c>
      <c r="H7" s="3"/>
      <c r="I7" s="15" t="s">
        <v>182</v>
      </c>
      <c r="K7" s="15" t="s">
        <v>13</v>
      </c>
      <c r="L7" s="3"/>
      <c r="M7" s="15" t="s">
        <v>180</v>
      </c>
      <c r="N7" s="3"/>
      <c r="O7" s="15" t="s">
        <v>181</v>
      </c>
      <c r="P7" s="3"/>
      <c r="Q7" s="59" t="s">
        <v>182</v>
      </c>
      <c r="R7" s="59"/>
    </row>
    <row r="8" spans="1:18" ht="21.75" customHeight="1" x14ac:dyDescent="0.2">
      <c r="A8" s="5" t="s">
        <v>32</v>
      </c>
      <c r="C8" s="20">
        <v>69624</v>
      </c>
      <c r="D8" s="19"/>
      <c r="E8" s="20">
        <v>4246017448</v>
      </c>
      <c r="F8" s="19"/>
      <c r="G8" s="20">
        <v>4767166784</v>
      </c>
      <c r="H8" s="19"/>
      <c r="I8" s="20">
        <v>-521149336</v>
      </c>
      <c r="J8" s="19"/>
      <c r="K8" s="20">
        <v>450000</v>
      </c>
      <c r="L8" s="19"/>
      <c r="M8" s="20">
        <v>28320320286</v>
      </c>
      <c r="N8" s="19"/>
      <c r="O8" s="20">
        <v>30811572118</v>
      </c>
      <c r="P8" s="19"/>
      <c r="Q8" s="48">
        <v>-2491251832</v>
      </c>
      <c r="R8" s="48"/>
    </row>
    <row r="9" spans="1:18" ht="21.75" customHeight="1" x14ac:dyDescent="0.2">
      <c r="A9" s="7" t="s">
        <v>36</v>
      </c>
      <c r="C9" s="21">
        <v>250000</v>
      </c>
      <c r="D9" s="19"/>
      <c r="E9" s="21">
        <v>13399794040</v>
      </c>
      <c r="F9" s="19"/>
      <c r="G9" s="21">
        <v>15283518711</v>
      </c>
      <c r="H9" s="19"/>
      <c r="I9" s="21">
        <v>-1883724671</v>
      </c>
      <c r="J9" s="19"/>
      <c r="K9" s="21">
        <v>250000</v>
      </c>
      <c r="L9" s="19"/>
      <c r="M9" s="21">
        <v>13399794040</v>
      </c>
      <c r="N9" s="19"/>
      <c r="O9" s="21">
        <v>15283518711</v>
      </c>
      <c r="P9" s="19"/>
      <c r="Q9" s="50">
        <v>-1883724671</v>
      </c>
      <c r="R9" s="50"/>
    </row>
    <row r="10" spans="1:18" ht="21.75" customHeight="1" x14ac:dyDescent="0.2">
      <c r="A10" s="7" t="s">
        <v>77</v>
      </c>
      <c r="C10" s="21">
        <v>1562500</v>
      </c>
      <c r="D10" s="19"/>
      <c r="E10" s="21">
        <v>5095594910</v>
      </c>
      <c r="F10" s="19"/>
      <c r="G10" s="21">
        <v>3288921130</v>
      </c>
      <c r="H10" s="19"/>
      <c r="I10" s="21">
        <v>1806673780</v>
      </c>
      <c r="J10" s="19"/>
      <c r="K10" s="21">
        <v>1562500</v>
      </c>
      <c r="L10" s="19"/>
      <c r="M10" s="21">
        <v>5095594910</v>
      </c>
      <c r="N10" s="19"/>
      <c r="O10" s="21">
        <v>3288921130</v>
      </c>
      <c r="P10" s="19"/>
      <c r="Q10" s="50">
        <v>1806673780</v>
      </c>
      <c r="R10" s="50"/>
    </row>
    <row r="11" spans="1:18" ht="21.75" customHeight="1" x14ac:dyDescent="0.2">
      <c r="A11" s="7" t="s">
        <v>121</v>
      </c>
      <c r="C11" s="21">
        <v>0</v>
      </c>
      <c r="D11" s="19"/>
      <c r="E11" s="21">
        <v>0</v>
      </c>
      <c r="F11" s="19"/>
      <c r="G11" s="21">
        <v>0</v>
      </c>
      <c r="H11" s="19"/>
      <c r="I11" s="21">
        <v>0</v>
      </c>
      <c r="J11" s="19"/>
      <c r="K11" s="21">
        <v>185600</v>
      </c>
      <c r="L11" s="19"/>
      <c r="M11" s="21">
        <v>5774637881</v>
      </c>
      <c r="N11" s="19"/>
      <c r="O11" s="21">
        <v>5016437539</v>
      </c>
      <c r="P11" s="19"/>
      <c r="Q11" s="50">
        <v>758200342</v>
      </c>
      <c r="R11" s="50"/>
    </row>
    <row r="12" spans="1:18" ht="21.75" customHeight="1" x14ac:dyDescent="0.2">
      <c r="A12" s="7" t="s">
        <v>122</v>
      </c>
      <c r="C12" s="21">
        <v>0</v>
      </c>
      <c r="D12" s="19"/>
      <c r="E12" s="21">
        <v>0</v>
      </c>
      <c r="F12" s="19"/>
      <c r="G12" s="21">
        <v>0</v>
      </c>
      <c r="H12" s="19"/>
      <c r="I12" s="21">
        <v>0</v>
      </c>
      <c r="J12" s="19"/>
      <c r="K12" s="21">
        <v>285000</v>
      </c>
      <c r="L12" s="19"/>
      <c r="M12" s="21">
        <v>7808660742</v>
      </c>
      <c r="N12" s="19"/>
      <c r="O12" s="21">
        <v>7456567860</v>
      </c>
      <c r="P12" s="19"/>
      <c r="Q12" s="50">
        <v>352092882</v>
      </c>
      <c r="R12" s="50"/>
    </row>
    <row r="13" spans="1:18" ht="21.75" customHeight="1" x14ac:dyDescent="0.2">
      <c r="A13" s="7" t="s">
        <v>123</v>
      </c>
      <c r="C13" s="21">
        <v>0</v>
      </c>
      <c r="D13" s="19"/>
      <c r="E13" s="21">
        <v>0</v>
      </c>
      <c r="F13" s="19"/>
      <c r="G13" s="21">
        <v>0</v>
      </c>
      <c r="H13" s="19"/>
      <c r="I13" s="21">
        <v>0</v>
      </c>
      <c r="J13" s="19"/>
      <c r="K13" s="21">
        <v>1018594</v>
      </c>
      <c r="L13" s="19"/>
      <c r="M13" s="21">
        <v>11446038573</v>
      </c>
      <c r="N13" s="19"/>
      <c r="O13" s="21">
        <v>10439219000</v>
      </c>
      <c r="P13" s="19"/>
      <c r="Q13" s="50">
        <v>1006819573</v>
      </c>
      <c r="R13" s="50"/>
    </row>
    <row r="14" spans="1:18" ht="21.75" customHeight="1" x14ac:dyDescent="0.2">
      <c r="A14" s="7" t="s">
        <v>124</v>
      </c>
      <c r="C14" s="21">
        <v>0</v>
      </c>
      <c r="D14" s="19"/>
      <c r="E14" s="21">
        <v>0</v>
      </c>
      <c r="F14" s="19"/>
      <c r="G14" s="21">
        <v>0</v>
      </c>
      <c r="H14" s="19"/>
      <c r="I14" s="21">
        <v>0</v>
      </c>
      <c r="J14" s="19"/>
      <c r="K14" s="21">
        <v>16979433</v>
      </c>
      <c r="L14" s="19"/>
      <c r="M14" s="21">
        <v>91107635649</v>
      </c>
      <c r="N14" s="19"/>
      <c r="O14" s="21">
        <v>84392026868</v>
      </c>
      <c r="P14" s="19"/>
      <c r="Q14" s="50">
        <v>6715608781</v>
      </c>
      <c r="R14" s="50"/>
    </row>
    <row r="15" spans="1:18" ht="21.75" customHeight="1" x14ac:dyDescent="0.2">
      <c r="A15" s="7" t="s">
        <v>73</v>
      </c>
      <c r="C15" s="21">
        <v>0</v>
      </c>
      <c r="D15" s="19"/>
      <c r="E15" s="21">
        <v>0</v>
      </c>
      <c r="F15" s="19"/>
      <c r="G15" s="21">
        <v>0</v>
      </c>
      <c r="H15" s="19"/>
      <c r="I15" s="21">
        <v>0</v>
      </c>
      <c r="J15" s="19"/>
      <c r="K15" s="21">
        <v>3334138</v>
      </c>
      <c r="L15" s="19"/>
      <c r="M15" s="21">
        <v>13160893352</v>
      </c>
      <c r="N15" s="19"/>
      <c r="O15" s="21">
        <v>14566347969</v>
      </c>
      <c r="P15" s="19"/>
      <c r="Q15" s="50">
        <v>-1405454617</v>
      </c>
      <c r="R15" s="50"/>
    </row>
    <row r="16" spans="1:18" ht="21.75" customHeight="1" x14ac:dyDescent="0.2">
      <c r="A16" s="7" t="s">
        <v>125</v>
      </c>
      <c r="C16" s="21">
        <v>0</v>
      </c>
      <c r="D16" s="19"/>
      <c r="E16" s="21">
        <v>0</v>
      </c>
      <c r="F16" s="19"/>
      <c r="G16" s="21">
        <v>0</v>
      </c>
      <c r="H16" s="19"/>
      <c r="I16" s="21">
        <v>0</v>
      </c>
      <c r="J16" s="19"/>
      <c r="K16" s="21">
        <v>8991184</v>
      </c>
      <c r="L16" s="19"/>
      <c r="M16" s="21">
        <v>12915955762</v>
      </c>
      <c r="N16" s="19"/>
      <c r="O16" s="21">
        <v>12646826334</v>
      </c>
      <c r="P16" s="19"/>
      <c r="Q16" s="50">
        <v>269129428</v>
      </c>
      <c r="R16" s="50"/>
    </row>
    <row r="17" spans="1:22" ht="21.75" customHeight="1" x14ac:dyDescent="0.2">
      <c r="A17" s="7" t="s">
        <v>126</v>
      </c>
      <c r="C17" s="21">
        <v>0</v>
      </c>
      <c r="D17" s="19"/>
      <c r="E17" s="21">
        <v>0</v>
      </c>
      <c r="F17" s="19"/>
      <c r="G17" s="21">
        <v>0</v>
      </c>
      <c r="H17" s="19"/>
      <c r="I17" s="21">
        <v>0</v>
      </c>
      <c r="J17" s="19"/>
      <c r="K17" s="21">
        <v>3363000</v>
      </c>
      <c r="L17" s="19"/>
      <c r="M17" s="21">
        <v>118359207192</v>
      </c>
      <c r="N17" s="19"/>
      <c r="O17" s="21">
        <v>120314215498</v>
      </c>
      <c r="P17" s="19"/>
      <c r="Q17" s="50">
        <v>-1955008306</v>
      </c>
      <c r="R17" s="50"/>
    </row>
    <row r="18" spans="1:22" ht="21.75" customHeight="1" x14ac:dyDescent="0.2">
      <c r="A18" s="7" t="s">
        <v>127</v>
      </c>
      <c r="C18" s="21">
        <v>0</v>
      </c>
      <c r="D18" s="19"/>
      <c r="E18" s="21">
        <v>0</v>
      </c>
      <c r="F18" s="19"/>
      <c r="G18" s="21">
        <v>0</v>
      </c>
      <c r="H18" s="19"/>
      <c r="I18" s="21">
        <v>0</v>
      </c>
      <c r="J18" s="19"/>
      <c r="K18" s="21">
        <v>268092</v>
      </c>
      <c r="L18" s="19"/>
      <c r="M18" s="21">
        <v>42259899056</v>
      </c>
      <c r="N18" s="19"/>
      <c r="O18" s="21">
        <v>41986579127</v>
      </c>
      <c r="P18" s="19"/>
      <c r="Q18" s="50">
        <v>273319929</v>
      </c>
      <c r="R18" s="50"/>
    </row>
    <row r="19" spans="1:22" ht="21.75" customHeight="1" x14ac:dyDescent="0.2">
      <c r="A19" s="7" t="s">
        <v>58</v>
      </c>
      <c r="C19" s="21">
        <v>0</v>
      </c>
      <c r="D19" s="19"/>
      <c r="E19" s="21">
        <v>0</v>
      </c>
      <c r="F19" s="19"/>
      <c r="G19" s="21">
        <v>0</v>
      </c>
      <c r="H19" s="19"/>
      <c r="I19" s="21">
        <v>0</v>
      </c>
      <c r="J19" s="19"/>
      <c r="K19" s="21">
        <v>1500000</v>
      </c>
      <c r="L19" s="19"/>
      <c r="M19" s="21">
        <v>10288417593</v>
      </c>
      <c r="N19" s="19"/>
      <c r="O19" s="21">
        <v>11690027927</v>
      </c>
      <c r="P19" s="19"/>
      <c r="Q19" s="50">
        <v>-1401610334</v>
      </c>
      <c r="R19" s="50"/>
    </row>
    <row r="20" spans="1:22" ht="21.75" customHeight="1" x14ac:dyDescent="0.2">
      <c r="A20" s="7" t="s">
        <v>128</v>
      </c>
      <c r="C20" s="21">
        <v>0</v>
      </c>
      <c r="D20" s="19"/>
      <c r="E20" s="21">
        <v>0</v>
      </c>
      <c r="F20" s="19"/>
      <c r="G20" s="21">
        <v>0</v>
      </c>
      <c r="H20" s="19"/>
      <c r="I20" s="21">
        <v>0</v>
      </c>
      <c r="J20" s="19"/>
      <c r="K20" s="21">
        <v>880000</v>
      </c>
      <c r="L20" s="19"/>
      <c r="M20" s="21">
        <v>7065246626</v>
      </c>
      <c r="N20" s="19"/>
      <c r="O20" s="21">
        <v>6438263040</v>
      </c>
      <c r="P20" s="19"/>
      <c r="Q20" s="50">
        <v>626983586</v>
      </c>
      <c r="R20" s="50"/>
    </row>
    <row r="21" spans="1:22" ht="21.75" customHeight="1" x14ac:dyDescent="0.2">
      <c r="A21" s="7" t="s">
        <v>129</v>
      </c>
      <c r="C21" s="21">
        <v>0</v>
      </c>
      <c r="D21" s="19"/>
      <c r="E21" s="21">
        <v>0</v>
      </c>
      <c r="F21" s="19"/>
      <c r="G21" s="21">
        <v>0</v>
      </c>
      <c r="H21" s="19"/>
      <c r="I21" s="21">
        <v>0</v>
      </c>
      <c r="J21" s="19"/>
      <c r="K21" s="21">
        <v>141368</v>
      </c>
      <c r="L21" s="19"/>
      <c r="M21" s="21">
        <v>6114742371</v>
      </c>
      <c r="N21" s="19"/>
      <c r="O21" s="21">
        <v>6358840433</v>
      </c>
      <c r="P21" s="19"/>
      <c r="Q21" s="50">
        <v>-244098062</v>
      </c>
      <c r="R21" s="50"/>
    </row>
    <row r="22" spans="1:22" ht="21.75" customHeight="1" x14ac:dyDescent="0.2">
      <c r="A22" s="7" t="s">
        <v>130</v>
      </c>
      <c r="C22" s="21">
        <v>0</v>
      </c>
      <c r="D22" s="19"/>
      <c r="E22" s="21">
        <v>0</v>
      </c>
      <c r="F22" s="19"/>
      <c r="G22" s="21">
        <v>0</v>
      </c>
      <c r="H22" s="19"/>
      <c r="I22" s="21">
        <v>0</v>
      </c>
      <c r="J22" s="19"/>
      <c r="K22" s="21">
        <v>875000</v>
      </c>
      <c r="L22" s="19"/>
      <c r="M22" s="21">
        <v>6079994177</v>
      </c>
      <c r="N22" s="19"/>
      <c r="O22" s="21">
        <v>6132045937</v>
      </c>
      <c r="P22" s="19"/>
      <c r="Q22" s="50">
        <v>-52051760</v>
      </c>
      <c r="R22" s="50"/>
    </row>
    <row r="23" spans="1:22" ht="21.75" customHeight="1" x14ac:dyDescent="0.2">
      <c r="A23" s="7" t="s">
        <v>135</v>
      </c>
      <c r="C23" s="21">
        <v>0</v>
      </c>
      <c r="D23" s="19"/>
      <c r="E23" s="21">
        <v>0</v>
      </c>
      <c r="F23" s="19"/>
      <c r="G23" s="21">
        <v>0</v>
      </c>
      <c r="H23" s="19"/>
      <c r="I23" s="21">
        <v>0</v>
      </c>
      <c r="J23" s="19"/>
      <c r="K23" s="21">
        <v>40000</v>
      </c>
      <c r="L23" s="19"/>
      <c r="M23" s="21">
        <v>37655173763</v>
      </c>
      <c r="N23" s="19"/>
      <c r="O23" s="21">
        <v>37593185000</v>
      </c>
      <c r="P23" s="19"/>
      <c r="Q23" s="50">
        <v>61988763</v>
      </c>
      <c r="R23" s="50"/>
    </row>
    <row r="24" spans="1:22" ht="21.75" customHeight="1" x14ac:dyDescent="0.2">
      <c r="A24" s="7" t="s">
        <v>136</v>
      </c>
      <c r="C24" s="21">
        <v>0</v>
      </c>
      <c r="D24" s="19"/>
      <c r="E24" s="21">
        <v>0</v>
      </c>
      <c r="F24" s="19"/>
      <c r="G24" s="21">
        <v>0</v>
      </c>
      <c r="H24" s="19"/>
      <c r="I24" s="21">
        <v>0</v>
      </c>
      <c r="J24" s="19"/>
      <c r="K24" s="21">
        <v>55000</v>
      </c>
      <c r="L24" s="19"/>
      <c r="M24" s="21">
        <v>49710988250</v>
      </c>
      <c r="N24" s="19"/>
      <c r="O24" s="21">
        <v>49573513171</v>
      </c>
      <c r="P24" s="19"/>
      <c r="Q24" s="50">
        <v>137475079</v>
      </c>
      <c r="R24" s="50"/>
    </row>
    <row r="25" spans="1:22" ht="21.75" customHeight="1" x14ac:dyDescent="0.2">
      <c r="A25" s="8" t="s">
        <v>137</v>
      </c>
      <c r="C25" s="22">
        <v>0</v>
      </c>
      <c r="D25" s="19"/>
      <c r="E25" s="22">
        <v>0</v>
      </c>
      <c r="F25" s="19"/>
      <c r="G25" s="22">
        <v>0</v>
      </c>
      <c r="H25" s="19"/>
      <c r="I25" s="22">
        <v>0</v>
      </c>
      <c r="J25" s="19"/>
      <c r="K25" s="22">
        <v>155000</v>
      </c>
      <c r="L25" s="19"/>
      <c r="M25" s="22">
        <v>142583043750</v>
      </c>
      <c r="N25" s="19"/>
      <c r="O25" s="22">
        <v>139784659437</v>
      </c>
      <c r="P25" s="19"/>
      <c r="Q25" s="50">
        <v>2798384313</v>
      </c>
      <c r="R25" s="50"/>
      <c r="U25" s="26"/>
    </row>
    <row r="26" spans="1:22" ht="21.75" customHeight="1" thickBot="1" x14ac:dyDescent="0.25">
      <c r="A26" s="10" t="s">
        <v>78</v>
      </c>
      <c r="C26" s="23">
        <f>SUM(C8:C25)</f>
        <v>1882124</v>
      </c>
      <c r="D26" s="19"/>
      <c r="E26" s="23">
        <f>SUM(E8:E25)</f>
        <v>22741406398</v>
      </c>
      <c r="F26" s="19"/>
      <c r="G26" s="23">
        <f>SUM(G8:G25)</f>
        <v>23339606625</v>
      </c>
      <c r="H26" s="19"/>
      <c r="I26" s="23">
        <f>SUM(I8:I25)</f>
        <v>-598200227</v>
      </c>
      <c r="J26" s="19"/>
      <c r="K26" s="23">
        <f>SUM(K8:K25)</f>
        <v>40333909</v>
      </c>
      <c r="L26" s="19"/>
      <c r="M26" s="23">
        <f>SUM(M8:M25)</f>
        <v>609146243973</v>
      </c>
      <c r="N26" s="19"/>
      <c r="O26" s="23">
        <f>SUM(O8:O25)</f>
        <v>603772767099</v>
      </c>
      <c r="P26" s="19"/>
      <c r="Q26" s="60">
        <f>SUM(Q8:R25)</f>
        <v>5373476874</v>
      </c>
      <c r="R26" s="60"/>
      <c r="V26" s="26"/>
    </row>
    <row r="27" spans="1:22" ht="13.5" thickTop="1" x14ac:dyDescent="0.2">
      <c r="U27" s="26"/>
      <c r="V27" s="26"/>
    </row>
    <row r="28" spans="1:22" x14ac:dyDescent="0.2">
      <c r="V28" s="26"/>
    </row>
    <row r="29" spans="1:22" x14ac:dyDescent="0.2">
      <c r="V29" s="26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67"/>
  <sheetViews>
    <sheetView rightToLeft="1" workbookViewId="0">
      <selection activeCell="U16" sqref="U1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7109375" bestFit="1" customWidth="1"/>
    <col min="4" max="4" width="1.28515625" customWidth="1"/>
    <col min="5" max="5" width="18.5703125" bestFit="1" customWidth="1"/>
    <col min="6" max="6" width="1.28515625" customWidth="1"/>
    <col min="7" max="7" width="18.28515625" bestFit="1" customWidth="1"/>
    <col min="8" max="8" width="1.28515625" customWidth="1"/>
    <col min="9" max="9" width="26.28515625" bestFit="1" customWidth="1"/>
    <col min="10" max="10" width="1.28515625" customWidth="1"/>
    <col min="11" max="11" width="12.71093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  <col min="20" max="20" width="14.85546875" bestFit="1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44" t="s">
        <v>183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A6" s="45" t="s">
        <v>103</v>
      </c>
      <c r="C6" s="45" t="s">
        <v>115</v>
      </c>
      <c r="D6" s="45"/>
      <c r="E6" s="45"/>
      <c r="F6" s="45"/>
      <c r="G6" s="45"/>
      <c r="H6" s="45"/>
      <c r="I6" s="45"/>
      <c r="K6" s="45" t="s">
        <v>116</v>
      </c>
      <c r="L6" s="45"/>
      <c r="M6" s="45"/>
      <c r="N6" s="45"/>
      <c r="O6" s="45"/>
      <c r="P6" s="45"/>
      <c r="Q6" s="45"/>
      <c r="R6" s="45"/>
    </row>
    <row r="7" spans="1:18" ht="29.1" customHeight="1" x14ac:dyDescent="0.2">
      <c r="A7" s="45"/>
      <c r="C7" s="15" t="s">
        <v>13</v>
      </c>
      <c r="D7" s="3"/>
      <c r="E7" s="15" t="s">
        <v>15</v>
      </c>
      <c r="F7" s="3"/>
      <c r="G7" s="15" t="s">
        <v>181</v>
      </c>
      <c r="H7" s="3"/>
      <c r="I7" s="15" t="s">
        <v>184</v>
      </c>
      <c r="K7" s="15" t="s">
        <v>13</v>
      </c>
      <c r="L7" s="3"/>
      <c r="M7" s="15" t="s">
        <v>15</v>
      </c>
      <c r="N7" s="3"/>
      <c r="O7" s="15" t="s">
        <v>181</v>
      </c>
      <c r="P7" s="3"/>
      <c r="Q7" s="59" t="s">
        <v>184</v>
      </c>
      <c r="R7" s="59"/>
    </row>
    <row r="8" spans="1:18" ht="21.75" customHeight="1" x14ac:dyDescent="0.2">
      <c r="A8" s="5" t="s">
        <v>71</v>
      </c>
      <c r="C8" s="20">
        <v>307999</v>
      </c>
      <c r="D8" s="19"/>
      <c r="E8" s="20">
        <v>7026519016</v>
      </c>
      <c r="F8" s="19"/>
      <c r="G8" s="20">
        <v>6597886048</v>
      </c>
      <c r="H8" s="19"/>
      <c r="I8" s="20">
        <f>E8-G8</f>
        <v>428632968</v>
      </c>
      <c r="J8" s="19"/>
      <c r="K8" s="20">
        <v>307999</v>
      </c>
      <c r="L8" s="19"/>
      <c r="M8" s="20">
        <v>7026519016</v>
      </c>
      <c r="N8" s="19"/>
      <c r="O8" s="20">
        <v>7700085109</v>
      </c>
      <c r="P8" s="19"/>
      <c r="Q8" s="48">
        <f>M8-O8</f>
        <v>-673566093</v>
      </c>
      <c r="R8" s="48"/>
    </row>
    <row r="9" spans="1:18" ht="21.75" customHeight="1" x14ac:dyDescent="0.2">
      <c r="A9" s="7" t="s">
        <v>66</v>
      </c>
      <c r="C9" s="21">
        <v>3774025</v>
      </c>
      <c r="D9" s="19"/>
      <c r="E9" s="21">
        <v>28511928589</v>
      </c>
      <c r="F9" s="19"/>
      <c r="G9" s="21">
        <v>27874161765</v>
      </c>
      <c r="H9" s="19"/>
      <c r="I9" s="21">
        <f>E9-G9</f>
        <v>637766824</v>
      </c>
      <c r="J9" s="19"/>
      <c r="K9" s="21">
        <v>3774025</v>
      </c>
      <c r="L9" s="19"/>
      <c r="M9" s="21">
        <v>28511928589</v>
      </c>
      <c r="N9" s="19"/>
      <c r="O9" s="21">
        <v>36315193256</v>
      </c>
      <c r="P9" s="19"/>
      <c r="Q9" s="50">
        <f>M9-O9</f>
        <v>-7803264667</v>
      </c>
      <c r="R9" s="50"/>
    </row>
    <row r="10" spans="1:18" ht="21.75" customHeight="1" x14ac:dyDescent="0.2">
      <c r="A10" s="7" t="s">
        <v>34</v>
      </c>
      <c r="C10" s="21">
        <v>52300</v>
      </c>
      <c r="D10" s="19"/>
      <c r="E10" s="21">
        <v>8582313580</v>
      </c>
      <c r="F10" s="19"/>
      <c r="G10" s="21">
        <v>8671214453</v>
      </c>
      <c r="H10" s="19"/>
      <c r="I10" s="21">
        <f t="shared" ref="I10:I65" si="0">E10-G10</f>
        <v>-88900873</v>
      </c>
      <c r="J10" s="19"/>
      <c r="K10" s="21">
        <v>52300</v>
      </c>
      <c r="L10" s="19"/>
      <c r="M10" s="21">
        <v>8582313580</v>
      </c>
      <c r="N10" s="19"/>
      <c r="O10" s="21">
        <v>9018499738</v>
      </c>
      <c r="P10" s="19"/>
      <c r="Q10" s="50">
        <f t="shared" ref="Q10:Q65" si="1">M10-O10</f>
        <v>-436186158</v>
      </c>
      <c r="R10" s="50"/>
    </row>
    <row r="11" spans="1:18" ht="21.75" customHeight="1" x14ac:dyDescent="0.2">
      <c r="A11" s="7" t="s">
        <v>65</v>
      </c>
      <c r="C11" s="21">
        <v>837800</v>
      </c>
      <c r="D11" s="19"/>
      <c r="E11" s="21">
        <v>6754130379</v>
      </c>
      <c r="F11" s="19"/>
      <c r="G11" s="21">
        <v>6895708945</v>
      </c>
      <c r="H11" s="19"/>
      <c r="I11" s="21">
        <f t="shared" si="0"/>
        <v>-141578566</v>
      </c>
      <c r="J11" s="19"/>
      <c r="K11" s="21">
        <v>837800</v>
      </c>
      <c r="L11" s="19"/>
      <c r="M11" s="21">
        <v>6754130379</v>
      </c>
      <c r="N11" s="19"/>
      <c r="O11" s="21">
        <v>7037287510</v>
      </c>
      <c r="P11" s="19"/>
      <c r="Q11" s="50">
        <f t="shared" si="1"/>
        <v>-283157131</v>
      </c>
      <c r="R11" s="50"/>
    </row>
    <row r="12" spans="1:18" ht="21.75" customHeight="1" x14ac:dyDescent="0.2">
      <c r="A12" s="7" t="s">
        <v>27</v>
      </c>
      <c r="C12" s="21">
        <v>1247504</v>
      </c>
      <c r="D12" s="19"/>
      <c r="E12" s="21">
        <v>6225208383</v>
      </c>
      <c r="F12" s="19"/>
      <c r="G12" s="21">
        <v>5701894052</v>
      </c>
      <c r="H12" s="19"/>
      <c r="I12" s="21">
        <f t="shared" si="0"/>
        <v>523314331</v>
      </c>
      <c r="J12" s="19"/>
      <c r="K12" s="21">
        <v>1247504</v>
      </c>
      <c r="L12" s="19"/>
      <c r="M12" s="21">
        <v>6225208383</v>
      </c>
      <c r="N12" s="19"/>
      <c r="O12" s="21">
        <v>6584831974</v>
      </c>
      <c r="P12" s="19"/>
      <c r="Q12" s="50">
        <f t="shared" si="1"/>
        <v>-359623591</v>
      </c>
      <c r="R12" s="50"/>
    </row>
    <row r="13" spans="1:18" ht="21.75" customHeight="1" x14ac:dyDescent="0.2">
      <c r="A13" s="7" t="s">
        <v>53</v>
      </c>
      <c r="C13" s="21">
        <v>281880</v>
      </c>
      <c r="D13" s="19"/>
      <c r="E13" s="21">
        <v>9061759004</v>
      </c>
      <c r="F13" s="19"/>
      <c r="G13" s="21">
        <v>7826064595</v>
      </c>
      <c r="H13" s="19"/>
      <c r="I13" s="21">
        <f t="shared" si="0"/>
        <v>1235694409</v>
      </c>
      <c r="J13" s="19"/>
      <c r="K13" s="21">
        <v>281880</v>
      </c>
      <c r="L13" s="19"/>
      <c r="M13" s="21">
        <v>9061759004</v>
      </c>
      <c r="N13" s="19"/>
      <c r="O13" s="21">
        <v>8319221547</v>
      </c>
      <c r="P13" s="19"/>
      <c r="Q13" s="50">
        <f t="shared" si="1"/>
        <v>742537457</v>
      </c>
      <c r="R13" s="50"/>
    </row>
    <row r="14" spans="1:18" ht="21.75" customHeight="1" x14ac:dyDescent="0.2">
      <c r="A14" s="7" t="s">
        <v>30</v>
      </c>
      <c r="C14" s="21">
        <v>1987140</v>
      </c>
      <c r="D14" s="19"/>
      <c r="E14" s="21">
        <v>24730962792</v>
      </c>
      <c r="F14" s="19"/>
      <c r="G14" s="21">
        <v>24158121002</v>
      </c>
      <c r="H14" s="19"/>
      <c r="I14" s="21">
        <f t="shared" si="0"/>
        <v>572841790</v>
      </c>
      <c r="J14" s="19"/>
      <c r="K14" s="21">
        <v>1987140</v>
      </c>
      <c r="L14" s="19"/>
      <c r="M14" s="21">
        <v>24730962792</v>
      </c>
      <c r="N14" s="19"/>
      <c r="O14" s="21">
        <v>24948247609</v>
      </c>
      <c r="P14" s="19"/>
      <c r="Q14" s="50">
        <f t="shared" si="1"/>
        <v>-217284817</v>
      </c>
      <c r="R14" s="50"/>
    </row>
    <row r="15" spans="1:18" ht="21.75" customHeight="1" x14ac:dyDescent="0.2">
      <c r="A15" s="7" t="s">
        <v>54</v>
      </c>
      <c r="C15" s="21">
        <v>267500</v>
      </c>
      <c r="D15" s="19"/>
      <c r="E15" s="21">
        <v>8822839882</v>
      </c>
      <c r="F15" s="19"/>
      <c r="G15" s="21">
        <v>7615615860</v>
      </c>
      <c r="H15" s="19"/>
      <c r="I15" s="21">
        <f t="shared" si="0"/>
        <v>1207224022</v>
      </c>
      <c r="J15" s="19"/>
      <c r="K15" s="21">
        <v>267500</v>
      </c>
      <c r="L15" s="19"/>
      <c r="M15" s="21">
        <v>8822839882</v>
      </c>
      <c r="N15" s="19"/>
      <c r="O15" s="21">
        <v>8953134986</v>
      </c>
      <c r="P15" s="19"/>
      <c r="Q15" s="50">
        <f t="shared" si="1"/>
        <v>-130295104</v>
      </c>
      <c r="R15" s="50"/>
    </row>
    <row r="16" spans="1:18" ht="21.75" customHeight="1" x14ac:dyDescent="0.2">
      <c r="A16" s="7" t="s">
        <v>19</v>
      </c>
      <c r="C16" s="21">
        <v>34593592</v>
      </c>
      <c r="D16" s="19"/>
      <c r="E16" s="21">
        <v>62482560151</v>
      </c>
      <c r="F16" s="19"/>
      <c r="G16" s="21">
        <v>71560928825</v>
      </c>
      <c r="H16" s="19"/>
      <c r="I16" s="21">
        <f t="shared" si="0"/>
        <v>-9078368674</v>
      </c>
      <c r="J16" s="19"/>
      <c r="K16" s="21">
        <v>34593592</v>
      </c>
      <c r="L16" s="19"/>
      <c r="M16" s="21">
        <v>62482560151</v>
      </c>
      <c r="N16" s="19"/>
      <c r="O16" s="21">
        <v>84078073511</v>
      </c>
      <c r="P16" s="19"/>
      <c r="Q16" s="50">
        <f t="shared" si="1"/>
        <v>-21595513360</v>
      </c>
      <c r="R16" s="50"/>
    </row>
    <row r="17" spans="1:18" ht="21.75" customHeight="1" x14ac:dyDescent="0.2">
      <c r="A17" s="7" t="s">
        <v>35</v>
      </c>
      <c r="C17" s="21">
        <v>84800</v>
      </c>
      <c r="D17" s="19"/>
      <c r="E17" s="21">
        <v>6735205656</v>
      </c>
      <c r="F17" s="19"/>
      <c r="G17" s="21">
        <v>6174640980</v>
      </c>
      <c r="H17" s="19"/>
      <c r="I17" s="21">
        <f t="shared" si="0"/>
        <v>560564676</v>
      </c>
      <c r="J17" s="19"/>
      <c r="K17" s="21">
        <v>84800</v>
      </c>
      <c r="L17" s="19"/>
      <c r="M17" s="21">
        <v>6735205656</v>
      </c>
      <c r="N17" s="19"/>
      <c r="O17" s="21">
        <v>7573945284</v>
      </c>
      <c r="P17" s="19"/>
      <c r="Q17" s="50">
        <f t="shared" si="1"/>
        <v>-838739628</v>
      </c>
      <c r="R17" s="50"/>
    </row>
    <row r="18" spans="1:18" ht="21.75" customHeight="1" x14ac:dyDescent="0.2">
      <c r="A18" s="7" t="s">
        <v>20</v>
      </c>
      <c r="C18" s="21">
        <v>4142584</v>
      </c>
      <c r="D18" s="19"/>
      <c r="E18" s="21">
        <v>7577001550</v>
      </c>
      <c r="F18" s="19"/>
      <c r="G18" s="21">
        <v>6856362815</v>
      </c>
      <c r="H18" s="19"/>
      <c r="I18" s="21">
        <f t="shared" si="0"/>
        <v>720638735</v>
      </c>
      <c r="J18" s="19"/>
      <c r="K18" s="21">
        <v>4142584</v>
      </c>
      <c r="L18" s="19"/>
      <c r="M18" s="21">
        <v>7577001550</v>
      </c>
      <c r="N18" s="19"/>
      <c r="O18" s="21">
        <v>7832313559</v>
      </c>
      <c r="P18" s="19"/>
      <c r="Q18" s="50">
        <f t="shared" si="1"/>
        <v>-255312009</v>
      </c>
      <c r="R18" s="50"/>
    </row>
    <row r="19" spans="1:18" ht="21.75" customHeight="1" x14ac:dyDescent="0.2">
      <c r="A19" s="7" t="s">
        <v>52</v>
      </c>
      <c r="C19" s="21">
        <v>332000</v>
      </c>
      <c r="D19" s="19"/>
      <c r="E19" s="21">
        <v>6240765186</v>
      </c>
      <c r="F19" s="19"/>
      <c r="G19" s="21">
        <v>5712725826</v>
      </c>
      <c r="H19" s="19"/>
      <c r="I19" s="21">
        <f t="shared" si="0"/>
        <v>528039360</v>
      </c>
      <c r="J19" s="19"/>
      <c r="K19" s="21">
        <v>332000</v>
      </c>
      <c r="L19" s="19"/>
      <c r="M19" s="21">
        <v>6240765186</v>
      </c>
      <c r="N19" s="19"/>
      <c r="O19" s="21">
        <v>7286943168</v>
      </c>
      <c r="P19" s="19"/>
      <c r="Q19" s="50">
        <f t="shared" si="1"/>
        <v>-1046177982</v>
      </c>
      <c r="R19" s="50"/>
    </row>
    <row r="20" spans="1:18" ht="21.75" customHeight="1" x14ac:dyDescent="0.2">
      <c r="A20" s="7" t="s">
        <v>73</v>
      </c>
      <c r="C20" s="21">
        <v>168892</v>
      </c>
      <c r="D20" s="19"/>
      <c r="E20" s="21">
        <v>592473549</v>
      </c>
      <c r="F20" s="19"/>
      <c r="G20" s="21">
        <v>633270113</v>
      </c>
      <c r="H20" s="19"/>
      <c r="I20" s="21">
        <f t="shared" si="0"/>
        <v>-40796564</v>
      </c>
      <c r="J20" s="19"/>
      <c r="K20" s="21">
        <v>168892</v>
      </c>
      <c r="L20" s="19"/>
      <c r="M20" s="21">
        <v>592473549</v>
      </c>
      <c r="N20" s="19"/>
      <c r="O20" s="21">
        <v>737863770</v>
      </c>
      <c r="P20" s="19"/>
      <c r="Q20" s="50">
        <f t="shared" si="1"/>
        <v>-145390221</v>
      </c>
      <c r="R20" s="50"/>
    </row>
    <row r="21" spans="1:18" ht="21.75" customHeight="1" x14ac:dyDescent="0.2">
      <c r="A21" s="7" t="s">
        <v>51</v>
      </c>
      <c r="C21" s="21">
        <v>219000</v>
      </c>
      <c r="D21" s="19"/>
      <c r="E21" s="21">
        <v>7388634483</v>
      </c>
      <c r="F21" s="19"/>
      <c r="G21" s="21">
        <v>7240600557</v>
      </c>
      <c r="H21" s="19"/>
      <c r="I21" s="21">
        <f t="shared" si="0"/>
        <v>148033926</v>
      </c>
      <c r="J21" s="19"/>
      <c r="K21" s="21">
        <v>219000</v>
      </c>
      <c r="L21" s="19"/>
      <c r="M21" s="21">
        <v>7388634483</v>
      </c>
      <c r="N21" s="19"/>
      <c r="O21" s="21">
        <v>8133158052</v>
      </c>
      <c r="P21" s="19"/>
      <c r="Q21" s="50">
        <f t="shared" si="1"/>
        <v>-744523569</v>
      </c>
      <c r="R21" s="50"/>
    </row>
    <row r="22" spans="1:18" ht="21.75" customHeight="1" x14ac:dyDescent="0.2">
      <c r="A22" s="7" t="s">
        <v>28</v>
      </c>
      <c r="C22" s="21">
        <v>15542775</v>
      </c>
      <c r="D22" s="19"/>
      <c r="E22" s="21">
        <v>86521654737</v>
      </c>
      <c r="F22" s="19"/>
      <c r="G22" s="21">
        <v>79878027676</v>
      </c>
      <c r="H22" s="19"/>
      <c r="I22" s="21">
        <f t="shared" si="0"/>
        <v>6643627061</v>
      </c>
      <c r="J22" s="19"/>
      <c r="K22" s="21">
        <v>15542775</v>
      </c>
      <c r="L22" s="19"/>
      <c r="M22" s="21">
        <v>86521654737</v>
      </c>
      <c r="N22" s="19"/>
      <c r="O22" s="21">
        <v>87912181330</v>
      </c>
      <c r="P22" s="19"/>
      <c r="Q22" s="50">
        <f t="shared" si="1"/>
        <v>-1390526593</v>
      </c>
      <c r="R22" s="50"/>
    </row>
    <row r="23" spans="1:18" ht="21.75" customHeight="1" x14ac:dyDescent="0.2">
      <c r="A23" s="7" t="s">
        <v>70</v>
      </c>
      <c r="C23" s="21">
        <v>3189423</v>
      </c>
      <c r="D23" s="19"/>
      <c r="E23" s="21">
        <v>24380729225</v>
      </c>
      <c r="F23" s="19"/>
      <c r="G23" s="21">
        <v>21907781398</v>
      </c>
      <c r="H23" s="19"/>
      <c r="I23" s="21">
        <f t="shared" si="0"/>
        <v>2472947827</v>
      </c>
      <c r="J23" s="19"/>
      <c r="K23" s="21">
        <v>3189423</v>
      </c>
      <c r="L23" s="19"/>
      <c r="M23" s="21">
        <v>24380729225</v>
      </c>
      <c r="N23" s="19"/>
      <c r="O23" s="21">
        <v>22319939369</v>
      </c>
      <c r="P23" s="19"/>
      <c r="Q23" s="50">
        <f t="shared" si="1"/>
        <v>2060789856</v>
      </c>
      <c r="R23" s="50"/>
    </row>
    <row r="24" spans="1:18" ht="21.75" customHeight="1" x14ac:dyDescent="0.2">
      <c r="A24" s="7" t="s">
        <v>49</v>
      </c>
      <c r="C24" s="21">
        <v>3110000</v>
      </c>
      <c r="D24" s="19"/>
      <c r="E24" s="21">
        <v>68229305685</v>
      </c>
      <c r="F24" s="19"/>
      <c r="G24" s="21">
        <v>59820437925</v>
      </c>
      <c r="H24" s="19"/>
      <c r="I24" s="21">
        <f t="shared" si="0"/>
        <v>8408867760</v>
      </c>
      <c r="J24" s="19"/>
      <c r="K24" s="21">
        <v>3110000</v>
      </c>
      <c r="L24" s="19"/>
      <c r="M24" s="21">
        <v>68229305685</v>
      </c>
      <c r="N24" s="19"/>
      <c r="O24" s="21">
        <v>76359938850</v>
      </c>
      <c r="P24" s="19"/>
      <c r="Q24" s="50">
        <f t="shared" si="1"/>
        <v>-8130633165</v>
      </c>
      <c r="R24" s="50"/>
    </row>
    <row r="25" spans="1:18" ht="21.75" customHeight="1" x14ac:dyDescent="0.2">
      <c r="A25" s="7" t="s">
        <v>36</v>
      </c>
      <c r="C25" s="21">
        <v>268193</v>
      </c>
      <c r="D25" s="19"/>
      <c r="E25" s="21">
        <v>14609529390</v>
      </c>
      <c r="F25" s="19"/>
      <c r="G25" s="21">
        <v>9519015830</v>
      </c>
      <c r="H25" s="19"/>
      <c r="I25" s="21">
        <f t="shared" si="0"/>
        <v>5090513560</v>
      </c>
      <c r="J25" s="19"/>
      <c r="K25" s="21">
        <v>268193</v>
      </c>
      <c r="L25" s="19"/>
      <c r="M25" s="21">
        <v>14609529390</v>
      </c>
      <c r="N25" s="19"/>
      <c r="O25" s="21">
        <v>16395731015</v>
      </c>
      <c r="P25" s="19"/>
      <c r="Q25" s="50">
        <f t="shared" si="1"/>
        <v>-1786201625</v>
      </c>
      <c r="R25" s="50"/>
    </row>
    <row r="26" spans="1:18" ht="21.75" customHeight="1" x14ac:dyDescent="0.2">
      <c r="A26" s="7" t="s">
        <v>38</v>
      </c>
      <c r="C26" s="21">
        <v>150000</v>
      </c>
      <c r="D26" s="19"/>
      <c r="E26" s="21">
        <v>12785968125</v>
      </c>
      <c r="F26" s="19"/>
      <c r="G26" s="21">
        <v>10750650750</v>
      </c>
      <c r="H26" s="19"/>
      <c r="I26" s="21">
        <f t="shared" si="0"/>
        <v>2035317375</v>
      </c>
      <c r="J26" s="19"/>
      <c r="K26" s="21">
        <v>150000</v>
      </c>
      <c r="L26" s="19"/>
      <c r="M26" s="21">
        <v>12785968125</v>
      </c>
      <c r="N26" s="19"/>
      <c r="O26" s="21">
        <v>15328251000</v>
      </c>
      <c r="P26" s="19"/>
      <c r="Q26" s="50">
        <f t="shared" si="1"/>
        <v>-2542282875</v>
      </c>
      <c r="R26" s="50"/>
    </row>
    <row r="27" spans="1:18" ht="21.75" customHeight="1" x14ac:dyDescent="0.2">
      <c r="A27" s="7" t="s">
        <v>22</v>
      </c>
      <c r="C27" s="21">
        <v>141561</v>
      </c>
      <c r="D27" s="19"/>
      <c r="E27" s="21">
        <v>1609822065</v>
      </c>
      <c r="F27" s="19"/>
      <c r="G27" s="21">
        <v>1712546725</v>
      </c>
      <c r="H27" s="19"/>
      <c r="I27" s="21">
        <f t="shared" si="0"/>
        <v>-102724660</v>
      </c>
      <c r="J27" s="19"/>
      <c r="K27" s="21">
        <v>141561</v>
      </c>
      <c r="L27" s="19"/>
      <c r="M27" s="21">
        <v>1609822065</v>
      </c>
      <c r="N27" s="19"/>
      <c r="O27" s="21">
        <v>2207876592</v>
      </c>
      <c r="P27" s="19"/>
      <c r="Q27" s="50">
        <f t="shared" si="1"/>
        <v>-598054527</v>
      </c>
      <c r="R27" s="50"/>
    </row>
    <row r="28" spans="1:18" ht="21.75" customHeight="1" x14ac:dyDescent="0.2">
      <c r="A28" s="7" t="s">
        <v>41</v>
      </c>
      <c r="C28" s="21">
        <v>90483406</v>
      </c>
      <c r="D28" s="19"/>
      <c r="E28" s="21">
        <v>39036142904</v>
      </c>
      <c r="F28" s="19"/>
      <c r="G28" s="21">
        <v>35618231774</v>
      </c>
      <c r="H28" s="19"/>
      <c r="I28" s="21">
        <f t="shared" si="0"/>
        <v>3417911130</v>
      </c>
      <c r="J28" s="19"/>
      <c r="K28" s="21">
        <v>90483406</v>
      </c>
      <c r="L28" s="19"/>
      <c r="M28" s="21">
        <v>39036142904</v>
      </c>
      <c r="N28" s="19"/>
      <c r="O28" s="21">
        <v>44522789718</v>
      </c>
      <c r="P28" s="19"/>
      <c r="Q28" s="50">
        <f t="shared" si="1"/>
        <v>-5486646814</v>
      </c>
      <c r="R28" s="50"/>
    </row>
    <row r="29" spans="1:18" ht="21.75" customHeight="1" x14ac:dyDescent="0.2">
      <c r="A29" s="7" t="s">
        <v>63</v>
      </c>
      <c r="C29" s="21">
        <v>6600000</v>
      </c>
      <c r="D29" s="19"/>
      <c r="E29" s="21">
        <v>11435352390</v>
      </c>
      <c r="F29" s="19"/>
      <c r="G29" s="21">
        <v>10083842010</v>
      </c>
      <c r="H29" s="19"/>
      <c r="I29" s="21">
        <f t="shared" si="0"/>
        <v>1351510380</v>
      </c>
      <c r="J29" s="19"/>
      <c r="K29" s="21">
        <v>6600000</v>
      </c>
      <c r="L29" s="19"/>
      <c r="M29" s="21">
        <v>11435352390</v>
      </c>
      <c r="N29" s="19"/>
      <c r="O29" s="21">
        <v>10057599090</v>
      </c>
      <c r="P29" s="19"/>
      <c r="Q29" s="50">
        <f t="shared" si="1"/>
        <v>1377753300</v>
      </c>
      <c r="R29" s="50"/>
    </row>
    <row r="30" spans="1:18" ht="21.75" customHeight="1" x14ac:dyDescent="0.2">
      <c r="A30" s="7" t="s">
        <v>67</v>
      </c>
      <c r="C30" s="21">
        <v>1000000</v>
      </c>
      <c r="D30" s="19"/>
      <c r="E30" s="21">
        <v>24881071500</v>
      </c>
      <c r="F30" s="19"/>
      <c r="G30" s="21">
        <v>21253202978</v>
      </c>
      <c r="H30" s="19"/>
      <c r="I30" s="21">
        <f t="shared" si="0"/>
        <v>3627868522</v>
      </c>
      <c r="J30" s="19"/>
      <c r="K30" s="21">
        <v>1000000</v>
      </c>
      <c r="L30" s="19"/>
      <c r="M30" s="21">
        <v>24881071500</v>
      </c>
      <c r="N30" s="19"/>
      <c r="O30" s="21">
        <v>21525208887</v>
      </c>
      <c r="P30" s="19"/>
      <c r="Q30" s="50">
        <f t="shared" si="1"/>
        <v>3355862613</v>
      </c>
      <c r="R30" s="50"/>
    </row>
    <row r="31" spans="1:18" ht="21.75" customHeight="1" x14ac:dyDescent="0.2">
      <c r="A31" s="7" t="s">
        <v>75</v>
      </c>
      <c r="C31" s="21">
        <v>6905729</v>
      </c>
      <c r="D31" s="19"/>
      <c r="E31" s="21">
        <v>40638668281</v>
      </c>
      <c r="F31" s="19"/>
      <c r="G31" s="21">
        <v>34666431557</v>
      </c>
      <c r="H31" s="19"/>
      <c r="I31" s="21">
        <f t="shared" si="0"/>
        <v>5972236724</v>
      </c>
      <c r="J31" s="19"/>
      <c r="K31" s="21">
        <v>6905729</v>
      </c>
      <c r="L31" s="19"/>
      <c r="M31" s="21">
        <v>40638668281</v>
      </c>
      <c r="N31" s="19"/>
      <c r="O31" s="21">
        <v>36176652338</v>
      </c>
      <c r="P31" s="19"/>
      <c r="Q31" s="50">
        <f t="shared" si="1"/>
        <v>4462015943</v>
      </c>
      <c r="R31" s="50"/>
    </row>
    <row r="32" spans="1:18" ht="21.75" customHeight="1" x14ac:dyDescent="0.2">
      <c r="A32" s="7" t="s">
        <v>60</v>
      </c>
      <c r="C32" s="21">
        <v>1176750</v>
      </c>
      <c r="D32" s="19"/>
      <c r="E32" s="21">
        <v>8235028296</v>
      </c>
      <c r="F32" s="19"/>
      <c r="G32" s="21">
        <v>7182254792</v>
      </c>
      <c r="H32" s="19"/>
      <c r="I32" s="21">
        <f t="shared" si="0"/>
        <v>1052773504</v>
      </c>
      <c r="J32" s="19"/>
      <c r="K32" s="21">
        <v>1176750</v>
      </c>
      <c r="L32" s="19"/>
      <c r="M32" s="21">
        <v>8235028296</v>
      </c>
      <c r="N32" s="19"/>
      <c r="O32" s="21">
        <v>8632742730</v>
      </c>
      <c r="P32" s="19"/>
      <c r="Q32" s="50">
        <f t="shared" si="1"/>
        <v>-397714434</v>
      </c>
      <c r="R32" s="50"/>
    </row>
    <row r="33" spans="1:18" ht="21.75" customHeight="1" x14ac:dyDescent="0.2">
      <c r="A33" s="7" t="s">
        <v>56</v>
      </c>
      <c r="C33" s="21">
        <v>9350000</v>
      </c>
      <c r="D33" s="19"/>
      <c r="E33" s="21">
        <v>37614305272</v>
      </c>
      <c r="F33" s="19"/>
      <c r="G33" s="21">
        <v>34575047100</v>
      </c>
      <c r="H33" s="19"/>
      <c r="I33" s="21">
        <f t="shared" si="0"/>
        <v>3039258172</v>
      </c>
      <c r="J33" s="19"/>
      <c r="K33" s="21">
        <v>9350000</v>
      </c>
      <c r="L33" s="19"/>
      <c r="M33" s="21">
        <v>37614305272</v>
      </c>
      <c r="N33" s="19"/>
      <c r="O33" s="21">
        <v>44984738700</v>
      </c>
      <c r="P33" s="19"/>
      <c r="Q33" s="50">
        <f t="shared" si="1"/>
        <v>-7370433428</v>
      </c>
      <c r="R33" s="50"/>
    </row>
    <row r="34" spans="1:18" ht="21.75" customHeight="1" x14ac:dyDescent="0.2">
      <c r="A34" s="7" t="s">
        <v>61</v>
      </c>
      <c r="C34" s="21">
        <v>2150000</v>
      </c>
      <c r="D34" s="19"/>
      <c r="E34" s="21">
        <v>6913866262</v>
      </c>
      <c r="F34" s="19"/>
      <c r="G34" s="21">
        <v>7127587012</v>
      </c>
      <c r="H34" s="19"/>
      <c r="I34" s="21">
        <f t="shared" si="0"/>
        <v>-213720750</v>
      </c>
      <c r="J34" s="19"/>
      <c r="K34" s="21">
        <v>2150000</v>
      </c>
      <c r="L34" s="19"/>
      <c r="M34" s="21">
        <v>6913866262</v>
      </c>
      <c r="N34" s="19"/>
      <c r="O34" s="21">
        <v>8365030155</v>
      </c>
      <c r="P34" s="19"/>
      <c r="Q34" s="50">
        <f t="shared" si="1"/>
        <v>-1451163893</v>
      </c>
      <c r="R34" s="50"/>
    </row>
    <row r="35" spans="1:18" ht="21.75" customHeight="1" x14ac:dyDescent="0.2">
      <c r="A35" s="7" t="s">
        <v>25</v>
      </c>
      <c r="C35" s="21">
        <v>37351732</v>
      </c>
      <c r="D35" s="19"/>
      <c r="E35" s="21">
        <v>107044317348</v>
      </c>
      <c r="F35" s="19"/>
      <c r="G35" s="21">
        <v>106190339096</v>
      </c>
      <c r="H35" s="19"/>
      <c r="I35" s="21">
        <f t="shared" si="0"/>
        <v>853978252</v>
      </c>
      <c r="J35" s="19"/>
      <c r="K35" s="21">
        <v>37351732</v>
      </c>
      <c r="L35" s="19"/>
      <c r="M35" s="21">
        <v>107044317348</v>
      </c>
      <c r="N35" s="19"/>
      <c r="O35" s="21">
        <v>112687999705</v>
      </c>
      <c r="P35" s="19"/>
      <c r="Q35" s="50">
        <f t="shared" si="1"/>
        <v>-5643682357</v>
      </c>
      <c r="R35" s="50"/>
    </row>
    <row r="36" spans="1:18" ht="21.75" customHeight="1" x14ac:dyDescent="0.2">
      <c r="A36" s="7" t="s">
        <v>77</v>
      </c>
      <c r="C36" s="21">
        <v>1562500</v>
      </c>
      <c r="D36" s="19"/>
      <c r="E36" s="21">
        <v>4675141406</v>
      </c>
      <c r="F36" s="19"/>
      <c r="G36" s="21">
        <v>3288921132</v>
      </c>
      <c r="H36" s="19"/>
      <c r="I36" s="21">
        <f t="shared" si="0"/>
        <v>1386220274</v>
      </c>
      <c r="J36" s="19"/>
      <c r="K36" s="21">
        <v>1562500</v>
      </c>
      <c r="L36" s="19"/>
      <c r="M36" s="21">
        <v>4675141406</v>
      </c>
      <c r="N36" s="19"/>
      <c r="O36" s="21">
        <v>3288921132</v>
      </c>
      <c r="P36" s="19"/>
      <c r="Q36" s="50">
        <f t="shared" si="1"/>
        <v>1386220274</v>
      </c>
      <c r="R36" s="50"/>
    </row>
    <row r="37" spans="1:18" ht="21.75" customHeight="1" x14ac:dyDescent="0.2">
      <c r="A37" s="7" t="s">
        <v>50</v>
      </c>
      <c r="C37" s="21">
        <v>484000</v>
      </c>
      <c r="D37" s="19"/>
      <c r="E37" s="21">
        <v>13745604114</v>
      </c>
      <c r="F37" s="19"/>
      <c r="G37" s="21">
        <v>10483609158</v>
      </c>
      <c r="H37" s="19"/>
      <c r="I37" s="21">
        <f t="shared" si="0"/>
        <v>3261994956</v>
      </c>
      <c r="J37" s="19"/>
      <c r="K37" s="21">
        <v>484000</v>
      </c>
      <c r="L37" s="19"/>
      <c r="M37" s="21">
        <v>13745604114</v>
      </c>
      <c r="N37" s="19"/>
      <c r="O37" s="21">
        <v>14428794798</v>
      </c>
      <c r="P37" s="19"/>
      <c r="Q37" s="50">
        <f t="shared" si="1"/>
        <v>-683190684</v>
      </c>
      <c r="R37" s="50"/>
    </row>
    <row r="38" spans="1:18" ht="21.75" customHeight="1" x14ac:dyDescent="0.2">
      <c r="A38" s="7" t="s">
        <v>24</v>
      </c>
      <c r="C38" s="21">
        <v>53413383</v>
      </c>
      <c r="D38" s="19"/>
      <c r="E38" s="21">
        <v>116332401256</v>
      </c>
      <c r="F38" s="19"/>
      <c r="G38" s="21">
        <v>119889804672</v>
      </c>
      <c r="H38" s="19"/>
      <c r="I38" s="21">
        <f t="shared" si="0"/>
        <v>-3557403416</v>
      </c>
      <c r="J38" s="19"/>
      <c r="K38" s="21">
        <v>53413383</v>
      </c>
      <c r="L38" s="19"/>
      <c r="M38" s="21">
        <v>116332401256</v>
      </c>
      <c r="N38" s="19"/>
      <c r="O38" s="21">
        <v>127747949530</v>
      </c>
      <c r="P38" s="19"/>
      <c r="Q38" s="50">
        <f t="shared" si="1"/>
        <v>-11415548274</v>
      </c>
      <c r="R38" s="50"/>
    </row>
    <row r="39" spans="1:18" ht="21.75" customHeight="1" x14ac:dyDescent="0.2">
      <c r="A39" s="7" t="s">
        <v>74</v>
      </c>
      <c r="C39" s="21">
        <v>11862895</v>
      </c>
      <c r="D39" s="19"/>
      <c r="E39" s="21">
        <v>107310028050</v>
      </c>
      <c r="F39" s="19"/>
      <c r="G39" s="21">
        <v>83961252716</v>
      </c>
      <c r="H39" s="19"/>
      <c r="I39" s="21">
        <f t="shared" si="0"/>
        <v>23348775334</v>
      </c>
      <c r="J39" s="19"/>
      <c r="K39" s="21">
        <v>11862895</v>
      </c>
      <c r="L39" s="19"/>
      <c r="M39" s="21">
        <v>107310028050</v>
      </c>
      <c r="N39" s="19"/>
      <c r="O39" s="21">
        <v>92736912600</v>
      </c>
      <c r="P39" s="19"/>
      <c r="Q39" s="50">
        <f t="shared" si="1"/>
        <v>14573115450</v>
      </c>
      <c r="R39" s="50"/>
    </row>
    <row r="40" spans="1:18" ht="21.75" customHeight="1" x14ac:dyDescent="0.2">
      <c r="A40" s="7" t="s">
        <v>21</v>
      </c>
      <c r="C40" s="21">
        <v>35300000</v>
      </c>
      <c r="D40" s="19"/>
      <c r="E40" s="21">
        <v>98988791265</v>
      </c>
      <c r="F40" s="19"/>
      <c r="G40" s="21">
        <v>98427351825</v>
      </c>
      <c r="H40" s="19"/>
      <c r="I40" s="21">
        <f t="shared" si="0"/>
        <v>561439440</v>
      </c>
      <c r="J40" s="19"/>
      <c r="K40" s="21">
        <v>35300000</v>
      </c>
      <c r="L40" s="19"/>
      <c r="M40" s="21">
        <v>98988791265</v>
      </c>
      <c r="N40" s="19"/>
      <c r="O40" s="21">
        <v>104392645875</v>
      </c>
      <c r="P40" s="19"/>
      <c r="Q40" s="50">
        <f t="shared" si="1"/>
        <v>-5403854610</v>
      </c>
      <c r="R40" s="50"/>
    </row>
    <row r="41" spans="1:18" ht="21.75" customHeight="1" x14ac:dyDescent="0.2">
      <c r="A41" s="7" t="s">
        <v>58</v>
      </c>
      <c r="C41" s="21">
        <v>2177221</v>
      </c>
      <c r="D41" s="19"/>
      <c r="E41" s="21">
        <v>16231999012</v>
      </c>
      <c r="F41" s="19"/>
      <c r="G41" s="21">
        <v>14695369772</v>
      </c>
      <c r="H41" s="19"/>
      <c r="I41" s="21">
        <f t="shared" si="0"/>
        <v>1536629240</v>
      </c>
      <c r="J41" s="19"/>
      <c r="K41" s="21">
        <v>2177221</v>
      </c>
      <c r="L41" s="19"/>
      <c r="M41" s="21">
        <v>16231999012</v>
      </c>
      <c r="N41" s="19"/>
      <c r="O41" s="21">
        <v>16967849707</v>
      </c>
      <c r="P41" s="19"/>
      <c r="Q41" s="50">
        <f t="shared" si="1"/>
        <v>-735850695</v>
      </c>
      <c r="R41" s="50"/>
    </row>
    <row r="42" spans="1:18" ht="21.75" customHeight="1" x14ac:dyDescent="0.2">
      <c r="A42" s="7" t="s">
        <v>43</v>
      </c>
      <c r="C42" s="21">
        <v>418800</v>
      </c>
      <c r="D42" s="19"/>
      <c r="E42" s="21">
        <v>7193804659</v>
      </c>
      <c r="F42" s="19"/>
      <c r="G42" s="21">
        <v>6169686634</v>
      </c>
      <c r="H42" s="19"/>
      <c r="I42" s="21">
        <f t="shared" si="0"/>
        <v>1024118025</v>
      </c>
      <c r="J42" s="19"/>
      <c r="K42" s="21">
        <v>418800</v>
      </c>
      <c r="L42" s="19"/>
      <c r="M42" s="21">
        <v>7193804659</v>
      </c>
      <c r="N42" s="19"/>
      <c r="O42" s="21">
        <v>6735865705</v>
      </c>
      <c r="P42" s="19"/>
      <c r="Q42" s="50">
        <f t="shared" si="1"/>
        <v>457938954</v>
      </c>
      <c r="R42" s="50"/>
    </row>
    <row r="43" spans="1:18" ht="21.75" customHeight="1" x14ac:dyDescent="0.2">
      <c r="A43" s="7" t="s">
        <v>45</v>
      </c>
      <c r="C43" s="21">
        <v>858000</v>
      </c>
      <c r="D43" s="19"/>
      <c r="E43" s="21">
        <v>6422298597</v>
      </c>
      <c r="F43" s="19"/>
      <c r="G43" s="21">
        <v>5373237870</v>
      </c>
      <c r="H43" s="19"/>
      <c r="I43" s="21">
        <f t="shared" si="0"/>
        <v>1049060727</v>
      </c>
      <c r="J43" s="19"/>
      <c r="K43" s="21">
        <v>858000</v>
      </c>
      <c r="L43" s="19"/>
      <c r="M43" s="21">
        <v>6422298597</v>
      </c>
      <c r="N43" s="19"/>
      <c r="O43" s="21">
        <v>6550232832</v>
      </c>
      <c r="P43" s="19"/>
      <c r="Q43" s="50">
        <f t="shared" si="1"/>
        <v>-127934235</v>
      </c>
      <c r="R43" s="50"/>
    </row>
    <row r="44" spans="1:18" ht="21.75" customHeight="1" x14ac:dyDescent="0.2">
      <c r="A44" s="7" t="s">
        <v>62</v>
      </c>
      <c r="C44" s="21">
        <v>530000</v>
      </c>
      <c r="D44" s="19"/>
      <c r="E44" s="21">
        <v>8829947340</v>
      </c>
      <c r="F44" s="19"/>
      <c r="G44" s="21">
        <v>8840484270</v>
      </c>
      <c r="H44" s="19"/>
      <c r="I44" s="21">
        <f t="shared" si="0"/>
        <v>-10536930</v>
      </c>
      <c r="J44" s="19"/>
      <c r="K44" s="21">
        <v>530000</v>
      </c>
      <c r="L44" s="19"/>
      <c r="M44" s="21">
        <v>8829947340</v>
      </c>
      <c r="N44" s="19"/>
      <c r="O44" s="21">
        <v>9156592170</v>
      </c>
      <c r="P44" s="19"/>
      <c r="Q44" s="50">
        <f t="shared" si="1"/>
        <v>-326644830</v>
      </c>
      <c r="R44" s="50"/>
    </row>
    <row r="45" spans="1:18" ht="21.75" customHeight="1" x14ac:dyDescent="0.2">
      <c r="A45" s="7" t="s">
        <v>40</v>
      </c>
      <c r="C45" s="21">
        <v>220441</v>
      </c>
      <c r="D45" s="19"/>
      <c r="E45" s="21">
        <v>422919695</v>
      </c>
      <c r="F45" s="19"/>
      <c r="G45" s="21">
        <v>619478746</v>
      </c>
      <c r="H45" s="19"/>
      <c r="I45" s="21">
        <f t="shared" si="0"/>
        <v>-196559051</v>
      </c>
      <c r="J45" s="19"/>
      <c r="K45" s="21">
        <v>220441</v>
      </c>
      <c r="L45" s="19"/>
      <c r="M45" s="21">
        <v>422919695</v>
      </c>
      <c r="N45" s="19"/>
      <c r="O45" s="21">
        <v>761844096</v>
      </c>
      <c r="P45" s="19"/>
      <c r="Q45" s="50">
        <f t="shared" si="1"/>
        <v>-338924401</v>
      </c>
      <c r="R45" s="50"/>
    </row>
    <row r="46" spans="1:18" ht="21.75" customHeight="1" x14ac:dyDescent="0.2">
      <c r="A46" s="7" t="s">
        <v>46</v>
      </c>
      <c r="C46" s="21">
        <v>1589247</v>
      </c>
      <c r="D46" s="19"/>
      <c r="E46" s="21">
        <v>5641433590</v>
      </c>
      <c r="F46" s="19"/>
      <c r="G46" s="21">
        <v>5627215472</v>
      </c>
      <c r="H46" s="19"/>
      <c r="I46" s="21">
        <f t="shared" si="0"/>
        <v>14218118</v>
      </c>
      <c r="J46" s="19"/>
      <c r="K46" s="21">
        <v>1589247</v>
      </c>
      <c r="L46" s="19"/>
      <c r="M46" s="21">
        <v>5641433590</v>
      </c>
      <c r="N46" s="19"/>
      <c r="O46" s="21">
        <v>7113798784</v>
      </c>
      <c r="P46" s="19"/>
      <c r="Q46" s="50">
        <f t="shared" si="1"/>
        <v>-1472365194</v>
      </c>
      <c r="R46" s="50"/>
    </row>
    <row r="47" spans="1:18" ht="21.75" customHeight="1" x14ac:dyDescent="0.2">
      <c r="A47" s="7" t="s">
        <v>48</v>
      </c>
      <c r="C47" s="21">
        <v>18800000</v>
      </c>
      <c r="D47" s="19"/>
      <c r="E47" s="21">
        <v>22257574740</v>
      </c>
      <c r="F47" s="19"/>
      <c r="G47" s="21">
        <v>18837645120</v>
      </c>
      <c r="H47" s="19"/>
      <c r="I47" s="21">
        <f t="shared" si="0"/>
        <v>3419929620</v>
      </c>
      <c r="J47" s="19"/>
      <c r="K47" s="21">
        <v>18800000</v>
      </c>
      <c r="L47" s="19"/>
      <c r="M47" s="21">
        <v>22257574740</v>
      </c>
      <c r="N47" s="19"/>
      <c r="O47" s="21">
        <v>21061533780</v>
      </c>
      <c r="P47" s="19"/>
      <c r="Q47" s="50">
        <f t="shared" si="1"/>
        <v>1196040960</v>
      </c>
      <c r="R47" s="50"/>
    </row>
    <row r="48" spans="1:18" ht="21.75" customHeight="1" x14ac:dyDescent="0.2">
      <c r="A48" s="7" t="s">
        <v>68</v>
      </c>
      <c r="C48" s="21">
        <v>1503646</v>
      </c>
      <c r="D48" s="19"/>
      <c r="E48" s="21">
        <v>4691861122</v>
      </c>
      <c r="F48" s="19"/>
      <c r="G48" s="21">
        <v>5720214245</v>
      </c>
      <c r="H48" s="19"/>
      <c r="I48" s="21">
        <f t="shared" si="0"/>
        <v>-1028353123</v>
      </c>
      <c r="J48" s="19"/>
      <c r="K48" s="21">
        <v>1503646</v>
      </c>
      <c r="L48" s="19"/>
      <c r="M48" s="21">
        <v>4691861122</v>
      </c>
      <c r="N48" s="19"/>
      <c r="O48" s="21">
        <v>6131709104</v>
      </c>
      <c r="P48" s="19"/>
      <c r="Q48" s="50">
        <f t="shared" si="1"/>
        <v>-1439847982</v>
      </c>
      <c r="R48" s="50"/>
    </row>
    <row r="49" spans="1:18" ht="21.75" customHeight="1" x14ac:dyDescent="0.2">
      <c r="A49" s="7" t="s">
        <v>57</v>
      </c>
      <c r="C49" s="21">
        <v>2136920</v>
      </c>
      <c r="D49" s="19"/>
      <c r="E49" s="21">
        <v>5522933847</v>
      </c>
      <c r="F49" s="19"/>
      <c r="G49" s="21">
        <v>5225545101</v>
      </c>
      <c r="H49" s="19"/>
      <c r="I49" s="21">
        <f t="shared" si="0"/>
        <v>297388746</v>
      </c>
      <c r="J49" s="19"/>
      <c r="K49" s="21">
        <v>2136920</v>
      </c>
      <c r="L49" s="19"/>
      <c r="M49" s="21">
        <v>5522933847</v>
      </c>
      <c r="N49" s="19"/>
      <c r="O49" s="21">
        <v>6319510844</v>
      </c>
      <c r="P49" s="19"/>
      <c r="Q49" s="50">
        <f t="shared" si="1"/>
        <v>-796576997</v>
      </c>
      <c r="R49" s="50"/>
    </row>
    <row r="50" spans="1:18" ht="21.75" customHeight="1" x14ac:dyDescent="0.2">
      <c r="A50" s="7" t="s">
        <v>37</v>
      </c>
      <c r="C50" s="21">
        <v>3609142</v>
      </c>
      <c r="D50" s="19"/>
      <c r="E50" s="21">
        <v>10504690747</v>
      </c>
      <c r="F50" s="19"/>
      <c r="G50" s="21">
        <v>10407823722</v>
      </c>
      <c r="H50" s="19"/>
      <c r="I50" s="21">
        <f t="shared" si="0"/>
        <v>96867025</v>
      </c>
      <c r="J50" s="19"/>
      <c r="K50" s="21">
        <v>3609142</v>
      </c>
      <c r="L50" s="19"/>
      <c r="M50" s="21">
        <v>10504690747</v>
      </c>
      <c r="N50" s="19"/>
      <c r="O50" s="21">
        <v>11839303096</v>
      </c>
      <c r="P50" s="19"/>
      <c r="Q50" s="50">
        <f t="shared" si="1"/>
        <v>-1334612349</v>
      </c>
      <c r="R50" s="50"/>
    </row>
    <row r="51" spans="1:18" ht="21.75" customHeight="1" x14ac:dyDescent="0.2">
      <c r="A51" s="7" t="s">
        <v>33</v>
      </c>
      <c r="C51" s="21">
        <v>2560000</v>
      </c>
      <c r="D51" s="19"/>
      <c r="E51" s="21">
        <v>5547594240</v>
      </c>
      <c r="F51" s="19"/>
      <c r="G51" s="21">
        <v>6199054848</v>
      </c>
      <c r="H51" s="19"/>
      <c r="I51" s="21">
        <f t="shared" si="0"/>
        <v>-651460608</v>
      </c>
      <c r="J51" s="19"/>
      <c r="K51" s="21">
        <v>2560000</v>
      </c>
      <c r="L51" s="19"/>
      <c r="M51" s="21">
        <v>5547594240</v>
      </c>
      <c r="N51" s="19"/>
      <c r="O51" s="21">
        <v>6618941568</v>
      </c>
      <c r="P51" s="19"/>
      <c r="Q51" s="50">
        <f t="shared" si="1"/>
        <v>-1071347328</v>
      </c>
      <c r="R51" s="50"/>
    </row>
    <row r="52" spans="1:18" ht="21.75" customHeight="1" x14ac:dyDescent="0.2">
      <c r="A52" s="7" t="s">
        <v>69</v>
      </c>
      <c r="C52" s="21">
        <v>197000</v>
      </c>
      <c r="D52" s="19"/>
      <c r="E52" s="21">
        <v>5833711651</v>
      </c>
      <c r="F52" s="19"/>
      <c r="G52" s="21">
        <v>5398973824</v>
      </c>
      <c r="H52" s="19"/>
      <c r="I52" s="21">
        <f t="shared" si="0"/>
        <v>434737827</v>
      </c>
      <c r="J52" s="19"/>
      <c r="K52" s="21">
        <v>197000</v>
      </c>
      <c r="L52" s="19"/>
      <c r="M52" s="21">
        <v>5833711651</v>
      </c>
      <c r="N52" s="19"/>
      <c r="O52" s="21">
        <v>6793268116</v>
      </c>
      <c r="P52" s="19"/>
      <c r="Q52" s="50">
        <f t="shared" si="1"/>
        <v>-959556465</v>
      </c>
      <c r="R52" s="50"/>
    </row>
    <row r="53" spans="1:18" ht="21.75" customHeight="1" x14ac:dyDescent="0.2">
      <c r="A53" s="7" t="s">
        <v>39</v>
      </c>
      <c r="C53" s="21">
        <v>2109652</v>
      </c>
      <c r="D53" s="19"/>
      <c r="E53" s="21">
        <v>39278674957</v>
      </c>
      <c r="F53" s="19"/>
      <c r="G53" s="21">
        <v>39656152880</v>
      </c>
      <c r="H53" s="19"/>
      <c r="I53" s="21">
        <f t="shared" si="0"/>
        <v>-377477923</v>
      </c>
      <c r="J53" s="19"/>
      <c r="K53" s="21">
        <v>2109652</v>
      </c>
      <c r="L53" s="19"/>
      <c r="M53" s="21">
        <v>39278674957</v>
      </c>
      <c r="N53" s="19"/>
      <c r="O53" s="21">
        <v>40746644656</v>
      </c>
      <c r="P53" s="19"/>
      <c r="Q53" s="50">
        <f t="shared" si="1"/>
        <v>-1467969699</v>
      </c>
      <c r="R53" s="50"/>
    </row>
    <row r="54" spans="1:18" ht="21.75" customHeight="1" x14ac:dyDescent="0.2">
      <c r="A54" s="7" t="s">
        <v>26</v>
      </c>
      <c r="C54" s="21">
        <v>1618000</v>
      </c>
      <c r="D54" s="19"/>
      <c r="E54" s="21">
        <v>5540844640</v>
      </c>
      <c r="F54" s="19"/>
      <c r="G54" s="21">
        <v>5400916198</v>
      </c>
      <c r="H54" s="19"/>
      <c r="I54" s="21">
        <f t="shared" si="0"/>
        <v>139928442</v>
      </c>
      <c r="J54" s="19"/>
      <c r="K54" s="21">
        <v>1618000</v>
      </c>
      <c r="L54" s="19"/>
      <c r="M54" s="21">
        <v>5540844640</v>
      </c>
      <c r="N54" s="19"/>
      <c r="O54" s="21">
        <v>5709723795</v>
      </c>
      <c r="P54" s="19"/>
      <c r="Q54" s="50">
        <f t="shared" si="1"/>
        <v>-168879155</v>
      </c>
      <c r="R54" s="50"/>
    </row>
    <row r="55" spans="1:18" ht="21.75" customHeight="1" x14ac:dyDescent="0.2">
      <c r="A55" s="7" t="s">
        <v>64</v>
      </c>
      <c r="C55" s="21">
        <v>2100000</v>
      </c>
      <c r="D55" s="19"/>
      <c r="E55" s="21">
        <v>7880331375</v>
      </c>
      <c r="F55" s="19"/>
      <c r="G55" s="21">
        <v>7922081475</v>
      </c>
      <c r="H55" s="19"/>
      <c r="I55" s="21">
        <f t="shared" si="0"/>
        <v>-41750100</v>
      </c>
      <c r="J55" s="19"/>
      <c r="K55" s="21">
        <v>2100000</v>
      </c>
      <c r="L55" s="19"/>
      <c r="M55" s="21">
        <v>7880331375</v>
      </c>
      <c r="N55" s="19"/>
      <c r="O55" s="21">
        <v>9531547830</v>
      </c>
      <c r="P55" s="19"/>
      <c r="Q55" s="50">
        <f t="shared" si="1"/>
        <v>-1651216455</v>
      </c>
      <c r="R55" s="50"/>
    </row>
    <row r="56" spans="1:18" ht="21.75" customHeight="1" x14ac:dyDescent="0.2">
      <c r="A56" s="7" t="s">
        <v>31</v>
      </c>
      <c r="C56" s="21">
        <v>3592254</v>
      </c>
      <c r="D56" s="19"/>
      <c r="E56" s="21">
        <v>10066310970</v>
      </c>
      <c r="F56" s="19"/>
      <c r="G56" s="21">
        <v>9334280551</v>
      </c>
      <c r="H56" s="19"/>
      <c r="I56" s="21">
        <f t="shared" si="0"/>
        <v>732030419</v>
      </c>
      <c r="J56" s="19"/>
      <c r="K56" s="21">
        <v>3592254</v>
      </c>
      <c r="L56" s="19"/>
      <c r="M56" s="21">
        <v>10066310970</v>
      </c>
      <c r="N56" s="19"/>
      <c r="O56" s="21">
        <v>10598372103</v>
      </c>
      <c r="P56" s="19"/>
      <c r="Q56" s="50">
        <f t="shared" si="1"/>
        <v>-532061133</v>
      </c>
      <c r="R56" s="50"/>
    </row>
    <row r="57" spans="1:18" ht="21.75" customHeight="1" x14ac:dyDescent="0.2">
      <c r="A57" s="7" t="s">
        <v>72</v>
      </c>
      <c r="C57" s="21">
        <v>2772515</v>
      </c>
      <c r="D57" s="19"/>
      <c r="E57" s="21">
        <v>8342468107</v>
      </c>
      <c r="F57" s="19"/>
      <c r="G57" s="21">
        <v>7295181064</v>
      </c>
      <c r="H57" s="19"/>
      <c r="I57" s="21">
        <f t="shared" si="0"/>
        <v>1047287043</v>
      </c>
      <c r="J57" s="19"/>
      <c r="K57" s="21">
        <v>2772515</v>
      </c>
      <c r="L57" s="19"/>
      <c r="M57" s="21">
        <v>8342468107</v>
      </c>
      <c r="N57" s="19"/>
      <c r="O57" s="21">
        <v>8524365331</v>
      </c>
      <c r="P57" s="19"/>
      <c r="Q57" s="50">
        <f t="shared" si="1"/>
        <v>-181897224</v>
      </c>
      <c r="R57" s="50"/>
    </row>
    <row r="58" spans="1:18" ht="21.75" customHeight="1" x14ac:dyDescent="0.2">
      <c r="A58" s="7" t="s">
        <v>47</v>
      </c>
      <c r="C58" s="21">
        <v>672000</v>
      </c>
      <c r="D58" s="19"/>
      <c r="E58" s="21">
        <v>2381425704</v>
      </c>
      <c r="F58" s="19"/>
      <c r="G58" s="21">
        <v>2014024824</v>
      </c>
      <c r="H58" s="19"/>
      <c r="I58" s="21">
        <f t="shared" si="0"/>
        <v>367400880</v>
      </c>
      <c r="J58" s="19"/>
      <c r="K58" s="21">
        <v>672000</v>
      </c>
      <c r="L58" s="19"/>
      <c r="M58" s="21">
        <v>2381425704</v>
      </c>
      <c r="N58" s="19"/>
      <c r="O58" s="21">
        <v>2597190220</v>
      </c>
      <c r="P58" s="19"/>
      <c r="Q58" s="50">
        <f t="shared" si="1"/>
        <v>-215764516</v>
      </c>
      <c r="R58" s="50"/>
    </row>
    <row r="59" spans="1:18" ht="21.75" customHeight="1" x14ac:dyDescent="0.2">
      <c r="A59" s="7" t="s">
        <v>44</v>
      </c>
      <c r="C59" s="21">
        <v>40619240</v>
      </c>
      <c r="D59" s="19"/>
      <c r="E59" s="21">
        <v>100055582583</v>
      </c>
      <c r="F59" s="19"/>
      <c r="G59" s="21">
        <v>98198215029</v>
      </c>
      <c r="H59" s="19"/>
      <c r="I59" s="21">
        <f t="shared" si="0"/>
        <v>1857367554</v>
      </c>
      <c r="J59" s="19"/>
      <c r="K59" s="21">
        <v>40619240</v>
      </c>
      <c r="L59" s="19"/>
      <c r="M59" s="21">
        <v>100055582583</v>
      </c>
      <c r="N59" s="19"/>
      <c r="O59" s="21">
        <v>108534869243</v>
      </c>
      <c r="P59" s="19"/>
      <c r="Q59" s="50">
        <f t="shared" si="1"/>
        <v>-8479286660</v>
      </c>
      <c r="R59" s="50"/>
    </row>
    <row r="60" spans="1:18" ht="21.75" customHeight="1" x14ac:dyDescent="0.2">
      <c r="A60" s="7" t="s">
        <v>29</v>
      </c>
      <c r="C60" s="21">
        <v>2446789</v>
      </c>
      <c r="D60" s="19"/>
      <c r="E60" s="21">
        <v>21768463918</v>
      </c>
      <c r="F60" s="19"/>
      <c r="G60" s="21">
        <v>23227802282</v>
      </c>
      <c r="H60" s="19"/>
      <c r="I60" s="21">
        <f t="shared" si="0"/>
        <v>-1459338364</v>
      </c>
      <c r="J60" s="19"/>
      <c r="K60" s="21">
        <v>2446789</v>
      </c>
      <c r="L60" s="19"/>
      <c r="M60" s="21">
        <v>21768463918</v>
      </c>
      <c r="N60" s="19"/>
      <c r="O60" s="21">
        <v>26122156702</v>
      </c>
      <c r="P60" s="19"/>
      <c r="Q60" s="50">
        <f t="shared" si="1"/>
        <v>-4353692784</v>
      </c>
      <c r="R60" s="50"/>
    </row>
    <row r="61" spans="1:18" ht="21.75" customHeight="1" x14ac:dyDescent="0.2">
      <c r="A61" s="7" t="s">
        <v>42</v>
      </c>
      <c r="C61" s="21">
        <v>3997338</v>
      </c>
      <c r="D61" s="19"/>
      <c r="E61" s="21">
        <v>17229329445</v>
      </c>
      <c r="F61" s="19"/>
      <c r="G61" s="21">
        <v>15790902955</v>
      </c>
      <c r="H61" s="19"/>
      <c r="I61" s="21">
        <f t="shared" si="0"/>
        <v>1438426490</v>
      </c>
      <c r="J61" s="19"/>
      <c r="K61" s="21">
        <v>3997338</v>
      </c>
      <c r="L61" s="19"/>
      <c r="M61" s="21">
        <v>17229329445</v>
      </c>
      <c r="N61" s="19"/>
      <c r="O61" s="21">
        <v>16478327769</v>
      </c>
      <c r="P61" s="19"/>
      <c r="Q61" s="50">
        <f t="shared" si="1"/>
        <v>751001676</v>
      </c>
      <c r="R61" s="50"/>
    </row>
    <row r="62" spans="1:18" ht="21.75" customHeight="1" x14ac:dyDescent="0.2">
      <c r="A62" s="7" t="s">
        <v>23</v>
      </c>
      <c r="C62" s="21">
        <v>3909674</v>
      </c>
      <c r="D62" s="19"/>
      <c r="E62" s="21">
        <v>7337544798</v>
      </c>
      <c r="F62" s="19"/>
      <c r="G62" s="21">
        <v>6362055526</v>
      </c>
      <c r="H62" s="19"/>
      <c r="I62" s="21">
        <f t="shared" si="0"/>
        <v>975489272</v>
      </c>
      <c r="J62" s="19"/>
      <c r="K62" s="21">
        <v>3909674</v>
      </c>
      <c r="L62" s="19"/>
      <c r="M62" s="21">
        <v>7337544798</v>
      </c>
      <c r="N62" s="19"/>
      <c r="O62" s="21">
        <v>6933358008</v>
      </c>
      <c r="P62" s="19"/>
      <c r="Q62" s="50">
        <f t="shared" si="1"/>
        <v>404186790</v>
      </c>
      <c r="R62" s="50"/>
    </row>
    <row r="63" spans="1:18" ht="21.75" customHeight="1" x14ac:dyDescent="0.2">
      <c r="A63" s="7" t="s">
        <v>76</v>
      </c>
      <c r="C63" s="21">
        <v>250000</v>
      </c>
      <c r="D63" s="19"/>
      <c r="E63" s="21">
        <v>6324643125</v>
      </c>
      <c r="F63" s="19"/>
      <c r="G63" s="21">
        <v>4505337129</v>
      </c>
      <c r="H63" s="19"/>
      <c r="I63" s="21">
        <f t="shared" si="0"/>
        <v>1819305996</v>
      </c>
      <c r="J63" s="19"/>
      <c r="K63" s="21">
        <v>250000</v>
      </c>
      <c r="L63" s="19"/>
      <c r="M63" s="21">
        <v>6324643125</v>
      </c>
      <c r="N63" s="19"/>
      <c r="O63" s="21">
        <v>4505337129</v>
      </c>
      <c r="P63" s="19"/>
      <c r="Q63" s="50">
        <f t="shared" si="1"/>
        <v>1819305996</v>
      </c>
      <c r="R63" s="50"/>
    </row>
    <row r="64" spans="1:18" ht="21.75" customHeight="1" x14ac:dyDescent="0.2">
      <c r="A64" s="7" t="s">
        <v>59</v>
      </c>
      <c r="C64" s="21">
        <v>139685</v>
      </c>
      <c r="D64" s="19"/>
      <c r="E64" s="21">
        <v>2293866002</v>
      </c>
      <c r="F64" s="19"/>
      <c r="G64" s="21">
        <v>2592401832</v>
      </c>
      <c r="H64" s="19"/>
      <c r="I64" s="21">
        <f t="shared" si="0"/>
        <v>-298535830</v>
      </c>
      <c r="J64" s="19"/>
      <c r="K64" s="21">
        <v>139685</v>
      </c>
      <c r="L64" s="19"/>
      <c r="M64" s="21">
        <v>2293866002</v>
      </c>
      <c r="N64" s="19"/>
      <c r="O64" s="21">
        <v>2267483766</v>
      </c>
      <c r="P64" s="19"/>
      <c r="Q64" s="50">
        <f t="shared" si="1"/>
        <v>26382236</v>
      </c>
      <c r="R64" s="50"/>
    </row>
    <row r="65" spans="1:20" ht="21.75" customHeight="1" x14ac:dyDescent="0.2">
      <c r="A65" s="8" t="s">
        <v>90</v>
      </c>
      <c r="C65" s="22">
        <v>62000</v>
      </c>
      <c r="D65" s="19"/>
      <c r="E65" s="22">
        <v>58021481700</v>
      </c>
      <c r="F65" s="19"/>
      <c r="G65" s="22">
        <v>58042518300</v>
      </c>
      <c r="H65" s="19"/>
      <c r="I65" s="21">
        <f t="shared" si="0"/>
        <v>-21036600</v>
      </c>
      <c r="J65" s="19"/>
      <c r="K65" s="22">
        <v>62000</v>
      </c>
      <c r="L65" s="19"/>
      <c r="M65" s="22">
        <v>58021481700</v>
      </c>
      <c r="N65" s="19"/>
      <c r="O65" s="22">
        <v>58042518300</v>
      </c>
      <c r="P65" s="19"/>
      <c r="Q65" s="50">
        <f t="shared" si="1"/>
        <v>-21036600</v>
      </c>
      <c r="R65" s="50"/>
    </row>
    <row r="66" spans="1:20" ht="21.75" customHeight="1" thickBot="1" x14ac:dyDescent="0.25">
      <c r="A66" s="10" t="s">
        <v>78</v>
      </c>
      <c r="C66" s="23">
        <f>SUM(C8:C65)</f>
        <v>427228927</v>
      </c>
      <c r="D66" s="19"/>
      <c r="E66" s="23">
        <f>SUM(E8:E65)</f>
        <v>1401341766335</v>
      </c>
      <c r="F66" s="19"/>
      <c r="G66" s="23">
        <f>SUM(G8:G65)</f>
        <v>1323312131631</v>
      </c>
      <c r="H66" s="19"/>
      <c r="I66" s="23">
        <f>SUM(I8:I65)</f>
        <v>78029634704</v>
      </c>
      <c r="J66" s="19"/>
      <c r="K66" s="23">
        <f>SUM(K8:K65)</f>
        <v>427228927</v>
      </c>
      <c r="L66" s="19"/>
      <c r="M66" s="23">
        <f>SUM(M8:M65)</f>
        <v>1401341766335</v>
      </c>
      <c r="N66" s="19"/>
      <c r="O66" s="23">
        <f>SUM(O8:O65)</f>
        <v>1481233047141</v>
      </c>
      <c r="P66" s="19"/>
      <c r="Q66" s="60">
        <f>SUM(Q8:R65)</f>
        <v>-79891280806</v>
      </c>
      <c r="R66" s="60"/>
      <c r="T66" s="26"/>
    </row>
    <row r="67" spans="1:20" ht="13.5" thickTop="1" x14ac:dyDescent="0.2">
      <c r="T67" s="26"/>
    </row>
  </sheetData>
  <mergeCells count="67">
    <mergeCell ref="Q62:R62"/>
    <mergeCell ref="Q63:R63"/>
    <mergeCell ref="Q64:R64"/>
    <mergeCell ref="Q65:R65"/>
    <mergeCell ref="Q66:R66"/>
    <mergeCell ref="Q57:R57"/>
    <mergeCell ref="Q58:R58"/>
    <mergeCell ref="Q59:R59"/>
    <mergeCell ref="Q60:R60"/>
    <mergeCell ref="Q61:R61"/>
    <mergeCell ref="Q52:R52"/>
    <mergeCell ref="Q53:R53"/>
    <mergeCell ref="Q54:R54"/>
    <mergeCell ref="Q55:R55"/>
    <mergeCell ref="Q56:R56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Q37:R37"/>
    <mergeCell ref="Q38:R38"/>
    <mergeCell ref="Q39:R39"/>
    <mergeCell ref="Q40:R40"/>
    <mergeCell ref="Q41:R41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3"/>
  <sheetViews>
    <sheetView rightToLeft="1" workbookViewId="0">
      <selection activeCell="AE10" sqref="AE1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85546875" bestFit="1" customWidth="1"/>
    <col min="7" max="7" width="1.28515625" customWidth="1"/>
    <col min="8" max="8" width="18.42578125" bestFit="1" customWidth="1"/>
    <col min="9" max="9" width="1.28515625" customWidth="1"/>
    <col min="10" max="10" width="18.5703125" bestFit="1" customWidth="1"/>
    <col min="11" max="11" width="1.28515625" customWidth="1"/>
    <col min="12" max="12" width="10.7109375" bestFit="1" customWidth="1"/>
    <col min="13" max="13" width="1.28515625" customWidth="1"/>
    <col min="14" max="14" width="15.5703125" bestFit="1" customWidth="1"/>
    <col min="15" max="15" width="1.28515625" customWidth="1"/>
    <col min="16" max="16" width="11.28515625" bestFit="1" customWidth="1"/>
    <col min="17" max="17" width="1.28515625" customWidth="1"/>
    <col min="18" max="18" width="16.42578125" bestFit="1" customWidth="1"/>
    <col min="19" max="19" width="1.28515625" customWidth="1"/>
    <col min="20" max="20" width="12.7109375" bestFit="1" customWidth="1"/>
    <col min="21" max="21" width="1.28515625" customWidth="1"/>
    <col min="22" max="22" width="16.28515625" bestFit="1" customWidth="1"/>
    <col min="23" max="23" width="1.28515625" customWidth="1"/>
    <col min="24" max="24" width="18.42578125" bestFit="1" customWidth="1"/>
    <col min="25" max="25" width="1.28515625" customWidth="1"/>
    <col min="26" max="26" width="18.285156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31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31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31" ht="14.45" customHeight="1" x14ac:dyDescent="0.2">
      <c r="A4" s="1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31" ht="14.45" customHeight="1" x14ac:dyDescent="0.2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31" ht="14.45" customHeight="1" x14ac:dyDescent="0.2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31" ht="14.45" customHeight="1" x14ac:dyDescent="0.2">
      <c r="F7" s="3"/>
      <c r="G7" s="3"/>
      <c r="H7" s="3"/>
      <c r="I7" s="3"/>
      <c r="J7" s="3"/>
      <c r="L7" s="46" t="s">
        <v>10</v>
      </c>
      <c r="M7" s="46"/>
      <c r="N7" s="46"/>
      <c r="O7" s="3"/>
      <c r="P7" s="46" t="s">
        <v>11</v>
      </c>
      <c r="Q7" s="46"/>
      <c r="R7" s="46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45" t="s">
        <v>12</v>
      </c>
      <c r="B8" s="45"/>
      <c r="C8" s="45"/>
      <c r="E8" s="45" t="s">
        <v>13</v>
      </c>
      <c r="F8" s="4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47" t="s">
        <v>19</v>
      </c>
      <c r="B9" s="47"/>
      <c r="C9" s="47"/>
      <c r="E9" s="48">
        <v>34593592</v>
      </c>
      <c r="F9" s="48"/>
      <c r="G9" s="19"/>
      <c r="H9" s="20">
        <v>102524168450</v>
      </c>
      <c r="I9" s="19"/>
      <c r="J9" s="20">
        <v>71560928825.535599</v>
      </c>
      <c r="K9" s="19"/>
      <c r="L9" s="20">
        <v>0</v>
      </c>
      <c r="M9" s="19"/>
      <c r="N9" s="20">
        <v>0</v>
      </c>
      <c r="O9" s="19"/>
      <c r="P9" s="20">
        <v>0</v>
      </c>
      <c r="Q9" s="19"/>
      <c r="R9" s="20">
        <v>0</v>
      </c>
      <c r="S9" s="19"/>
      <c r="T9" s="20">
        <v>34593592</v>
      </c>
      <c r="U9" s="19"/>
      <c r="V9" s="20">
        <v>1817</v>
      </c>
      <c r="W9" s="19"/>
      <c r="X9" s="20">
        <v>102524168450</v>
      </c>
      <c r="Y9" s="19"/>
      <c r="Z9" s="20">
        <v>62482560151.849197</v>
      </c>
      <c r="AB9" s="6">
        <v>4.2233991848409334</v>
      </c>
      <c r="AE9" s="26"/>
    </row>
    <row r="10" spans="1:31" ht="21.75" customHeight="1" x14ac:dyDescent="0.2">
      <c r="A10" s="49" t="s">
        <v>20</v>
      </c>
      <c r="B10" s="49"/>
      <c r="C10" s="49"/>
      <c r="E10" s="50">
        <v>4142584</v>
      </c>
      <c r="F10" s="50"/>
      <c r="G10" s="19"/>
      <c r="H10" s="21">
        <v>7458720615</v>
      </c>
      <c r="I10" s="19"/>
      <c r="J10" s="21">
        <v>6856362815.9580002</v>
      </c>
      <c r="K10" s="19"/>
      <c r="L10" s="21">
        <v>0</v>
      </c>
      <c r="M10" s="19"/>
      <c r="N10" s="21">
        <v>0</v>
      </c>
      <c r="O10" s="19"/>
      <c r="P10" s="21">
        <v>0</v>
      </c>
      <c r="Q10" s="19"/>
      <c r="R10" s="21">
        <v>0</v>
      </c>
      <c r="S10" s="19"/>
      <c r="T10" s="25">
        <v>4142584</v>
      </c>
      <c r="U10" s="19"/>
      <c r="V10" s="21">
        <v>1840</v>
      </c>
      <c r="W10" s="19"/>
      <c r="X10" s="21">
        <v>7458720615</v>
      </c>
      <c r="Y10" s="19"/>
      <c r="Z10" s="21">
        <v>7577001550.368</v>
      </c>
      <c r="AB10" s="31">
        <v>0.51215414499009815</v>
      </c>
    </row>
    <row r="11" spans="1:31" ht="21.75" customHeight="1" x14ac:dyDescent="0.2">
      <c r="A11" s="49" t="s">
        <v>21</v>
      </c>
      <c r="B11" s="49"/>
      <c r="C11" s="49"/>
      <c r="E11" s="50">
        <v>35300000</v>
      </c>
      <c r="F11" s="50"/>
      <c r="G11" s="19"/>
      <c r="H11" s="21">
        <v>82037897589</v>
      </c>
      <c r="I11" s="19"/>
      <c r="J11" s="21">
        <v>98427351825</v>
      </c>
      <c r="K11" s="19"/>
      <c r="L11" s="21">
        <v>0</v>
      </c>
      <c r="M11" s="19"/>
      <c r="N11" s="21">
        <v>0</v>
      </c>
      <c r="O11" s="19"/>
      <c r="P11" s="21">
        <v>0</v>
      </c>
      <c r="Q11" s="19"/>
      <c r="R11" s="21">
        <v>0</v>
      </c>
      <c r="S11" s="19"/>
      <c r="T11" s="25">
        <v>35300000</v>
      </c>
      <c r="U11" s="19"/>
      <c r="V11" s="21">
        <v>2821</v>
      </c>
      <c r="W11" s="19"/>
      <c r="X11" s="21">
        <v>82037897589</v>
      </c>
      <c r="Y11" s="19"/>
      <c r="Z11" s="21">
        <v>98988791265</v>
      </c>
      <c r="AB11" s="31">
        <v>6.6909739184977584</v>
      </c>
    </row>
    <row r="12" spans="1:31" ht="21.75" customHeight="1" x14ac:dyDescent="0.2">
      <c r="A12" s="49" t="s">
        <v>22</v>
      </c>
      <c r="B12" s="49"/>
      <c r="C12" s="49"/>
      <c r="E12" s="50">
        <v>141561</v>
      </c>
      <c r="F12" s="50"/>
      <c r="G12" s="19"/>
      <c r="H12" s="21">
        <v>2528692670</v>
      </c>
      <c r="I12" s="19"/>
      <c r="J12" s="21">
        <v>1712546725.6485</v>
      </c>
      <c r="K12" s="19"/>
      <c r="L12" s="21">
        <v>0</v>
      </c>
      <c r="M12" s="19"/>
      <c r="N12" s="21">
        <v>0</v>
      </c>
      <c r="O12" s="19"/>
      <c r="P12" s="21">
        <v>0</v>
      </c>
      <c r="Q12" s="19"/>
      <c r="R12" s="21">
        <v>0</v>
      </c>
      <c r="S12" s="19"/>
      <c r="T12" s="25">
        <v>141561</v>
      </c>
      <c r="U12" s="19"/>
      <c r="V12" s="21">
        <v>11440</v>
      </c>
      <c r="W12" s="19"/>
      <c r="X12" s="21">
        <v>2528692670</v>
      </c>
      <c r="Y12" s="19"/>
      <c r="Z12" s="21">
        <v>1609822065.852</v>
      </c>
      <c r="AB12" s="31">
        <v>0.10881310215418673</v>
      </c>
    </row>
    <row r="13" spans="1:31" ht="21.75" customHeight="1" x14ac:dyDescent="0.2">
      <c r="A13" s="49" t="s">
        <v>23</v>
      </c>
      <c r="B13" s="49"/>
      <c r="C13" s="49"/>
      <c r="E13" s="50">
        <v>3909674</v>
      </c>
      <c r="F13" s="50"/>
      <c r="G13" s="19"/>
      <c r="H13" s="21">
        <v>7435566098</v>
      </c>
      <c r="I13" s="19"/>
      <c r="J13" s="21">
        <v>6362055526.7889004</v>
      </c>
      <c r="K13" s="19"/>
      <c r="L13" s="21">
        <v>0</v>
      </c>
      <c r="M13" s="19"/>
      <c r="N13" s="21">
        <v>0</v>
      </c>
      <c r="O13" s="19"/>
      <c r="P13" s="21">
        <v>0</v>
      </c>
      <c r="Q13" s="19"/>
      <c r="R13" s="21">
        <v>0</v>
      </c>
      <c r="S13" s="19"/>
      <c r="T13" s="25">
        <v>3909674</v>
      </c>
      <c r="U13" s="19"/>
      <c r="V13" s="21">
        <v>1888</v>
      </c>
      <c r="W13" s="19"/>
      <c r="X13" s="21">
        <v>7435566098</v>
      </c>
      <c r="Y13" s="19"/>
      <c r="Z13" s="21">
        <v>7337544798.1535997</v>
      </c>
      <c r="AB13" s="31">
        <v>0.49596848534924509</v>
      </c>
    </row>
    <row r="14" spans="1:31" ht="21.75" customHeight="1" x14ac:dyDescent="0.2">
      <c r="A14" s="49" t="s">
        <v>24</v>
      </c>
      <c r="B14" s="49"/>
      <c r="C14" s="49"/>
      <c r="E14" s="50">
        <v>53413383</v>
      </c>
      <c r="F14" s="50"/>
      <c r="G14" s="19"/>
      <c r="H14" s="21">
        <v>76982193250</v>
      </c>
      <c r="I14" s="19"/>
      <c r="J14" s="21">
        <v>119889804672.05701</v>
      </c>
      <c r="K14" s="19"/>
      <c r="L14" s="21">
        <v>0</v>
      </c>
      <c r="M14" s="19"/>
      <c r="N14" s="21">
        <v>0</v>
      </c>
      <c r="O14" s="19"/>
      <c r="P14" s="21">
        <v>0</v>
      </c>
      <c r="Q14" s="19"/>
      <c r="R14" s="21">
        <v>0</v>
      </c>
      <c r="S14" s="19"/>
      <c r="T14" s="25">
        <v>53413383</v>
      </c>
      <c r="U14" s="19"/>
      <c r="V14" s="21">
        <v>2191</v>
      </c>
      <c r="W14" s="19"/>
      <c r="X14" s="21">
        <v>76982193250</v>
      </c>
      <c r="Y14" s="19"/>
      <c r="Z14" s="21">
        <v>116332401256.19</v>
      </c>
      <c r="AB14" s="31">
        <v>7.8632848500757291</v>
      </c>
    </row>
    <row r="15" spans="1:31" ht="21.75" customHeight="1" x14ac:dyDescent="0.2">
      <c r="A15" s="49" t="s">
        <v>25</v>
      </c>
      <c r="B15" s="49"/>
      <c r="C15" s="49"/>
      <c r="E15" s="50">
        <v>37351732</v>
      </c>
      <c r="F15" s="50"/>
      <c r="G15" s="19"/>
      <c r="H15" s="21">
        <v>80512444890</v>
      </c>
      <c r="I15" s="19"/>
      <c r="J15" s="21">
        <v>106190339096.556</v>
      </c>
      <c r="K15" s="19"/>
      <c r="L15" s="21">
        <v>0</v>
      </c>
      <c r="M15" s="19"/>
      <c r="N15" s="21">
        <v>0</v>
      </c>
      <c r="O15" s="19"/>
      <c r="P15" s="21">
        <v>0</v>
      </c>
      <c r="Q15" s="19"/>
      <c r="R15" s="21">
        <v>0</v>
      </c>
      <c r="S15" s="19"/>
      <c r="T15" s="25">
        <v>37351732</v>
      </c>
      <c r="U15" s="19"/>
      <c r="V15" s="21">
        <v>2883</v>
      </c>
      <c r="W15" s="19"/>
      <c r="X15" s="21">
        <v>80512444890</v>
      </c>
      <c r="Y15" s="19"/>
      <c r="Z15" s="21">
        <v>107044317348.032</v>
      </c>
      <c r="AB15" s="31">
        <v>7.2354730909045939</v>
      </c>
    </row>
    <row r="16" spans="1:31" ht="21.75" customHeight="1" x14ac:dyDescent="0.2">
      <c r="A16" s="49" t="s">
        <v>26</v>
      </c>
      <c r="B16" s="49"/>
      <c r="C16" s="49"/>
      <c r="E16" s="50">
        <v>1618000</v>
      </c>
      <c r="F16" s="50"/>
      <c r="G16" s="19"/>
      <c r="H16" s="21">
        <v>7457233239</v>
      </c>
      <c r="I16" s="19"/>
      <c r="J16" s="21">
        <v>5400916198.1999998</v>
      </c>
      <c r="K16" s="19"/>
      <c r="L16" s="21">
        <v>0</v>
      </c>
      <c r="M16" s="19"/>
      <c r="N16" s="21">
        <v>0</v>
      </c>
      <c r="O16" s="19"/>
      <c r="P16" s="21">
        <v>0</v>
      </c>
      <c r="Q16" s="19"/>
      <c r="R16" s="21">
        <v>0</v>
      </c>
      <c r="S16" s="19"/>
      <c r="T16" s="25">
        <v>1618000</v>
      </c>
      <c r="U16" s="19"/>
      <c r="V16" s="21">
        <v>3445</v>
      </c>
      <c r="W16" s="19"/>
      <c r="X16" s="21">
        <v>7457233239</v>
      </c>
      <c r="Y16" s="19"/>
      <c r="Z16" s="21">
        <v>5540844640.5</v>
      </c>
      <c r="AB16" s="31">
        <v>0.37452368598768732</v>
      </c>
    </row>
    <row r="17" spans="1:28" ht="21.75" customHeight="1" x14ac:dyDescent="0.2">
      <c r="A17" s="49" t="s">
        <v>27</v>
      </c>
      <c r="B17" s="49"/>
      <c r="C17" s="49"/>
      <c r="E17" s="50">
        <v>1247504</v>
      </c>
      <c r="F17" s="50"/>
      <c r="G17" s="19"/>
      <c r="H17" s="21">
        <v>7480949921</v>
      </c>
      <c r="I17" s="19"/>
      <c r="J17" s="21">
        <v>5701894052.8176003</v>
      </c>
      <c r="K17" s="19"/>
      <c r="L17" s="21">
        <v>0</v>
      </c>
      <c r="M17" s="19"/>
      <c r="N17" s="21">
        <v>0</v>
      </c>
      <c r="O17" s="19"/>
      <c r="P17" s="21">
        <v>0</v>
      </c>
      <c r="Q17" s="19"/>
      <c r="R17" s="21">
        <v>0</v>
      </c>
      <c r="S17" s="19"/>
      <c r="T17" s="25">
        <v>1247504</v>
      </c>
      <c r="U17" s="19"/>
      <c r="V17" s="21">
        <v>5020</v>
      </c>
      <c r="W17" s="19"/>
      <c r="X17" s="21">
        <v>7480949921</v>
      </c>
      <c r="Y17" s="19"/>
      <c r="Z17" s="21">
        <v>6225208383.0240002</v>
      </c>
      <c r="AB17" s="31">
        <v>0.42078205416732428</v>
      </c>
    </row>
    <row r="18" spans="1:28" ht="21.75" customHeight="1" x14ac:dyDescent="0.2">
      <c r="A18" s="49" t="s">
        <v>28</v>
      </c>
      <c r="B18" s="49"/>
      <c r="C18" s="49"/>
      <c r="E18" s="50">
        <v>15542775</v>
      </c>
      <c r="F18" s="50"/>
      <c r="G18" s="19"/>
      <c r="H18" s="21">
        <v>79102257139</v>
      </c>
      <c r="I18" s="19"/>
      <c r="J18" s="21">
        <v>79878027676.837494</v>
      </c>
      <c r="K18" s="19"/>
      <c r="L18" s="21">
        <v>0</v>
      </c>
      <c r="M18" s="19"/>
      <c r="N18" s="21">
        <v>0</v>
      </c>
      <c r="O18" s="19"/>
      <c r="P18" s="21">
        <v>0</v>
      </c>
      <c r="Q18" s="19"/>
      <c r="R18" s="21">
        <v>0</v>
      </c>
      <c r="S18" s="19"/>
      <c r="T18" s="25">
        <v>15542775</v>
      </c>
      <c r="U18" s="19"/>
      <c r="V18" s="21">
        <v>5600</v>
      </c>
      <c r="W18" s="19"/>
      <c r="X18" s="21">
        <v>79102257139</v>
      </c>
      <c r="Y18" s="19"/>
      <c r="Z18" s="21">
        <v>86521654737</v>
      </c>
      <c r="AB18" s="31">
        <v>5.8482796671467669</v>
      </c>
    </row>
    <row r="19" spans="1:28" ht="21.75" customHeight="1" x14ac:dyDescent="0.2">
      <c r="A19" s="49" t="s">
        <v>29</v>
      </c>
      <c r="B19" s="49"/>
      <c r="C19" s="49"/>
      <c r="E19" s="50">
        <v>2446789</v>
      </c>
      <c r="F19" s="50"/>
      <c r="G19" s="19"/>
      <c r="H19" s="21">
        <v>26748125253</v>
      </c>
      <c r="I19" s="19"/>
      <c r="J19" s="21">
        <v>23227802282.047501</v>
      </c>
      <c r="K19" s="19"/>
      <c r="L19" s="21">
        <v>0</v>
      </c>
      <c r="M19" s="19"/>
      <c r="N19" s="21">
        <v>0</v>
      </c>
      <c r="O19" s="19"/>
      <c r="P19" s="21">
        <v>0</v>
      </c>
      <c r="Q19" s="19"/>
      <c r="R19" s="21">
        <v>0</v>
      </c>
      <c r="S19" s="19"/>
      <c r="T19" s="25">
        <v>2446789</v>
      </c>
      <c r="U19" s="19"/>
      <c r="V19" s="21">
        <v>8950</v>
      </c>
      <c r="W19" s="19"/>
      <c r="X19" s="21">
        <v>26748125253</v>
      </c>
      <c r="Y19" s="19"/>
      <c r="Z19" s="21">
        <v>21768463918.7775</v>
      </c>
      <c r="AB19" s="31">
        <v>1.4714011805273837</v>
      </c>
    </row>
    <row r="20" spans="1:28" ht="21.75" customHeight="1" x14ac:dyDescent="0.2">
      <c r="A20" s="49" t="s">
        <v>30</v>
      </c>
      <c r="B20" s="49"/>
      <c r="C20" s="49"/>
      <c r="E20" s="50">
        <v>1987140</v>
      </c>
      <c r="F20" s="50"/>
      <c r="G20" s="19"/>
      <c r="H20" s="21">
        <v>26423799979</v>
      </c>
      <c r="I20" s="19"/>
      <c r="J20" s="21">
        <v>24158121002.91</v>
      </c>
      <c r="K20" s="19"/>
      <c r="L20" s="21">
        <v>0</v>
      </c>
      <c r="M20" s="19"/>
      <c r="N20" s="21">
        <v>0</v>
      </c>
      <c r="O20" s="19"/>
      <c r="P20" s="21">
        <v>0</v>
      </c>
      <c r="Q20" s="19"/>
      <c r="R20" s="21">
        <v>0</v>
      </c>
      <c r="S20" s="19"/>
      <c r="T20" s="25">
        <v>1987140</v>
      </c>
      <c r="U20" s="19"/>
      <c r="V20" s="21">
        <v>12520</v>
      </c>
      <c r="W20" s="19"/>
      <c r="X20" s="21">
        <v>26423799979</v>
      </c>
      <c r="Y20" s="19"/>
      <c r="Z20" s="21">
        <v>24730962792.84</v>
      </c>
      <c r="AB20" s="31">
        <v>1.6716461016605881</v>
      </c>
    </row>
    <row r="21" spans="1:28" ht="21.75" customHeight="1" x14ac:dyDescent="0.2">
      <c r="A21" s="49" t="s">
        <v>31</v>
      </c>
      <c r="B21" s="49"/>
      <c r="C21" s="49"/>
      <c r="E21" s="50">
        <v>3592254</v>
      </c>
      <c r="F21" s="50"/>
      <c r="G21" s="19"/>
      <c r="H21" s="21">
        <v>11194314249</v>
      </c>
      <c r="I21" s="19"/>
      <c r="J21" s="21">
        <v>9334280551.8617992</v>
      </c>
      <c r="K21" s="19"/>
      <c r="L21" s="21">
        <v>0</v>
      </c>
      <c r="M21" s="19"/>
      <c r="N21" s="21">
        <v>0</v>
      </c>
      <c r="O21" s="19"/>
      <c r="P21" s="21">
        <v>0</v>
      </c>
      <c r="Q21" s="19"/>
      <c r="R21" s="21">
        <v>0</v>
      </c>
      <c r="S21" s="19"/>
      <c r="T21" s="25">
        <v>3592254</v>
      </c>
      <c r="U21" s="19"/>
      <c r="V21" s="21">
        <v>2819</v>
      </c>
      <c r="W21" s="19"/>
      <c r="X21" s="21">
        <v>11194314249</v>
      </c>
      <c r="Y21" s="19"/>
      <c r="Z21" s="21">
        <v>10066310970.0453</v>
      </c>
      <c r="AB21" s="31">
        <v>0.68041465397583334</v>
      </c>
    </row>
    <row r="22" spans="1:28" ht="21.75" customHeight="1" x14ac:dyDescent="0.2">
      <c r="A22" s="49" t="s">
        <v>32</v>
      </c>
      <c r="B22" s="49"/>
      <c r="C22" s="49"/>
      <c r="E22" s="50">
        <v>69624</v>
      </c>
      <c r="F22" s="50"/>
      <c r="G22" s="19"/>
      <c r="H22" s="21">
        <v>3426028469</v>
      </c>
      <c r="I22" s="19"/>
      <c r="J22" s="21">
        <v>3931113072.96</v>
      </c>
      <c r="K22" s="19"/>
      <c r="L22" s="21">
        <v>0</v>
      </c>
      <c r="M22" s="19"/>
      <c r="N22" s="21">
        <v>0</v>
      </c>
      <c r="O22" s="19"/>
      <c r="P22" s="21">
        <v>-69624</v>
      </c>
      <c r="Q22" s="19"/>
      <c r="R22" s="21">
        <v>-3426028469</v>
      </c>
      <c r="S22" s="19"/>
      <c r="T22" s="25">
        <v>0</v>
      </c>
      <c r="U22" s="19"/>
      <c r="V22" s="21">
        <v>0</v>
      </c>
      <c r="W22" s="19"/>
      <c r="X22" s="21">
        <v>0</v>
      </c>
      <c r="Y22" s="19"/>
      <c r="Z22" s="21">
        <v>0</v>
      </c>
      <c r="AB22" s="31">
        <v>0</v>
      </c>
    </row>
    <row r="23" spans="1:28" ht="21.75" customHeight="1" x14ac:dyDescent="0.2">
      <c r="A23" s="49" t="s">
        <v>33</v>
      </c>
      <c r="B23" s="49"/>
      <c r="C23" s="49"/>
      <c r="E23" s="50">
        <v>2560000</v>
      </c>
      <c r="F23" s="50"/>
      <c r="G23" s="19"/>
      <c r="H23" s="21">
        <v>7440011312</v>
      </c>
      <c r="I23" s="19"/>
      <c r="J23" s="21">
        <v>6199054848</v>
      </c>
      <c r="K23" s="19"/>
      <c r="L23" s="21">
        <v>0</v>
      </c>
      <c r="M23" s="19"/>
      <c r="N23" s="21">
        <v>0</v>
      </c>
      <c r="O23" s="19"/>
      <c r="P23" s="21">
        <v>0</v>
      </c>
      <c r="Q23" s="19"/>
      <c r="R23" s="21">
        <v>0</v>
      </c>
      <c r="S23" s="19"/>
      <c r="T23" s="25">
        <v>2560000</v>
      </c>
      <c r="U23" s="19"/>
      <c r="V23" s="21">
        <v>2180</v>
      </c>
      <c r="W23" s="19"/>
      <c r="X23" s="21">
        <v>7440011312</v>
      </c>
      <c r="Y23" s="19"/>
      <c r="Z23" s="21">
        <v>5547594240</v>
      </c>
      <c r="AB23" s="31">
        <v>0.37497991334068032</v>
      </c>
    </row>
    <row r="24" spans="1:28" ht="21.75" customHeight="1" x14ac:dyDescent="0.2">
      <c r="A24" s="49" t="s">
        <v>34</v>
      </c>
      <c r="B24" s="49"/>
      <c r="C24" s="49"/>
      <c r="E24" s="50">
        <v>52300</v>
      </c>
      <c r="F24" s="50"/>
      <c r="G24" s="19"/>
      <c r="H24" s="21">
        <v>7438148081</v>
      </c>
      <c r="I24" s="19"/>
      <c r="J24" s="21">
        <v>8671214453.8500004</v>
      </c>
      <c r="K24" s="19"/>
      <c r="L24" s="21">
        <v>0</v>
      </c>
      <c r="M24" s="19"/>
      <c r="N24" s="21">
        <v>0</v>
      </c>
      <c r="O24" s="19"/>
      <c r="P24" s="21">
        <v>0</v>
      </c>
      <c r="Q24" s="19"/>
      <c r="R24" s="21">
        <v>0</v>
      </c>
      <c r="S24" s="19"/>
      <c r="T24" s="25">
        <v>52300</v>
      </c>
      <c r="U24" s="19"/>
      <c r="V24" s="21">
        <v>165080</v>
      </c>
      <c r="W24" s="19"/>
      <c r="X24" s="21">
        <v>7438148081</v>
      </c>
      <c r="Y24" s="19"/>
      <c r="Z24" s="21">
        <v>8582313580.1999998</v>
      </c>
      <c r="AB24" s="31">
        <v>0.58010645035314257</v>
      </c>
    </row>
    <row r="25" spans="1:28" ht="21.75" customHeight="1" x14ac:dyDescent="0.2">
      <c r="A25" s="49" t="s">
        <v>35</v>
      </c>
      <c r="B25" s="49"/>
      <c r="C25" s="49"/>
      <c r="E25" s="50">
        <v>84800</v>
      </c>
      <c r="F25" s="50"/>
      <c r="G25" s="19"/>
      <c r="H25" s="21">
        <v>7427022071</v>
      </c>
      <c r="I25" s="19"/>
      <c r="J25" s="21">
        <v>6174640980</v>
      </c>
      <c r="K25" s="19"/>
      <c r="L25" s="21">
        <v>0</v>
      </c>
      <c r="M25" s="19"/>
      <c r="N25" s="21">
        <v>0</v>
      </c>
      <c r="O25" s="19"/>
      <c r="P25" s="21">
        <v>0</v>
      </c>
      <c r="Q25" s="19"/>
      <c r="R25" s="21">
        <v>0</v>
      </c>
      <c r="S25" s="19"/>
      <c r="T25" s="25">
        <v>84800</v>
      </c>
      <c r="U25" s="19"/>
      <c r="V25" s="21">
        <v>79900</v>
      </c>
      <c r="W25" s="19"/>
      <c r="X25" s="21">
        <v>7427022071</v>
      </c>
      <c r="Y25" s="19"/>
      <c r="Z25" s="21">
        <v>6735205656</v>
      </c>
      <c r="AB25" s="31">
        <v>0.45525442632562468</v>
      </c>
    </row>
    <row r="26" spans="1:28" ht="21.75" customHeight="1" x14ac:dyDescent="0.2">
      <c r="A26" s="49" t="s">
        <v>36</v>
      </c>
      <c r="B26" s="49"/>
      <c r="C26" s="49"/>
      <c r="E26" s="50">
        <v>518193</v>
      </c>
      <c r="F26" s="50"/>
      <c r="G26" s="19"/>
      <c r="H26" s="21">
        <v>20475631377</v>
      </c>
      <c r="I26" s="19"/>
      <c r="J26" s="21">
        <v>24802534541.947498</v>
      </c>
      <c r="K26" s="19"/>
      <c r="L26" s="21">
        <v>0</v>
      </c>
      <c r="M26" s="19"/>
      <c r="N26" s="21">
        <v>0</v>
      </c>
      <c r="O26" s="19"/>
      <c r="P26" s="21">
        <v>-250000</v>
      </c>
      <c r="Q26" s="19"/>
      <c r="R26" s="21">
        <v>-9878380924</v>
      </c>
      <c r="S26" s="19"/>
      <c r="T26" s="25">
        <v>268193</v>
      </c>
      <c r="U26" s="19"/>
      <c r="V26" s="21">
        <v>54800</v>
      </c>
      <c r="W26" s="19"/>
      <c r="X26" s="21">
        <v>10597250453</v>
      </c>
      <c r="Y26" s="19"/>
      <c r="Z26" s="21">
        <v>14609529390.42</v>
      </c>
      <c r="AB26" s="31">
        <v>0.98750554344216313</v>
      </c>
    </row>
    <row r="27" spans="1:28" ht="21.75" customHeight="1" x14ac:dyDescent="0.2">
      <c r="A27" s="49" t="s">
        <v>37</v>
      </c>
      <c r="B27" s="49"/>
      <c r="C27" s="49"/>
      <c r="E27" s="50">
        <v>3609142</v>
      </c>
      <c r="F27" s="50"/>
      <c r="G27" s="19"/>
      <c r="H27" s="21">
        <v>11056843750</v>
      </c>
      <c r="I27" s="19"/>
      <c r="J27" s="21">
        <v>10407823722.3951</v>
      </c>
      <c r="K27" s="19"/>
      <c r="L27" s="21">
        <v>0</v>
      </c>
      <c r="M27" s="19"/>
      <c r="N27" s="21">
        <v>0</v>
      </c>
      <c r="O27" s="19"/>
      <c r="P27" s="21">
        <v>0</v>
      </c>
      <c r="Q27" s="19"/>
      <c r="R27" s="21">
        <v>0</v>
      </c>
      <c r="S27" s="19"/>
      <c r="T27" s="25">
        <v>3609142</v>
      </c>
      <c r="U27" s="19"/>
      <c r="V27" s="21">
        <v>2928</v>
      </c>
      <c r="W27" s="19"/>
      <c r="X27" s="21">
        <v>11056843750</v>
      </c>
      <c r="Y27" s="19"/>
      <c r="Z27" s="21">
        <v>10504690747.7328</v>
      </c>
      <c r="AB27" s="31">
        <v>0.71004616701301704</v>
      </c>
    </row>
    <row r="28" spans="1:28" ht="21.75" customHeight="1" x14ac:dyDescent="0.2">
      <c r="A28" s="49" t="s">
        <v>38</v>
      </c>
      <c r="B28" s="49"/>
      <c r="C28" s="49"/>
      <c r="E28" s="50">
        <v>150000</v>
      </c>
      <c r="F28" s="50"/>
      <c r="G28" s="19"/>
      <c r="H28" s="21">
        <v>11479563930</v>
      </c>
      <c r="I28" s="19"/>
      <c r="J28" s="21">
        <v>10750650750</v>
      </c>
      <c r="K28" s="19"/>
      <c r="L28" s="21">
        <v>0</v>
      </c>
      <c r="M28" s="19"/>
      <c r="N28" s="21">
        <v>0</v>
      </c>
      <c r="O28" s="19"/>
      <c r="P28" s="21">
        <v>0</v>
      </c>
      <c r="Q28" s="19"/>
      <c r="R28" s="21">
        <v>0</v>
      </c>
      <c r="S28" s="19"/>
      <c r="T28" s="25">
        <v>150000</v>
      </c>
      <c r="U28" s="19"/>
      <c r="V28" s="21">
        <v>85750</v>
      </c>
      <c r="W28" s="19"/>
      <c r="X28" s="21">
        <v>11479563930</v>
      </c>
      <c r="Y28" s="19"/>
      <c r="Z28" s="21">
        <v>12785968125</v>
      </c>
      <c r="AB28" s="31">
        <v>0.86424511456144293</v>
      </c>
    </row>
    <row r="29" spans="1:28" ht="21.75" customHeight="1" x14ac:dyDescent="0.2">
      <c r="A29" s="49" t="s">
        <v>39</v>
      </c>
      <c r="B29" s="49"/>
      <c r="C29" s="49"/>
      <c r="E29" s="50">
        <v>2109652</v>
      </c>
      <c r="F29" s="50"/>
      <c r="G29" s="19"/>
      <c r="H29" s="21">
        <v>42467589291</v>
      </c>
      <c r="I29" s="19"/>
      <c r="J29" s="21">
        <v>39656152880.045998</v>
      </c>
      <c r="K29" s="19"/>
      <c r="L29" s="21">
        <v>0</v>
      </c>
      <c r="M29" s="19"/>
      <c r="N29" s="21">
        <v>0</v>
      </c>
      <c r="O29" s="19"/>
      <c r="P29" s="21">
        <v>0</v>
      </c>
      <c r="Q29" s="19"/>
      <c r="R29" s="21">
        <v>0</v>
      </c>
      <c r="S29" s="19"/>
      <c r="T29" s="25">
        <v>2109652</v>
      </c>
      <c r="U29" s="19"/>
      <c r="V29" s="21">
        <v>18730</v>
      </c>
      <c r="W29" s="19"/>
      <c r="X29" s="21">
        <v>42467589291</v>
      </c>
      <c r="Y29" s="19"/>
      <c r="Z29" s="21">
        <v>39278674935.337997</v>
      </c>
      <c r="AB29" s="31">
        <v>2.6549732165324684</v>
      </c>
    </row>
    <row r="30" spans="1:28" ht="21.75" customHeight="1" x14ac:dyDescent="0.2">
      <c r="A30" s="49" t="s">
        <v>40</v>
      </c>
      <c r="B30" s="49"/>
      <c r="C30" s="49"/>
      <c r="E30" s="50">
        <v>220441</v>
      </c>
      <c r="F30" s="50"/>
      <c r="G30" s="19"/>
      <c r="H30" s="21">
        <v>761844096</v>
      </c>
      <c r="I30" s="19"/>
      <c r="J30" s="21">
        <v>619478746.09335005</v>
      </c>
      <c r="K30" s="19"/>
      <c r="L30" s="21">
        <v>0</v>
      </c>
      <c r="M30" s="19"/>
      <c r="N30" s="21">
        <v>0</v>
      </c>
      <c r="O30" s="19"/>
      <c r="P30" s="21">
        <v>0</v>
      </c>
      <c r="Q30" s="19"/>
      <c r="R30" s="21">
        <v>0</v>
      </c>
      <c r="S30" s="19"/>
      <c r="T30" s="25">
        <v>220441</v>
      </c>
      <c r="U30" s="19"/>
      <c r="V30" s="21">
        <v>1930</v>
      </c>
      <c r="W30" s="19"/>
      <c r="X30" s="21">
        <v>761844096</v>
      </c>
      <c r="Y30" s="19"/>
      <c r="Z30" s="21">
        <v>422919695.77649999</v>
      </c>
      <c r="AB30" s="31">
        <v>2.85865158862698E-2</v>
      </c>
    </row>
    <row r="31" spans="1:28" ht="21.75" customHeight="1" x14ac:dyDescent="0.2">
      <c r="A31" s="49" t="s">
        <v>41</v>
      </c>
      <c r="B31" s="49"/>
      <c r="C31" s="49"/>
      <c r="E31" s="50">
        <v>90483406</v>
      </c>
      <c r="F31" s="50"/>
      <c r="G31" s="19"/>
      <c r="H31" s="21">
        <v>40200335062</v>
      </c>
      <c r="I31" s="19"/>
      <c r="J31" s="21">
        <v>35618231774.782799</v>
      </c>
      <c r="K31" s="19"/>
      <c r="L31" s="21">
        <v>0</v>
      </c>
      <c r="M31" s="19"/>
      <c r="N31" s="21">
        <v>0</v>
      </c>
      <c r="O31" s="19"/>
      <c r="P31" s="21">
        <v>0</v>
      </c>
      <c r="Q31" s="19"/>
      <c r="R31" s="21">
        <v>0</v>
      </c>
      <c r="S31" s="19"/>
      <c r="T31" s="25">
        <v>90483406</v>
      </c>
      <c r="U31" s="19"/>
      <c r="V31" s="21">
        <v>434</v>
      </c>
      <c r="W31" s="19"/>
      <c r="X31" s="21">
        <v>40200335062</v>
      </c>
      <c r="Y31" s="19"/>
      <c r="Z31" s="21">
        <v>39036142904.686203</v>
      </c>
      <c r="AB31" s="31">
        <v>2.6385796888334871</v>
      </c>
    </row>
    <row r="32" spans="1:28" ht="21.75" customHeight="1" x14ac:dyDescent="0.2">
      <c r="A32" s="49" t="s">
        <v>42</v>
      </c>
      <c r="B32" s="49"/>
      <c r="C32" s="49"/>
      <c r="E32" s="50">
        <v>3997338</v>
      </c>
      <c r="F32" s="50"/>
      <c r="G32" s="19"/>
      <c r="H32" s="21">
        <v>23809841752</v>
      </c>
      <c r="I32" s="19"/>
      <c r="J32" s="21">
        <v>15790902955.788601</v>
      </c>
      <c r="K32" s="19"/>
      <c r="L32" s="21">
        <v>0</v>
      </c>
      <c r="M32" s="19"/>
      <c r="N32" s="21">
        <v>0</v>
      </c>
      <c r="O32" s="19"/>
      <c r="P32" s="21">
        <v>0</v>
      </c>
      <c r="Q32" s="19"/>
      <c r="R32" s="21">
        <v>0</v>
      </c>
      <c r="S32" s="19"/>
      <c r="T32" s="25">
        <v>3997338</v>
      </c>
      <c r="U32" s="19"/>
      <c r="V32" s="21">
        <v>4336</v>
      </c>
      <c r="W32" s="19"/>
      <c r="X32" s="21">
        <v>23809841752</v>
      </c>
      <c r="Y32" s="19"/>
      <c r="Z32" s="21">
        <v>17229329445.470402</v>
      </c>
      <c r="AB32" s="31">
        <v>1.1645863383080668</v>
      </c>
    </row>
    <row r="33" spans="1:28" ht="21.75" customHeight="1" x14ac:dyDescent="0.2">
      <c r="A33" s="49" t="s">
        <v>43</v>
      </c>
      <c r="B33" s="49"/>
      <c r="C33" s="49"/>
      <c r="E33" s="50">
        <v>418800</v>
      </c>
      <c r="F33" s="50"/>
      <c r="G33" s="19"/>
      <c r="H33" s="21">
        <v>7436212332</v>
      </c>
      <c r="I33" s="19"/>
      <c r="J33" s="21">
        <v>6169686634.8000002</v>
      </c>
      <c r="K33" s="19"/>
      <c r="L33" s="21">
        <v>0</v>
      </c>
      <c r="M33" s="19"/>
      <c r="N33" s="21">
        <v>0</v>
      </c>
      <c r="O33" s="19"/>
      <c r="P33" s="21">
        <v>0</v>
      </c>
      <c r="Q33" s="19"/>
      <c r="R33" s="21">
        <v>0</v>
      </c>
      <c r="S33" s="19"/>
      <c r="T33" s="25">
        <v>418800</v>
      </c>
      <c r="U33" s="19"/>
      <c r="V33" s="21">
        <v>17280</v>
      </c>
      <c r="W33" s="19"/>
      <c r="X33" s="21">
        <v>7436212332</v>
      </c>
      <c r="Y33" s="19"/>
      <c r="Z33" s="21">
        <v>7193804659.1999998</v>
      </c>
      <c r="AB33" s="31">
        <v>0.48625262248750878</v>
      </c>
    </row>
    <row r="34" spans="1:28" ht="21.75" customHeight="1" x14ac:dyDescent="0.2">
      <c r="A34" s="49" t="s">
        <v>44</v>
      </c>
      <c r="B34" s="49"/>
      <c r="C34" s="49"/>
      <c r="E34" s="50">
        <v>40619240</v>
      </c>
      <c r="F34" s="50"/>
      <c r="G34" s="19"/>
      <c r="H34" s="21">
        <v>88242697067</v>
      </c>
      <c r="I34" s="19"/>
      <c r="J34" s="21">
        <v>98198215029.503998</v>
      </c>
      <c r="K34" s="19"/>
      <c r="L34" s="21">
        <v>0</v>
      </c>
      <c r="M34" s="19"/>
      <c r="N34" s="21">
        <v>0</v>
      </c>
      <c r="O34" s="19"/>
      <c r="P34" s="21">
        <v>0</v>
      </c>
      <c r="Q34" s="19"/>
      <c r="R34" s="21">
        <v>0</v>
      </c>
      <c r="S34" s="19"/>
      <c r="T34" s="25">
        <v>40619240</v>
      </c>
      <c r="U34" s="19"/>
      <c r="V34" s="21">
        <v>2478</v>
      </c>
      <c r="W34" s="19"/>
      <c r="X34" s="21">
        <v>88242697067</v>
      </c>
      <c r="Y34" s="19"/>
      <c r="Z34" s="21">
        <v>100055582583.51601</v>
      </c>
      <c r="AB34" s="31">
        <v>6.7630818086684936</v>
      </c>
    </row>
    <row r="35" spans="1:28" ht="21.75" customHeight="1" x14ac:dyDescent="0.2">
      <c r="A35" s="49" t="s">
        <v>45</v>
      </c>
      <c r="B35" s="49"/>
      <c r="C35" s="49"/>
      <c r="E35" s="50">
        <v>858000</v>
      </c>
      <c r="F35" s="50"/>
      <c r="G35" s="19"/>
      <c r="H35" s="21">
        <v>7902333747</v>
      </c>
      <c r="I35" s="19"/>
      <c r="J35" s="21">
        <v>5373237870</v>
      </c>
      <c r="K35" s="19"/>
      <c r="L35" s="21">
        <v>0</v>
      </c>
      <c r="M35" s="19"/>
      <c r="N35" s="21">
        <v>0</v>
      </c>
      <c r="O35" s="19"/>
      <c r="P35" s="21">
        <v>0</v>
      </c>
      <c r="Q35" s="19"/>
      <c r="R35" s="21">
        <v>0</v>
      </c>
      <c r="S35" s="19"/>
      <c r="T35" s="25">
        <v>858000</v>
      </c>
      <c r="U35" s="19"/>
      <c r="V35" s="21">
        <v>7530</v>
      </c>
      <c r="W35" s="19"/>
      <c r="X35" s="21">
        <v>7902333747</v>
      </c>
      <c r="Y35" s="19"/>
      <c r="Z35" s="21">
        <v>6422298597</v>
      </c>
      <c r="AB35" s="31">
        <v>0.43410402188157016</v>
      </c>
    </row>
    <row r="36" spans="1:28" ht="21.75" customHeight="1" x14ac:dyDescent="0.2">
      <c r="A36" s="49" t="s">
        <v>46</v>
      </c>
      <c r="B36" s="49"/>
      <c r="C36" s="49"/>
      <c r="E36" s="50">
        <v>1589247</v>
      </c>
      <c r="F36" s="50"/>
      <c r="G36" s="19"/>
      <c r="H36" s="21">
        <v>6664595485</v>
      </c>
      <c r="I36" s="19"/>
      <c r="J36" s="21">
        <v>5627215472.0066996</v>
      </c>
      <c r="K36" s="19"/>
      <c r="L36" s="21">
        <v>0</v>
      </c>
      <c r="M36" s="19"/>
      <c r="N36" s="21">
        <v>0</v>
      </c>
      <c r="O36" s="19"/>
      <c r="P36" s="21">
        <v>0</v>
      </c>
      <c r="Q36" s="19"/>
      <c r="R36" s="21">
        <v>0</v>
      </c>
      <c r="S36" s="19"/>
      <c r="T36" s="25">
        <v>1589247</v>
      </c>
      <c r="U36" s="19"/>
      <c r="V36" s="21">
        <v>3571</v>
      </c>
      <c r="W36" s="19"/>
      <c r="X36" s="21">
        <v>6664595485</v>
      </c>
      <c r="Y36" s="19"/>
      <c r="Z36" s="21">
        <v>5641433590.8298502</v>
      </c>
      <c r="AB36" s="31">
        <v>0.381322819854716</v>
      </c>
    </row>
    <row r="37" spans="1:28" ht="21.75" customHeight="1" x14ac:dyDescent="0.2">
      <c r="A37" s="49" t="s">
        <v>47</v>
      </c>
      <c r="B37" s="49"/>
      <c r="C37" s="49"/>
      <c r="E37" s="50">
        <v>672000</v>
      </c>
      <c r="F37" s="50"/>
      <c r="G37" s="19"/>
      <c r="H37" s="21">
        <v>2850940130</v>
      </c>
      <c r="I37" s="19"/>
      <c r="J37" s="21">
        <v>2014024824</v>
      </c>
      <c r="K37" s="19"/>
      <c r="L37" s="21">
        <v>0</v>
      </c>
      <c r="M37" s="19"/>
      <c r="N37" s="21">
        <v>0</v>
      </c>
      <c r="O37" s="19"/>
      <c r="P37" s="21">
        <v>0</v>
      </c>
      <c r="Q37" s="19"/>
      <c r="R37" s="21">
        <v>0</v>
      </c>
      <c r="S37" s="19"/>
      <c r="T37" s="25">
        <v>672000</v>
      </c>
      <c r="U37" s="19"/>
      <c r="V37" s="21">
        <v>3565</v>
      </c>
      <c r="W37" s="19"/>
      <c r="X37" s="21">
        <v>2850940130</v>
      </c>
      <c r="Y37" s="19"/>
      <c r="Z37" s="21">
        <v>2381425704</v>
      </c>
      <c r="AB37" s="31">
        <v>0.16096829823537862</v>
      </c>
    </row>
    <row r="38" spans="1:28" ht="21.75" customHeight="1" x14ac:dyDescent="0.2">
      <c r="A38" s="49" t="s">
        <v>48</v>
      </c>
      <c r="B38" s="49"/>
      <c r="C38" s="49"/>
      <c r="E38" s="50">
        <v>18800000</v>
      </c>
      <c r="F38" s="50"/>
      <c r="G38" s="19"/>
      <c r="H38" s="21">
        <v>24595549683</v>
      </c>
      <c r="I38" s="19"/>
      <c r="J38" s="21">
        <v>18837645120</v>
      </c>
      <c r="K38" s="19"/>
      <c r="L38" s="21">
        <v>0</v>
      </c>
      <c r="M38" s="19"/>
      <c r="N38" s="21">
        <v>0</v>
      </c>
      <c r="O38" s="19"/>
      <c r="P38" s="21">
        <v>0</v>
      </c>
      <c r="Q38" s="19"/>
      <c r="R38" s="21">
        <v>0</v>
      </c>
      <c r="S38" s="19"/>
      <c r="T38" s="25">
        <v>18800000</v>
      </c>
      <c r="U38" s="19"/>
      <c r="V38" s="21">
        <v>1191</v>
      </c>
      <c r="W38" s="19"/>
      <c r="X38" s="21">
        <v>24595549683</v>
      </c>
      <c r="Y38" s="19"/>
      <c r="Z38" s="21">
        <v>22257574740</v>
      </c>
      <c r="AB38" s="31">
        <v>1.5044617695721949</v>
      </c>
    </row>
    <row r="39" spans="1:28" ht="21.75" customHeight="1" x14ac:dyDescent="0.2">
      <c r="A39" s="49" t="s">
        <v>49</v>
      </c>
      <c r="B39" s="49"/>
      <c r="C39" s="49"/>
      <c r="E39" s="50">
        <v>3110000</v>
      </c>
      <c r="F39" s="50"/>
      <c r="G39" s="19"/>
      <c r="H39" s="21">
        <v>69242185735</v>
      </c>
      <c r="I39" s="19"/>
      <c r="J39" s="21">
        <v>59820437925</v>
      </c>
      <c r="K39" s="19"/>
      <c r="L39" s="21">
        <v>0</v>
      </c>
      <c r="M39" s="19"/>
      <c r="N39" s="21">
        <v>0</v>
      </c>
      <c r="O39" s="19"/>
      <c r="P39" s="21">
        <v>0</v>
      </c>
      <c r="Q39" s="19"/>
      <c r="R39" s="21">
        <v>0</v>
      </c>
      <c r="S39" s="19"/>
      <c r="T39" s="25">
        <v>3110000</v>
      </c>
      <c r="U39" s="19"/>
      <c r="V39" s="21">
        <v>22070</v>
      </c>
      <c r="W39" s="19"/>
      <c r="X39" s="21">
        <v>69242185735</v>
      </c>
      <c r="Y39" s="19"/>
      <c r="Z39" s="21">
        <v>68229305685</v>
      </c>
      <c r="AB39" s="31">
        <v>4.6118403809316968</v>
      </c>
    </row>
    <row r="40" spans="1:28" ht="21.75" customHeight="1" x14ac:dyDescent="0.2">
      <c r="A40" s="49" t="s">
        <v>50</v>
      </c>
      <c r="B40" s="49"/>
      <c r="C40" s="49"/>
      <c r="E40" s="50">
        <v>484000</v>
      </c>
      <c r="F40" s="50"/>
      <c r="G40" s="19"/>
      <c r="H40" s="21">
        <v>11067572433</v>
      </c>
      <c r="I40" s="19"/>
      <c r="J40" s="21">
        <v>10483609158</v>
      </c>
      <c r="K40" s="19"/>
      <c r="L40" s="21">
        <v>0</v>
      </c>
      <c r="M40" s="19"/>
      <c r="N40" s="21">
        <v>0</v>
      </c>
      <c r="O40" s="19"/>
      <c r="P40" s="21">
        <v>0</v>
      </c>
      <c r="Q40" s="19"/>
      <c r="R40" s="21">
        <v>0</v>
      </c>
      <c r="S40" s="19"/>
      <c r="T40" s="25">
        <v>484000</v>
      </c>
      <c r="U40" s="19"/>
      <c r="V40" s="21">
        <v>28570</v>
      </c>
      <c r="W40" s="19"/>
      <c r="X40" s="21">
        <v>11067572433</v>
      </c>
      <c r="Y40" s="19"/>
      <c r="Z40" s="21">
        <v>13745604114</v>
      </c>
      <c r="AB40" s="31">
        <v>0.92911002796827091</v>
      </c>
    </row>
    <row r="41" spans="1:28" ht="21.75" customHeight="1" x14ac:dyDescent="0.2">
      <c r="A41" s="49" t="s">
        <v>51</v>
      </c>
      <c r="B41" s="49"/>
      <c r="C41" s="49"/>
      <c r="E41" s="50">
        <v>219000</v>
      </c>
      <c r="F41" s="50"/>
      <c r="G41" s="19"/>
      <c r="H41" s="21">
        <v>7439067007</v>
      </c>
      <c r="I41" s="19"/>
      <c r="J41" s="21">
        <v>7240600557</v>
      </c>
      <c r="K41" s="19"/>
      <c r="L41" s="21">
        <v>0</v>
      </c>
      <c r="M41" s="19"/>
      <c r="N41" s="21">
        <v>0</v>
      </c>
      <c r="O41" s="19"/>
      <c r="P41" s="21">
        <v>0</v>
      </c>
      <c r="Q41" s="19"/>
      <c r="R41" s="21">
        <v>0</v>
      </c>
      <c r="S41" s="19"/>
      <c r="T41" s="25">
        <v>219000</v>
      </c>
      <c r="U41" s="19"/>
      <c r="V41" s="21">
        <v>33940</v>
      </c>
      <c r="W41" s="19"/>
      <c r="X41" s="21">
        <v>7439067007</v>
      </c>
      <c r="Y41" s="19"/>
      <c r="Z41" s="21">
        <v>7388634483</v>
      </c>
      <c r="AB41" s="31">
        <v>0.49942180308798184</v>
      </c>
    </row>
    <row r="42" spans="1:28" ht="21.75" customHeight="1" x14ac:dyDescent="0.2">
      <c r="A42" s="49" t="s">
        <v>52</v>
      </c>
      <c r="B42" s="49"/>
      <c r="C42" s="49"/>
      <c r="E42" s="50">
        <v>332000</v>
      </c>
      <c r="F42" s="50"/>
      <c r="G42" s="19"/>
      <c r="H42" s="21">
        <v>7431822562</v>
      </c>
      <c r="I42" s="19"/>
      <c r="J42" s="21">
        <v>5712725826</v>
      </c>
      <c r="K42" s="19"/>
      <c r="L42" s="21">
        <v>0</v>
      </c>
      <c r="M42" s="19"/>
      <c r="N42" s="21">
        <v>0</v>
      </c>
      <c r="O42" s="19"/>
      <c r="P42" s="21">
        <v>0</v>
      </c>
      <c r="Q42" s="19"/>
      <c r="R42" s="21">
        <v>0</v>
      </c>
      <c r="S42" s="19"/>
      <c r="T42" s="25">
        <v>332000</v>
      </c>
      <c r="U42" s="19"/>
      <c r="V42" s="21">
        <v>18910</v>
      </c>
      <c r="W42" s="19"/>
      <c r="X42" s="21">
        <v>7431822562</v>
      </c>
      <c r="Y42" s="19"/>
      <c r="Z42" s="21">
        <v>6240765186</v>
      </c>
      <c r="AB42" s="31">
        <v>0.42183358900917289</v>
      </c>
    </row>
    <row r="43" spans="1:28" ht="21.75" customHeight="1" x14ac:dyDescent="0.2">
      <c r="A43" s="49" t="s">
        <v>53</v>
      </c>
      <c r="B43" s="49"/>
      <c r="C43" s="49"/>
      <c r="E43" s="50">
        <v>281880</v>
      </c>
      <c r="F43" s="50"/>
      <c r="G43" s="19"/>
      <c r="H43" s="21">
        <v>7459864303</v>
      </c>
      <c r="I43" s="19"/>
      <c r="J43" s="21">
        <v>7826064595.0200005</v>
      </c>
      <c r="K43" s="19"/>
      <c r="L43" s="21">
        <v>0</v>
      </c>
      <c r="M43" s="19"/>
      <c r="N43" s="21">
        <v>0</v>
      </c>
      <c r="O43" s="19"/>
      <c r="P43" s="21">
        <v>0</v>
      </c>
      <c r="Q43" s="19"/>
      <c r="R43" s="21">
        <v>0</v>
      </c>
      <c r="S43" s="19"/>
      <c r="T43" s="25">
        <v>281880</v>
      </c>
      <c r="U43" s="19"/>
      <c r="V43" s="21">
        <v>32340</v>
      </c>
      <c r="W43" s="19"/>
      <c r="X43" s="21">
        <v>7459864303</v>
      </c>
      <c r="Y43" s="19"/>
      <c r="Z43" s="21">
        <v>9061759004.7600002</v>
      </c>
      <c r="AB43" s="31">
        <v>0.6125137238442</v>
      </c>
    </row>
    <row r="44" spans="1:28" ht="21.75" customHeight="1" x14ac:dyDescent="0.2">
      <c r="A44" s="49" t="s">
        <v>54</v>
      </c>
      <c r="B44" s="49"/>
      <c r="C44" s="49"/>
      <c r="E44" s="50">
        <v>267500</v>
      </c>
      <c r="F44" s="50"/>
      <c r="G44" s="19"/>
      <c r="H44" s="21">
        <v>7432941297</v>
      </c>
      <c r="I44" s="19"/>
      <c r="J44" s="21">
        <v>7615615860</v>
      </c>
      <c r="K44" s="19"/>
      <c r="L44" s="21">
        <v>0</v>
      </c>
      <c r="M44" s="19"/>
      <c r="N44" s="21">
        <v>0</v>
      </c>
      <c r="O44" s="19"/>
      <c r="P44" s="21">
        <v>0</v>
      </c>
      <c r="Q44" s="19"/>
      <c r="R44" s="21">
        <v>0</v>
      </c>
      <c r="S44" s="19"/>
      <c r="T44" s="25">
        <v>267500</v>
      </c>
      <c r="U44" s="19"/>
      <c r="V44" s="21">
        <v>33180</v>
      </c>
      <c r="W44" s="19"/>
      <c r="X44" s="21">
        <v>7432941297</v>
      </c>
      <c r="Y44" s="19"/>
      <c r="Z44" s="21">
        <v>8822839882.5</v>
      </c>
      <c r="AB44" s="31">
        <v>0.59636440435819393</v>
      </c>
    </row>
    <row r="45" spans="1:28" ht="21.75" customHeight="1" x14ac:dyDescent="0.2">
      <c r="A45" s="49" t="s">
        <v>55</v>
      </c>
      <c r="B45" s="49"/>
      <c r="C45" s="49"/>
      <c r="E45" s="50">
        <v>52551677</v>
      </c>
      <c r="F45" s="50"/>
      <c r="G45" s="19"/>
      <c r="H45" s="21">
        <v>22862732845</v>
      </c>
      <c r="I45" s="19"/>
      <c r="J45" s="21">
        <v>22410528649.8736</v>
      </c>
      <c r="K45" s="19"/>
      <c r="L45" s="21">
        <v>0</v>
      </c>
      <c r="M45" s="19"/>
      <c r="N45" s="21">
        <v>0</v>
      </c>
      <c r="O45" s="19"/>
      <c r="P45" s="21">
        <v>0</v>
      </c>
      <c r="Q45" s="19"/>
      <c r="R45" s="21">
        <v>0</v>
      </c>
      <c r="S45" s="19"/>
      <c r="T45" s="25">
        <v>52551677</v>
      </c>
      <c r="U45" s="19"/>
      <c r="V45" s="21">
        <v>429</v>
      </c>
      <c r="W45" s="19"/>
      <c r="X45" s="21">
        <v>22862732845</v>
      </c>
      <c r="Y45" s="19"/>
      <c r="Z45" s="21">
        <v>22410528649.8736</v>
      </c>
      <c r="AB45" s="31">
        <v>1.5148004211368631</v>
      </c>
    </row>
    <row r="46" spans="1:28" ht="21.75" customHeight="1" x14ac:dyDescent="0.2">
      <c r="A46" s="49" t="s">
        <v>56</v>
      </c>
      <c r="B46" s="49"/>
      <c r="C46" s="49"/>
      <c r="E46" s="50">
        <v>9350000</v>
      </c>
      <c r="F46" s="50"/>
      <c r="G46" s="19"/>
      <c r="H46" s="21">
        <v>53094976691</v>
      </c>
      <c r="I46" s="19"/>
      <c r="J46" s="21">
        <v>34575047100</v>
      </c>
      <c r="K46" s="19"/>
      <c r="L46" s="21">
        <v>0</v>
      </c>
      <c r="M46" s="19"/>
      <c r="N46" s="21">
        <v>0</v>
      </c>
      <c r="O46" s="19"/>
      <c r="P46" s="21">
        <v>0</v>
      </c>
      <c r="Q46" s="19"/>
      <c r="R46" s="21">
        <v>0</v>
      </c>
      <c r="S46" s="19"/>
      <c r="T46" s="25">
        <v>9350000</v>
      </c>
      <c r="U46" s="19"/>
      <c r="V46" s="21">
        <v>4047</v>
      </c>
      <c r="W46" s="19"/>
      <c r="X46" s="21">
        <v>53094976691</v>
      </c>
      <c r="Y46" s="19"/>
      <c r="Z46" s="21">
        <v>37614305272.5</v>
      </c>
      <c r="AB46" s="31">
        <v>2.5424730651266851</v>
      </c>
    </row>
    <row r="47" spans="1:28" ht="21.75" customHeight="1" x14ac:dyDescent="0.2">
      <c r="A47" s="49" t="s">
        <v>57</v>
      </c>
      <c r="B47" s="49"/>
      <c r="C47" s="49"/>
      <c r="E47" s="50">
        <v>2136920</v>
      </c>
      <c r="F47" s="50"/>
      <c r="G47" s="19"/>
      <c r="H47" s="21">
        <v>7436289171</v>
      </c>
      <c r="I47" s="19"/>
      <c r="J47" s="21">
        <v>5225545101.96</v>
      </c>
      <c r="K47" s="19"/>
      <c r="L47" s="21">
        <v>0</v>
      </c>
      <c r="M47" s="19"/>
      <c r="N47" s="21">
        <v>0</v>
      </c>
      <c r="O47" s="19"/>
      <c r="P47" s="21">
        <v>0</v>
      </c>
      <c r="Q47" s="19"/>
      <c r="R47" s="21">
        <v>0</v>
      </c>
      <c r="S47" s="19"/>
      <c r="T47" s="25">
        <v>2136920</v>
      </c>
      <c r="U47" s="19"/>
      <c r="V47" s="21">
        <v>2600</v>
      </c>
      <c r="W47" s="19"/>
      <c r="X47" s="21">
        <v>7436289171</v>
      </c>
      <c r="Y47" s="19"/>
      <c r="Z47" s="21">
        <v>5522933847.6000004</v>
      </c>
      <c r="AB47" s="31">
        <v>0.37331303732108534</v>
      </c>
    </row>
    <row r="48" spans="1:28" ht="21.75" customHeight="1" x14ac:dyDescent="0.2">
      <c r="A48" s="49" t="s">
        <v>58</v>
      </c>
      <c r="B48" s="49"/>
      <c r="C48" s="49"/>
      <c r="E48" s="50">
        <v>2177221</v>
      </c>
      <c r="F48" s="50"/>
      <c r="G48" s="19"/>
      <c r="H48" s="21">
        <v>11881648904</v>
      </c>
      <c r="I48" s="19"/>
      <c r="J48" s="21">
        <v>14695369772.9895</v>
      </c>
      <c r="K48" s="19"/>
      <c r="L48" s="21">
        <v>0</v>
      </c>
      <c r="M48" s="19"/>
      <c r="N48" s="21">
        <v>0</v>
      </c>
      <c r="O48" s="19"/>
      <c r="P48" s="21">
        <v>0</v>
      </c>
      <c r="Q48" s="19"/>
      <c r="R48" s="21">
        <v>0</v>
      </c>
      <c r="S48" s="19"/>
      <c r="T48" s="25">
        <v>2177221</v>
      </c>
      <c r="U48" s="19"/>
      <c r="V48" s="21">
        <v>7500</v>
      </c>
      <c r="W48" s="19"/>
      <c r="X48" s="21">
        <v>11881648904</v>
      </c>
      <c r="Y48" s="19"/>
      <c r="Z48" s="21">
        <v>16231999012.875</v>
      </c>
      <c r="AB48" s="31">
        <v>1.0971735350265768</v>
      </c>
    </row>
    <row r="49" spans="1:28" ht="21.75" customHeight="1" x14ac:dyDescent="0.2">
      <c r="A49" s="49" t="s">
        <v>59</v>
      </c>
      <c r="B49" s="49"/>
      <c r="C49" s="49"/>
      <c r="E49" s="50">
        <v>139685</v>
      </c>
      <c r="F49" s="50"/>
      <c r="G49" s="19"/>
      <c r="H49" s="21">
        <v>2288275221</v>
      </c>
      <c r="I49" s="19"/>
      <c r="J49" s="21">
        <v>2592401832.2474999</v>
      </c>
      <c r="K49" s="19"/>
      <c r="L49" s="21">
        <v>0</v>
      </c>
      <c r="M49" s="19"/>
      <c r="N49" s="21">
        <v>0</v>
      </c>
      <c r="O49" s="19"/>
      <c r="P49" s="21">
        <v>0</v>
      </c>
      <c r="Q49" s="19"/>
      <c r="R49" s="21">
        <v>0</v>
      </c>
      <c r="S49" s="19"/>
      <c r="T49" s="25">
        <v>139685</v>
      </c>
      <c r="U49" s="19"/>
      <c r="V49" s="21">
        <v>16520</v>
      </c>
      <c r="W49" s="19"/>
      <c r="X49" s="21">
        <v>2288275221</v>
      </c>
      <c r="Y49" s="19"/>
      <c r="Z49" s="21">
        <v>2293866002.6100001</v>
      </c>
      <c r="AB49" s="31">
        <v>0.1550498536233664</v>
      </c>
    </row>
    <row r="50" spans="1:28" ht="21.75" customHeight="1" x14ac:dyDescent="0.2">
      <c r="A50" s="49" t="s">
        <v>60</v>
      </c>
      <c r="B50" s="49"/>
      <c r="C50" s="49"/>
      <c r="E50" s="50">
        <v>1176750</v>
      </c>
      <c r="F50" s="50"/>
      <c r="G50" s="19"/>
      <c r="H50" s="21">
        <v>10265979044</v>
      </c>
      <c r="I50" s="19"/>
      <c r="J50" s="21">
        <v>7182254792.25</v>
      </c>
      <c r="K50" s="19"/>
      <c r="L50" s="21">
        <v>0</v>
      </c>
      <c r="M50" s="19"/>
      <c r="N50" s="21">
        <v>0</v>
      </c>
      <c r="O50" s="19"/>
      <c r="P50" s="21">
        <v>0</v>
      </c>
      <c r="Q50" s="19"/>
      <c r="R50" s="21">
        <v>0</v>
      </c>
      <c r="S50" s="19"/>
      <c r="T50" s="25">
        <v>1176750</v>
      </c>
      <c r="U50" s="19"/>
      <c r="V50" s="21">
        <v>7040</v>
      </c>
      <c r="W50" s="19"/>
      <c r="X50" s="21">
        <v>10265979044</v>
      </c>
      <c r="Y50" s="19"/>
      <c r="Z50" s="21">
        <v>8235028296</v>
      </c>
      <c r="AB50" s="31">
        <v>0.55663231000689239</v>
      </c>
    </row>
    <row r="51" spans="1:28" ht="21.75" customHeight="1" x14ac:dyDescent="0.2">
      <c r="A51" s="49" t="s">
        <v>61</v>
      </c>
      <c r="B51" s="49"/>
      <c r="C51" s="49"/>
      <c r="E51" s="50">
        <v>2150000</v>
      </c>
      <c r="F51" s="50"/>
      <c r="G51" s="19"/>
      <c r="H51" s="21">
        <v>7445265579</v>
      </c>
      <c r="I51" s="19"/>
      <c r="J51" s="21">
        <v>7127587012.5</v>
      </c>
      <c r="K51" s="19"/>
      <c r="L51" s="21">
        <v>0</v>
      </c>
      <c r="M51" s="19"/>
      <c r="N51" s="21">
        <v>0</v>
      </c>
      <c r="O51" s="19"/>
      <c r="P51" s="21">
        <v>0</v>
      </c>
      <c r="Q51" s="19"/>
      <c r="R51" s="21">
        <v>0</v>
      </c>
      <c r="S51" s="19"/>
      <c r="T51" s="25">
        <v>2150000</v>
      </c>
      <c r="U51" s="19"/>
      <c r="V51" s="21">
        <v>3235</v>
      </c>
      <c r="W51" s="19"/>
      <c r="X51" s="21">
        <v>7445265579</v>
      </c>
      <c r="Y51" s="19"/>
      <c r="Z51" s="21">
        <v>6913866262.5</v>
      </c>
      <c r="AB51" s="31">
        <v>0.4673306770109602</v>
      </c>
    </row>
    <row r="52" spans="1:28" ht="21.75" customHeight="1" x14ac:dyDescent="0.2">
      <c r="A52" s="49" t="s">
        <v>62</v>
      </c>
      <c r="B52" s="49"/>
      <c r="C52" s="49"/>
      <c r="E52" s="50">
        <v>530000</v>
      </c>
      <c r="F52" s="50"/>
      <c r="G52" s="19"/>
      <c r="H52" s="21">
        <v>7437828199</v>
      </c>
      <c r="I52" s="19"/>
      <c r="J52" s="21">
        <v>8840484270</v>
      </c>
      <c r="K52" s="19"/>
      <c r="L52" s="21">
        <v>0</v>
      </c>
      <c r="M52" s="19"/>
      <c r="N52" s="21">
        <v>0</v>
      </c>
      <c r="O52" s="19"/>
      <c r="P52" s="21">
        <v>0</v>
      </c>
      <c r="Q52" s="19"/>
      <c r="R52" s="21">
        <v>0</v>
      </c>
      <c r="S52" s="19"/>
      <c r="T52" s="25">
        <v>530000</v>
      </c>
      <c r="U52" s="19"/>
      <c r="V52" s="21">
        <v>16760</v>
      </c>
      <c r="W52" s="19"/>
      <c r="X52" s="21">
        <v>7437828199</v>
      </c>
      <c r="Y52" s="19"/>
      <c r="Z52" s="21">
        <v>8829947340</v>
      </c>
      <c r="AB52" s="31">
        <v>0.59684482049573451</v>
      </c>
    </row>
    <row r="53" spans="1:28" ht="21.75" customHeight="1" x14ac:dyDescent="0.2">
      <c r="A53" s="49" t="s">
        <v>63</v>
      </c>
      <c r="B53" s="49"/>
      <c r="C53" s="49"/>
      <c r="E53" s="50">
        <v>6600000</v>
      </c>
      <c r="F53" s="50"/>
      <c r="G53" s="19"/>
      <c r="H53" s="21">
        <v>10001672946</v>
      </c>
      <c r="I53" s="19"/>
      <c r="J53" s="21">
        <v>10083842010</v>
      </c>
      <c r="K53" s="19"/>
      <c r="L53" s="21">
        <v>0</v>
      </c>
      <c r="M53" s="19"/>
      <c r="N53" s="21">
        <v>0</v>
      </c>
      <c r="O53" s="19"/>
      <c r="P53" s="21">
        <v>0</v>
      </c>
      <c r="Q53" s="19"/>
      <c r="R53" s="21">
        <v>0</v>
      </c>
      <c r="S53" s="19"/>
      <c r="T53" s="25">
        <v>6600000</v>
      </c>
      <c r="U53" s="19"/>
      <c r="V53" s="21">
        <v>1743</v>
      </c>
      <c r="W53" s="19"/>
      <c r="X53" s="21">
        <v>10001672946</v>
      </c>
      <c r="Y53" s="19"/>
      <c r="Z53" s="21">
        <v>11435352390</v>
      </c>
      <c r="AB53" s="31">
        <v>0.77295261021511574</v>
      </c>
    </row>
    <row r="54" spans="1:28" ht="21.75" customHeight="1" x14ac:dyDescent="0.2">
      <c r="A54" s="49" t="s">
        <v>64</v>
      </c>
      <c r="B54" s="49"/>
      <c r="C54" s="49"/>
      <c r="E54" s="50">
        <v>2100000</v>
      </c>
      <c r="F54" s="50"/>
      <c r="G54" s="19"/>
      <c r="H54" s="21">
        <v>7881796400</v>
      </c>
      <c r="I54" s="19"/>
      <c r="J54" s="21">
        <v>7922081475</v>
      </c>
      <c r="K54" s="19"/>
      <c r="L54" s="21">
        <v>0</v>
      </c>
      <c r="M54" s="19"/>
      <c r="N54" s="21">
        <v>0</v>
      </c>
      <c r="O54" s="19"/>
      <c r="P54" s="21">
        <v>0</v>
      </c>
      <c r="Q54" s="19"/>
      <c r="R54" s="21">
        <v>0</v>
      </c>
      <c r="S54" s="19"/>
      <c r="T54" s="25">
        <v>2100000</v>
      </c>
      <c r="U54" s="19"/>
      <c r="V54" s="21">
        <v>3775</v>
      </c>
      <c r="W54" s="19"/>
      <c r="X54" s="21">
        <v>7881796400</v>
      </c>
      <c r="Y54" s="19"/>
      <c r="Z54" s="21">
        <v>7880331375</v>
      </c>
      <c r="AB54" s="31">
        <v>0.53265719305623616</v>
      </c>
    </row>
    <row r="55" spans="1:28" ht="21.75" customHeight="1" x14ac:dyDescent="0.2">
      <c r="A55" s="49" t="s">
        <v>65</v>
      </c>
      <c r="B55" s="49"/>
      <c r="C55" s="49"/>
      <c r="E55" s="50">
        <v>837800</v>
      </c>
      <c r="F55" s="50"/>
      <c r="G55" s="19"/>
      <c r="H55" s="21">
        <v>7865093700</v>
      </c>
      <c r="I55" s="19"/>
      <c r="J55" s="21">
        <v>6895708945.1999998</v>
      </c>
      <c r="K55" s="19"/>
      <c r="L55" s="21">
        <v>0</v>
      </c>
      <c r="M55" s="19"/>
      <c r="N55" s="21">
        <v>0</v>
      </c>
      <c r="O55" s="19"/>
      <c r="P55" s="21">
        <v>0</v>
      </c>
      <c r="Q55" s="19"/>
      <c r="R55" s="21">
        <v>0</v>
      </c>
      <c r="S55" s="19"/>
      <c r="T55" s="25">
        <v>837800</v>
      </c>
      <c r="U55" s="19"/>
      <c r="V55" s="21">
        <v>8110</v>
      </c>
      <c r="W55" s="19"/>
      <c r="X55" s="21">
        <v>7865093700</v>
      </c>
      <c r="Y55" s="19"/>
      <c r="Z55" s="21">
        <v>6754130379.8999996</v>
      </c>
      <c r="AB55" s="31">
        <v>0.45653360988177794</v>
      </c>
    </row>
    <row r="56" spans="1:28" ht="21.75" customHeight="1" x14ac:dyDescent="0.2">
      <c r="A56" s="49" t="s">
        <v>66</v>
      </c>
      <c r="B56" s="49"/>
      <c r="C56" s="49"/>
      <c r="E56" s="50">
        <v>3774025</v>
      </c>
      <c r="F56" s="50"/>
      <c r="G56" s="19"/>
      <c r="H56" s="21">
        <v>33809716071</v>
      </c>
      <c r="I56" s="19"/>
      <c r="J56" s="21">
        <v>27874161765.787498</v>
      </c>
      <c r="K56" s="19"/>
      <c r="L56" s="21">
        <v>0</v>
      </c>
      <c r="M56" s="19"/>
      <c r="N56" s="21">
        <v>0</v>
      </c>
      <c r="O56" s="19"/>
      <c r="P56" s="21">
        <v>0</v>
      </c>
      <c r="Q56" s="19"/>
      <c r="R56" s="21">
        <v>0</v>
      </c>
      <c r="S56" s="19"/>
      <c r="T56" s="25">
        <v>3774025</v>
      </c>
      <c r="U56" s="19"/>
      <c r="V56" s="21">
        <v>7600</v>
      </c>
      <c r="W56" s="19"/>
      <c r="X56" s="21">
        <v>33809716071</v>
      </c>
      <c r="Y56" s="19"/>
      <c r="Z56" s="21">
        <v>28511928589.5</v>
      </c>
      <c r="AB56" s="31">
        <v>1.9272138604834905</v>
      </c>
    </row>
    <row r="57" spans="1:28" ht="21.75" customHeight="1" x14ac:dyDescent="0.2">
      <c r="A57" s="49" t="s">
        <v>67</v>
      </c>
      <c r="B57" s="49"/>
      <c r="C57" s="49"/>
      <c r="E57" s="50">
        <v>770000</v>
      </c>
      <c r="F57" s="50"/>
      <c r="G57" s="19"/>
      <c r="H57" s="21">
        <v>16583074144</v>
      </c>
      <c r="I57" s="19"/>
      <c r="J57" s="21">
        <v>16311068235</v>
      </c>
      <c r="K57" s="19"/>
      <c r="L57" s="21">
        <v>230000</v>
      </c>
      <c r="M57" s="19"/>
      <c r="N57" s="21">
        <v>4942134743</v>
      </c>
      <c r="O57" s="19"/>
      <c r="P57" s="21">
        <v>0</v>
      </c>
      <c r="Q57" s="19"/>
      <c r="R57" s="21">
        <v>0</v>
      </c>
      <c r="S57" s="19"/>
      <c r="T57" s="25">
        <v>1000000</v>
      </c>
      <c r="U57" s="19"/>
      <c r="V57" s="21">
        <v>25030</v>
      </c>
      <c r="W57" s="19"/>
      <c r="X57" s="21">
        <v>21525208887</v>
      </c>
      <c r="Y57" s="19"/>
      <c r="Z57" s="21">
        <v>24881071500</v>
      </c>
      <c r="AB57" s="31">
        <v>1.6817924367325883</v>
      </c>
    </row>
    <row r="58" spans="1:28" ht="21.75" customHeight="1" x14ac:dyDescent="0.2">
      <c r="A58" s="49" t="s">
        <v>68</v>
      </c>
      <c r="B58" s="49"/>
      <c r="C58" s="49"/>
      <c r="E58" s="50">
        <v>1503646</v>
      </c>
      <c r="F58" s="50"/>
      <c r="G58" s="19"/>
      <c r="H58" s="21">
        <v>6701302228</v>
      </c>
      <c r="I58" s="19"/>
      <c r="J58" s="21">
        <v>5720214245.2101002</v>
      </c>
      <c r="K58" s="19"/>
      <c r="L58" s="21">
        <v>0</v>
      </c>
      <c r="M58" s="19"/>
      <c r="N58" s="21">
        <v>0</v>
      </c>
      <c r="O58" s="19"/>
      <c r="P58" s="21">
        <v>0</v>
      </c>
      <c r="Q58" s="19"/>
      <c r="R58" s="21">
        <v>0</v>
      </c>
      <c r="S58" s="19"/>
      <c r="T58" s="25">
        <v>1503646</v>
      </c>
      <c r="U58" s="19"/>
      <c r="V58" s="21">
        <v>3139</v>
      </c>
      <c r="W58" s="19"/>
      <c r="X58" s="21">
        <v>6701302228</v>
      </c>
      <c r="Y58" s="19"/>
      <c r="Z58" s="21">
        <v>4691861122.4757004</v>
      </c>
      <c r="AB58" s="31">
        <v>0.31713813249478845</v>
      </c>
    </row>
    <row r="59" spans="1:28" ht="21.75" customHeight="1" x14ac:dyDescent="0.2">
      <c r="A59" s="49" t="s">
        <v>69</v>
      </c>
      <c r="B59" s="49"/>
      <c r="C59" s="49"/>
      <c r="E59" s="50">
        <v>197000</v>
      </c>
      <c r="F59" s="50"/>
      <c r="G59" s="19"/>
      <c r="H59" s="21">
        <v>7446816999</v>
      </c>
      <c r="I59" s="19"/>
      <c r="J59" s="21">
        <v>5398973824.5</v>
      </c>
      <c r="K59" s="19"/>
      <c r="L59" s="21">
        <v>0</v>
      </c>
      <c r="M59" s="19"/>
      <c r="N59" s="21">
        <v>0</v>
      </c>
      <c r="O59" s="19"/>
      <c r="P59" s="21">
        <v>0</v>
      </c>
      <c r="Q59" s="19"/>
      <c r="R59" s="21">
        <v>0</v>
      </c>
      <c r="S59" s="19"/>
      <c r="T59" s="25">
        <v>197000</v>
      </c>
      <c r="U59" s="19"/>
      <c r="V59" s="21">
        <v>29790</v>
      </c>
      <c r="W59" s="19"/>
      <c r="X59" s="21">
        <v>7446816999</v>
      </c>
      <c r="Y59" s="19"/>
      <c r="Z59" s="21">
        <v>5833711651.5</v>
      </c>
      <c r="AB59" s="31">
        <v>0.39431951849708224</v>
      </c>
    </row>
    <row r="60" spans="1:28" ht="21.75" customHeight="1" x14ac:dyDescent="0.2">
      <c r="A60" s="49" t="s">
        <v>70</v>
      </c>
      <c r="B60" s="49"/>
      <c r="C60" s="49"/>
      <c r="E60" s="50">
        <v>3189423</v>
      </c>
      <c r="F60" s="50"/>
      <c r="G60" s="19"/>
      <c r="H60" s="21">
        <v>18148922371</v>
      </c>
      <c r="I60" s="19"/>
      <c r="J60" s="21">
        <v>21907781398.066502</v>
      </c>
      <c r="K60" s="19"/>
      <c r="L60" s="21">
        <v>0</v>
      </c>
      <c r="M60" s="19"/>
      <c r="N60" s="21">
        <v>0</v>
      </c>
      <c r="O60" s="19"/>
      <c r="P60" s="21">
        <v>0</v>
      </c>
      <c r="Q60" s="19"/>
      <c r="R60" s="21">
        <v>0</v>
      </c>
      <c r="S60" s="19"/>
      <c r="T60" s="25">
        <v>3189423</v>
      </c>
      <c r="U60" s="19"/>
      <c r="V60" s="21">
        <v>7690</v>
      </c>
      <c r="W60" s="19"/>
      <c r="X60" s="21">
        <v>18148922371</v>
      </c>
      <c r="Y60" s="19"/>
      <c r="Z60" s="21">
        <v>24380729225.9235</v>
      </c>
      <c r="AB60" s="31">
        <v>1.6479726773094685</v>
      </c>
    </row>
    <row r="61" spans="1:28" ht="21.75" customHeight="1" x14ac:dyDescent="0.2">
      <c r="A61" s="49" t="s">
        <v>71</v>
      </c>
      <c r="B61" s="49"/>
      <c r="C61" s="49"/>
      <c r="E61" s="50">
        <v>307999</v>
      </c>
      <c r="F61" s="50"/>
      <c r="G61" s="19"/>
      <c r="H61" s="21">
        <v>8047274192</v>
      </c>
      <c r="I61" s="19"/>
      <c r="J61" s="21">
        <v>6597886048.2224998</v>
      </c>
      <c r="K61" s="19"/>
      <c r="L61" s="21">
        <v>0</v>
      </c>
      <c r="M61" s="19"/>
      <c r="N61" s="21">
        <v>0</v>
      </c>
      <c r="O61" s="19"/>
      <c r="P61" s="21">
        <v>0</v>
      </c>
      <c r="Q61" s="19"/>
      <c r="R61" s="21">
        <v>0</v>
      </c>
      <c r="S61" s="19"/>
      <c r="T61" s="25">
        <v>307999</v>
      </c>
      <c r="U61" s="19"/>
      <c r="V61" s="21">
        <v>22950</v>
      </c>
      <c r="W61" s="19"/>
      <c r="X61" s="21">
        <v>8047274192</v>
      </c>
      <c r="Y61" s="19"/>
      <c r="Z61" s="21">
        <v>7026519016.5524998</v>
      </c>
      <c r="AB61" s="31">
        <v>0.47494524255499604</v>
      </c>
    </row>
    <row r="62" spans="1:28" ht="21.75" customHeight="1" x14ac:dyDescent="0.2">
      <c r="A62" s="49" t="s">
        <v>72</v>
      </c>
      <c r="B62" s="49"/>
      <c r="C62" s="49"/>
      <c r="E62" s="50">
        <v>2772515</v>
      </c>
      <c r="F62" s="50"/>
      <c r="G62" s="19"/>
      <c r="H62" s="21">
        <v>9994446096</v>
      </c>
      <c r="I62" s="19"/>
      <c r="J62" s="21">
        <v>7295181064.13025</v>
      </c>
      <c r="K62" s="19"/>
      <c r="L62" s="21">
        <v>0</v>
      </c>
      <c r="M62" s="19"/>
      <c r="N62" s="21">
        <v>0</v>
      </c>
      <c r="O62" s="19"/>
      <c r="P62" s="21">
        <v>0</v>
      </c>
      <c r="Q62" s="19"/>
      <c r="R62" s="21">
        <v>0</v>
      </c>
      <c r="S62" s="19"/>
      <c r="T62" s="25">
        <v>2772515</v>
      </c>
      <c r="U62" s="19"/>
      <c r="V62" s="21">
        <v>3027</v>
      </c>
      <c r="W62" s="19"/>
      <c r="X62" s="21">
        <v>9994446096</v>
      </c>
      <c r="Y62" s="19"/>
      <c r="Z62" s="21">
        <v>8342468107.71525</v>
      </c>
      <c r="AB62" s="31">
        <v>0.56389451584664807</v>
      </c>
    </row>
    <row r="63" spans="1:28" ht="21.75" customHeight="1" x14ac:dyDescent="0.2">
      <c r="A63" s="49" t="s">
        <v>73</v>
      </c>
      <c r="B63" s="49"/>
      <c r="C63" s="49"/>
      <c r="E63" s="50">
        <v>168892</v>
      </c>
      <c r="F63" s="50"/>
      <c r="G63" s="19"/>
      <c r="H63" s="21">
        <v>1148579206</v>
      </c>
      <c r="I63" s="19"/>
      <c r="J63" s="21">
        <v>633270113.28719997</v>
      </c>
      <c r="K63" s="19"/>
      <c r="L63" s="21">
        <v>0</v>
      </c>
      <c r="M63" s="19"/>
      <c r="N63" s="21">
        <v>0</v>
      </c>
      <c r="O63" s="19"/>
      <c r="P63" s="21">
        <v>0</v>
      </c>
      <c r="Q63" s="19"/>
      <c r="R63" s="21">
        <v>0</v>
      </c>
      <c r="S63" s="19"/>
      <c r="T63" s="25">
        <v>168892</v>
      </c>
      <c r="U63" s="19"/>
      <c r="V63" s="21">
        <v>3529</v>
      </c>
      <c r="W63" s="19"/>
      <c r="X63" s="21">
        <v>1148579206</v>
      </c>
      <c r="Y63" s="19"/>
      <c r="Z63" s="21">
        <v>592473549.78540003</v>
      </c>
      <c r="AB63" s="31">
        <v>4.0047211591879968E-2</v>
      </c>
    </row>
    <row r="64" spans="1:28" ht="21.75" customHeight="1" x14ac:dyDescent="0.2">
      <c r="A64" s="49" t="s">
        <v>74</v>
      </c>
      <c r="B64" s="49"/>
      <c r="C64" s="49"/>
      <c r="E64" s="50">
        <v>11862895</v>
      </c>
      <c r="F64" s="50"/>
      <c r="G64" s="19"/>
      <c r="H64" s="21">
        <v>115136631721</v>
      </c>
      <c r="I64" s="19"/>
      <c r="J64" s="21">
        <v>83961252716.220001</v>
      </c>
      <c r="K64" s="19"/>
      <c r="L64" s="21">
        <v>0</v>
      </c>
      <c r="M64" s="19"/>
      <c r="N64" s="21">
        <v>0</v>
      </c>
      <c r="O64" s="19"/>
      <c r="P64" s="21">
        <v>0</v>
      </c>
      <c r="Q64" s="19"/>
      <c r="R64" s="21">
        <v>0</v>
      </c>
      <c r="S64" s="19"/>
      <c r="T64" s="25">
        <v>11862895</v>
      </c>
      <c r="U64" s="19"/>
      <c r="V64" s="21">
        <v>9100</v>
      </c>
      <c r="W64" s="19"/>
      <c r="X64" s="21">
        <v>115136631721</v>
      </c>
      <c r="Y64" s="19"/>
      <c r="Z64" s="21">
        <v>107310028050.22501</v>
      </c>
      <c r="AB64" s="31">
        <v>7.2534333402976756</v>
      </c>
    </row>
    <row r="65" spans="1:28" ht="21.75" customHeight="1" x14ac:dyDescent="0.2">
      <c r="A65" s="49" t="s">
        <v>75</v>
      </c>
      <c r="B65" s="49"/>
      <c r="C65" s="49"/>
      <c r="E65" s="50">
        <v>6905729</v>
      </c>
      <c r="F65" s="50"/>
      <c r="G65" s="19"/>
      <c r="H65" s="21">
        <v>28743025473</v>
      </c>
      <c r="I65" s="19"/>
      <c r="J65" s="21">
        <v>34666431557.872498</v>
      </c>
      <c r="K65" s="19"/>
      <c r="L65" s="21">
        <v>0</v>
      </c>
      <c r="M65" s="19"/>
      <c r="N65" s="21">
        <v>0</v>
      </c>
      <c r="O65" s="19"/>
      <c r="P65" s="21">
        <v>0</v>
      </c>
      <c r="Q65" s="19"/>
      <c r="R65" s="21">
        <v>0</v>
      </c>
      <c r="S65" s="19"/>
      <c r="T65" s="25">
        <v>6905729</v>
      </c>
      <c r="U65" s="19"/>
      <c r="V65" s="21">
        <v>5920</v>
      </c>
      <c r="W65" s="19"/>
      <c r="X65" s="21">
        <v>28743025473</v>
      </c>
      <c r="Y65" s="19"/>
      <c r="Z65" s="21">
        <v>40638668281.704002</v>
      </c>
      <c r="AB65" s="31">
        <v>2.7468995840896291</v>
      </c>
    </row>
    <row r="66" spans="1:28" ht="21.75" customHeight="1" x14ac:dyDescent="0.2">
      <c r="A66" s="49" t="s">
        <v>76</v>
      </c>
      <c r="B66" s="49"/>
      <c r="C66" s="49"/>
      <c r="E66" s="50">
        <v>0</v>
      </c>
      <c r="F66" s="50"/>
      <c r="G66" s="19"/>
      <c r="H66" s="21">
        <v>0</v>
      </c>
      <c r="I66" s="19"/>
      <c r="J66" s="21">
        <v>0</v>
      </c>
      <c r="K66" s="19"/>
      <c r="L66" s="21">
        <v>250000</v>
      </c>
      <c r="M66" s="19"/>
      <c r="N66" s="21">
        <v>4505337129</v>
      </c>
      <c r="O66" s="19"/>
      <c r="P66" s="21">
        <v>0</v>
      </c>
      <c r="Q66" s="19"/>
      <c r="R66" s="21">
        <v>0</v>
      </c>
      <c r="S66" s="19"/>
      <c r="T66" s="25">
        <v>250000</v>
      </c>
      <c r="U66" s="19"/>
      <c r="V66" s="21">
        <v>25450</v>
      </c>
      <c r="W66" s="19"/>
      <c r="X66" s="21">
        <v>4505337129</v>
      </c>
      <c r="Y66" s="19"/>
      <c r="Z66" s="21">
        <v>6324643125</v>
      </c>
      <c r="AB66" s="31">
        <v>0.42750317134283228</v>
      </c>
    </row>
    <row r="67" spans="1:28" ht="21.75" customHeight="1" x14ac:dyDescent="0.2">
      <c r="A67" s="51" t="s">
        <v>77</v>
      </c>
      <c r="B67" s="51"/>
      <c r="C67" s="51"/>
      <c r="D67" s="27"/>
      <c r="E67" s="50">
        <v>0</v>
      </c>
      <c r="F67" s="52"/>
      <c r="G67" s="19"/>
      <c r="H67" s="22">
        <v>0</v>
      </c>
      <c r="I67" s="19"/>
      <c r="J67" s="22">
        <v>0</v>
      </c>
      <c r="K67" s="19"/>
      <c r="L67" s="22">
        <v>3125000</v>
      </c>
      <c r="M67" s="19"/>
      <c r="N67" s="22">
        <v>6577842262</v>
      </c>
      <c r="O67" s="19"/>
      <c r="P67" s="22">
        <v>-1562500</v>
      </c>
      <c r="Q67" s="19"/>
      <c r="R67" s="22">
        <v>-3288921130</v>
      </c>
      <c r="S67" s="19"/>
      <c r="T67" s="25">
        <v>1562500</v>
      </c>
      <c r="U67" s="19"/>
      <c r="V67" s="22">
        <v>3010</v>
      </c>
      <c r="W67" s="19"/>
      <c r="X67" s="21">
        <v>3288921132</v>
      </c>
      <c r="Y67" s="19"/>
      <c r="Z67" s="22">
        <v>4675141406.25</v>
      </c>
      <c r="AB67" s="31">
        <v>0.31600799256923506</v>
      </c>
    </row>
    <row r="68" spans="1:28" ht="21.75" customHeight="1" thickBot="1" x14ac:dyDescent="0.25">
      <c r="A68" s="53" t="s">
        <v>78</v>
      </c>
      <c r="B68" s="53"/>
      <c r="C68" s="53"/>
      <c r="D68" s="39"/>
      <c r="E68" s="54">
        <f>SUM(F9:F67)</f>
        <v>0</v>
      </c>
      <c r="F68" s="54"/>
      <c r="G68" s="19"/>
      <c r="H68" s="23">
        <f>SUM(H9:H67)</f>
        <v>1335856351515</v>
      </c>
      <c r="I68" s="19"/>
      <c r="J68" s="23">
        <f>SUM(J9:J67)</f>
        <v>1294158380779.7297</v>
      </c>
      <c r="K68" s="19"/>
      <c r="L68" s="23">
        <f>SUM(L9:L67)</f>
        <v>3605000</v>
      </c>
      <c r="M68" s="19"/>
      <c r="N68" s="23">
        <f>SUM(N9:N67)</f>
        <v>16025314134</v>
      </c>
      <c r="O68" s="19"/>
      <c r="P68" s="23">
        <f>SUM(P9:P67)</f>
        <v>-1882124</v>
      </c>
      <c r="Q68" s="19"/>
      <c r="R68" s="23">
        <f>SUM(R9:R67)</f>
        <v>-16593330523</v>
      </c>
      <c r="S68" s="19"/>
      <c r="T68" s="23">
        <f>SUM(T9:T67)</f>
        <v>479718604</v>
      </c>
      <c r="U68" s="19"/>
      <c r="V68" s="23"/>
      <c r="W68" s="19"/>
      <c r="X68" s="23">
        <f>SUM(X9:X67)</f>
        <v>1335288335126</v>
      </c>
      <c r="Y68" s="19"/>
      <c r="Z68" s="23">
        <f>SUM(Z9:Z67)</f>
        <v>1365730813283.5515</v>
      </c>
      <c r="AB68" s="12">
        <f>SUM(AB9:AB67)</f>
        <v>92.314181581485499</v>
      </c>
    </row>
    <row r="69" spans="1:28" ht="13.5" thickTop="1" x14ac:dyDescent="0.2">
      <c r="D69" s="27"/>
    </row>
    <row r="70" spans="1:28" x14ac:dyDescent="0.2">
      <c r="D70" s="27"/>
    </row>
    <row r="73" spans="1:28" x14ac:dyDescent="0.2">
      <c r="F73" s="27"/>
    </row>
  </sheetData>
  <mergeCells count="133">
    <mergeCell ref="A68:C68"/>
    <mergeCell ref="E68:F68"/>
    <mergeCell ref="A67:C67"/>
    <mergeCell ref="E67:F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zoomScaleNormal="100" workbookViewId="0">
      <selection activeCell="H18" sqref="H1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11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5.7109375" bestFit="1" customWidth="1"/>
    <col min="13" max="13" width="1.28515625" customWidth="1"/>
    <col min="14" max="14" width="5.140625" bestFit="1" customWidth="1"/>
    <col min="15" max="15" width="1.28515625" customWidth="1"/>
    <col min="16" max="16" width="5.42578125" bestFit="1" customWidth="1"/>
    <col min="17" max="17" width="1.28515625" customWidth="1"/>
    <col min="18" max="18" width="8.7109375" bestFit="1" customWidth="1"/>
    <col min="19" max="19" width="1.28515625" customWidth="1"/>
    <col min="20" max="20" width="10.7109375" bestFit="1" customWidth="1"/>
    <col min="21" max="21" width="1.28515625" customWidth="1"/>
    <col min="22" max="22" width="7.7109375" bestFit="1" customWidth="1"/>
    <col min="23" max="23" width="1.28515625" customWidth="1"/>
    <col min="24" max="24" width="15.71093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7109375" bestFit="1" customWidth="1"/>
    <col min="31" max="31" width="1.28515625" customWidth="1"/>
    <col min="32" max="32" width="9.85546875" bestFit="1" customWidth="1"/>
    <col min="33" max="33" width="1.28515625" customWidth="1"/>
    <col min="34" max="34" width="15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38" ht="14.45" customHeight="1" x14ac:dyDescent="0.2"/>
    <row r="5" spans="1:38" ht="14.45" customHeight="1" x14ac:dyDescent="0.2">
      <c r="A5" s="1" t="s">
        <v>81</v>
      </c>
      <c r="B5" s="44" t="s">
        <v>82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38" ht="14.45" customHeight="1" x14ac:dyDescent="0.2">
      <c r="A6" s="45" t="s">
        <v>83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7</v>
      </c>
      <c r="Q6" s="45"/>
      <c r="R6" s="45"/>
      <c r="S6" s="45"/>
      <c r="T6" s="45"/>
      <c r="V6" s="45" t="s">
        <v>8</v>
      </c>
      <c r="W6" s="45"/>
      <c r="X6" s="45"/>
      <c r="Y6" s="45"/>
      <c r="Z6" s="45"/>
      <c r="AA6" s="45"/>
      <c r="AB6" s="45"/>
      <c r="AD6" s="45" t="s">
        <v>9</v>
      </c>
      <c r="AE6" s="45"/>
      <c r="AF6" s="45"/>
      <c r="AG6" s="45"/>
      <c r="AH6" s="45"/>
      <c r="AI6" s="45"/>
      <c r="AJ6" s="45"/>
      <c r="AK6" s="45"/>
      <c r="AL6" s="4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6" t="s">
        <v>10</v>
      </c>
      <c r="W7" s="46"/>
      <c r="X7" s="46"/>
      <c r="Y7" s="3"/>
      <c r="Z7" s="46" t="s">
        <v>11</v>
      </c>
      <c r="AA7" s="46"/>
      <c r="AB7" s="46"/>
      <c r="AD7" s="3"/>
      <c r="AE7" s="3"/>
      <c r="AF7" s="3"/>
      <c r="AG7" s="3"/>
      <c r="AH7" s="3"/>
      <c r="AI7" s="3"/>
      <c r="AJ7" s="3"/>
      <c r="AK7" s="3"/>
      <c r="AL7" s="3"/>
    </row>
    <row r="8" spans="1:38" ht="63" x14ac:dyDescent="0.2">
      <c r="A8" s="45" t="s">
        <v>84</v>
      </c>
      <c r="B8" s="45"/>
      <c r="D8" s="2" t="s">
        <v>85</v>
      </c>
      <c r="F8" s="14" t="s">
        <v>86</v>
      </c>
      <c r="H8" s="2" t="s">
        <v>87</v>
      </c>
      <c r="J8" s="2" t="s">
        <v>88</v>
      </c>
      <c r="L8" s="14" t="s">
        <v>89</v>
      </c>
      <c r="M8" s="37"/>
      <c r="N8" s="14" t="s">
        <v>80</v>
      </c>
      <c r="P8" s="2" t="s">
        <v>13</v>
      </c>
      <c r="R8" s="14" t="s">
        <v>14</v>
      </c>
      <c r="T8" s="14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4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5" t="s">
        <v>90</v>
      </c>
      <c r="B9" s="55"/>
      <c r="D9" s="13" t="s">
        <v>91</v>
      </c>
      <c r="F9" s="13" t="s">
        <v>91</v>
      </c>
      <c r="H9" s="13" t="s">
        <v>92</v>
      </c>
      <c r="J9" s="13" t="s">
        <v>93</v>
      </c>
      <c r="L9" s="24">
        <v>26</v>
      </c>
      <c r="M9" s="19"/>
      <c r="N9" s="24">
        <v>26</v>
      </c>
      <c r="O9" s="19"/>
      <c r="P9" s="24">
        <v>0</v>
      </c>
      <c r="Q9" s="19"/>
      <c r="R9" s="24">
        <v>0</v>
      </c>
      <c r="S9" s="19"/>
      <c r="T9" s="24">
        <v>0</v>
      </c>
      <c r="U9" s="19"/>
      <c r="V9" s="24">
        <v>62000</v>
      </c>
      <c r="W9" s="19"/>
      <c r="X9" s="24">
        <v>58042518300</v>
      </c>
      <c r="Y9" s="19"/>
      <c r="Z9" s="24">
        <v>0</v>
      </c>
      <c r="AA9" s="19"/>
      <c r="AB9" s="24">
        <v>0</v>
      </c>
      <c r="AC9" s="19"/>
      <c r="AD9" s="24">
        <v>62000</v>
      </c>
      <c r="AE9" s="19"/>
      <c r="AF9" s="24">
        <v>936000</v>
      </c>
      <c r="AG9" s="19"/>
      <c r="AH9" s="24">
        <v>58042518300</v>
      </c>
      <c r="AI9" s="19"/>
      <c r="AJ9" s="24">
        <v>58021481700</v>
      </c>
      <c r="AK9" s="19"/>
      <c r="AL9" s="38">
        <v>3.921860402638941</v>
      </c>
    </row>
    <row r="10" spans="1:38" ht="21.75" customHeight="1" x14ac:dyDescent="0.2">
      <c r="A10" s="53" t="s">
        <v>78</v>
      </c>
      <c r="B10" s="53"/>
      <c r="D10" s="11"/>
      <c r="F10" s="11"/>
      <c r="H10" s="11"/>
      <c r="J10" s="11"/>
      <c r="L10" s="11"/>
      <c r="N10" s="11"/>
      <c r="P10" s="11">
        <v>0</v>
      </c>
      <c r="R10" s="11">
        <v>0</v>
      </c>
      <c r="T10" s="11">
        <v>0</v>
      </c>
      <c r="V10" s="11">
        <v>62000</v>
      </c>
      <c r="X10" s="11">
        <v>58042518300</v>
      </c>
      <c r="Z10" s="11">
        <v>0</v>
      </c>
      <c r="AB10" s="11">
        <v>0</v>
      </c>
      <c r="AD10" s="11">
        <v>62000</v>
      </c>
      <c r="AF10" s="11"/>
      <c r="AH10" s="11">
        <v>58042518300</v>
      </c>
      <c r="AJ10" s="11">
        <v>58021481700</v>
      </c>
      <c r="AL10" s="36">
        <f>SUM(AL9)</f>
        <v>3.921860402638941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2"/>
  <sheetViews>
    <sheetView rightToLeft="1" workbookViewId="0">
      <selection activeCell="L16" sqref="L16"/>
    </sheetView>
  </sheetViews>
  <sheetFormatPr defaultRowHeight="12.75" x14ac:dyDescent="0.2"/>
  <cols>
    <col min="1" max="1" width="6.28515625" bestFit="1" customWidth="1"/>
    <col min="2" max="2" width="58.5703125" customWidth="1"/>
    <col min="3" max="3" width="1.28515625" customWidth="1"/>
    <col min="4" max="4" width="15.42578125" bestFit="1" customWidth="1"/>
    <col min="5" max="5" width="1.28515625" customWidth="1"/>
    <col min="6" max="6" width="15.5703125" bestFit="1" customWidth="1"/>
    <col min="7" max="7" width="1.28515625" customWidth="1"/>
    <col min="8" max="8" width="15.5703125" bestFit="1" customWidth="1"/>
    <col min="9" max="9" width="1.28515625" customWidth="1"/>
    <col min="10" max="10" width="15.7109375" bestFit="1" customWidth="1"/>
    <col min="11" max="11" width="1.28515625" customWidth="1"/>
    <col min="12" max="12" width="18.42578125" bestFit="1" customWidth="1"/>
    <col min="13" max="13" width="0.28515625" customWidth="1"/>
    <col min="14" max="14" width="12.42578125" bestFit="1" customWidth="1"/>
  </cols>
  <sheetData>
    <row r="1" spans="1:17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7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7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7" ht="14.45" customHeight="1" x14ac:dyDescent="0.2"/>
    <row r="5" spans="1:17" ht="14.45" customHeight="1" x14ac:dyDescent="0.2">
      <c r="A5" s="1" t="s">
        <v>94</v>
      </c>
      <c r="B5" s="44" t="s">
        <v>95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7" ht="14.45" customHeight="1" x14ac:dyDescent="0.2">
      <c r="D6" s="2" t="s">
        <v>7</v>
      </c>
      <c r="F6" s="45" t="s">
        <v>8</v>
      </c>
      <c r="G6" s="45"/>
      <c r="H6" s="45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45" t="s">
        <v>96</v>
      </c>
      <c r="B8" s="45"/>
      <c r="D8" s="2" t="s">
        <v>97</v>
      </c>
      <c r="F8" s="2" t="s">
        <v>98</v>
      </c>
      <c r="H8" s="2" t="s">
        <v>99</v>
      </c>
      <c r="J8" s="2" t="s">
        <v>97</v>
      </c>
      <c r="L8" s="2" t="s">
        <v>18</v>
      </c>
    </row>
    <row r="9" spans="1:17" ht="21.75" customHeight="1" x14ac:dyDescent="0.2">
      <c r="A9" s="47" t="s">
        <v>188</v>
      </c>
      <c r="B9" s="47"/>
      <c r="D9" s="20">
        <v>4252184259</v>
      </c>
      <c r="E9" s="19"/>
      <c r="F9" s="20">
        <v>7045983628</v>
      </c>
      <c r="G9" s="19"/>
      <c r="H9" s="20">
        <v>10022400</v>
      </c>
      <c r="I9" s="19"/>
      <c r="J9" s="20">
        <v>11288145487</v>
      </c>
      <c r="K9" s="19"/>
      <c r="L9" s="32">
        <v>0.76300241751138809</v>
      </c>
    </row>
    <row r="10" spans="1:17" ht="21.75" customHeight="1" x14ac:dyDescent="0.2">
      <c r="A10" s="49" t="s">
        <v>189</v>
      </c>
      <c r="B10" s="49"/>
      <c r="D10" s="21">
        <v>71396550567</v>
      </c>
      <c r="E10" s="19"/>
      <c r="F10" s="21">
        <v>17820385694</v>
      </c>
      <c r="G10" s="19"/>
      <c r="H10" s="21">
        <v>73065256584</v>
      </c>
      <c r="I10" s="19"/>
      <c r="J10" s="21">
        <v>16151679677</v>
      </c>
      <c r="K10" s="19"/>
      <c r="L10" s="33">
        <v>1.0917444902365259</v>
      </c>
    </row>
    <row r="11" spans="1:17" ht="21.75" customHeight="1" x14ac:dyDescent="0.2">
      <c r="A11" s="49" t="s">
        <v>190</v>
      </c>
      <c r="B11" s="49"/>
      <c r="D11" s="21">
        <v>20734969</v>
      </c>
      <c r="E11" s="19"/>
      <c r="F11" s="21">
        <v>87681</v>
      </c>
      <c r="G11" s="19"/>
      <c r="H11" s="21">
        <v>504000</v>
      </c>
      <c r="I11" s="19"/>
      <c r="J11" s="21">
        <v>20318650</v>
      </c>
      <c r="K11" s="19"/>
      <c r="L11" s="33">
        <v>1.3734035487425293E-3</v>
      </c>
    </row>
    <row r="12" spans="1:17" ht="21.75" customHeight="1" x14ac:dyDescent="0.2">
      <c r="A12" s="51" t="s">
        <v>191</v>
      </c>
      <c r="B12" s="51"/>
      <c r="D12" s="22">
        <v>0</v>
      </c>
      <c r="E12" s="19"/>
      <c r="F12" s="22">
        <v>10000000</v>
      </c>
      <c r="G12" s="19"/>
      <c r="H12" s="22">
        <v>2580000</v>
      </c>
      <c r="I12" s="19"/>
      <c r="J12" s="22">
        <v>7420000</v>
      </c>
      <c r="K12" s="19"/>
      <c r="L12" s="33">
        <v>5.0154190025762364E-4</v>
      </c>
    </row>
    <row r="13" spans="1:17" ht="21.75" customHeight="1" x14ac:dyDescent="0.2">
      <c r="A13" s="53" t="s">
        <v>78</v>
      </c>
      <c r="B13" s="53"/>
      <c r="D13" s="23">
        <v>75669469795</v>
      </c>
      <c r="E13" s="19"/>
      <c r="F13" s="23">
        <v>24876457003</v>
      </c>
      <c r="G13" s="19"/>
      <c r="H13" s="23">
        <v>73078362984</v>
      </c>
      <c r="I13" s="19"/>
      <c r="J13" s="23">
        <v>27467563814</v>
      </c>
      <c r="K13" s="19"/>
      <c r="L13" s="40">
        <f>SUM(L9:L12)</f>
        <v>1.8566218531969141</v>
      </c>
      <c r="Q13" s="27"/>
    </row>
    <row r="22" spans="12:12" x14ac:dyDescent="0.2">
      <c r="L22" s="27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"/>
  <sheetViews>
    <sheetView rightToLeft="1" workbookViewId="0">
      <selection activeCell="M16" sqref="M1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42578125" bestFit="1" customWidth="1"/>
    <col min="9" max="9" width="1.28515625" customWidth="1"/>
    <col min="10" max="10" width="18.140625" bestFit="1" customWidth="1"/>
    <col min="11" max="11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8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8" ht="14.45" customHeight="1" x14ac:dyDescent="0.2"/>
    <row r="5" spans="1:18" ht="29.1" customHeight="1" x14ac:dyDescent="0.2">
      <c r="A5" s="1" t="s">
        <v>101</v>
      </c>
      <c r="B5" s="44" t="s">
        <v>102</v>
      </c>
      <c r="C5" s="44"/>
      <c r="D5" s="44"/>
      <c r="E5" s="44"/>
      <c r="F5" s="44"/>
      <c r="G5" s="44"/>
      <c r="H5" s="44"/>
      <c r="I5" s="44"/>
      <c r="J5" s="44"/>
    </row>
    <row r="6" spans="1:18" ht="14.45" customHeight="1" x14ac:dyDescent="0.2"/>
    <row r="7" spans="1:18" ht="14.45" customHeight="1" x14ac:dyDescent="0.2">
      <c r="A7" s="45" t="s">
        <v>103</v>
      </c>
      <c r="B7" s="45"/>
      <c r="D7" s="2" t="s">
        <v>104</v>
      </c>
      <c r="F7" s="2" t="s">
        <v>97</v>
      </c>
      <c r="H7" s="2" t="s">
        <v>105</v>
      </c>
      <c r="J7" s="2" t="s">
        <v>106</v>
      </c>
    </row>
    <row r="8" spans="1:18" ht="21.75" customHeight="1" x14ac:dyDescent="0.2">
      <c r="A8" s="48" t="s">
        <v>107</v>
      </c>
      <c r="B8" s="48"/>
      <c r="C8" s="19"/>
      <c r="D8" s="20" t="s">
        <v>108</v>
      </c>
      <c r="E8" s="19"/>
      <c r="F8" s="20">
        <v>-40278778654</v>
      </c>
      <c r="G8" s="19"/>
      <c r="H8" s="34">
        <v>116.03214986443639</v>
      </c>
      <c r="I8" s="19"/>
      <c r="J8" s="34">
        <v>-2.7225734752268695</v>
      </c>
    </row>
    <row r="9" spans="1:18" ht="21.75" customHeight="1" x14ac:dyDescent="0.2">
      <c r="A9" s="50" t="s">
        <v>110</v>
      </c>
      <c r="B9" s="50"/>
      <c r="C9" s="19"/>
      <c r="D9" s="28" t="s">
        <v>109</v>
      </c>
      <c r="E9" s="19"/>
      <c r="F9" s="21">
        <v>4781723017</v>
      </c>
      <c r="G9" s="19"/>
      <c r="H9" s="35">
        <v>-13.774836781543511</v>
      </c>
      <c r="I9" s="19"/>
      <c r="J9" s="35">
        <v>0.32321218981830158</v>
      </c>
      <c r="M9" s="27"/>
    </row>
    <row r="10" spans="1:18" ht="21.75" customHeight="1" x14ac:dyDescent="0.2">
      <c r="A10" s="50" t="s">
        <v>111</v>
      </c>
      <c r="B10" s="50"/>
      <c r="C10" s="19"/>
      <c r="D10" s="28" t="s">
        <v>185</v>
      </c>
      <c r="E10" s="19"/>
      <c r="F10" s="21">
        <v>201958328</v>
      </c>
      <c r="G10" s="19"/>
      <c r="H10" s="35">
        <v>-0.5817867314737919</v>
      </c>
      <c r="I10" s="19"/>
      <c r="J10" s="35">
        <v>1.3651019352826477E-2</v>
      </c>
      <c r="M10" s="27"/>
    </row>
    <row r="11" spans="1:18" ht="21.75" customHeight="1" x14ac:dyDescent="0.2">
      <c r="A11" s="57" t="s">
        <v>112</v>
      </c>
      <c r="B11" s="57"/>
      <c r="C11" s="19"/>
      <c r="D11" s="28" t="s">
        <v>186</v>
      </c>
      <c r="E11" s="19"/>
      <c r="F11" s="22">
        <v>581633238</v>
      </c>
      <c r="G11" s="19"/>
      <c r="H11" s="35">
        <v>-1.6755263514190815</v>
      </c>
      <c r="I11" s="19"/>
      <c r="J11" s="35">
        <v>3.9314479708829481E-2</v>
      </c>
      <c r="M11" s="27"/>
    </row>
    <row r="12" spans="1:18" ht="21.75" customHeight="1" x14ac:dyDescent="0.2">
      <c r="A12" s="56" t="s">
        <v>78</v>
      </c>
      <c r="B12" s="56"/>
      <c r="C12" s="19"/>
      <c r="D12" s="23"/>
      <c r="E12" s="19"/>
      <c r="F12" s="23">
        <f>SUM(F8:F11)</f>
        <v>-34713464071</v>
      </c>
      <c r="G12" s="19"/>
      <c r="H12" s="23">
        <v>99.94</v>
      </c>
      <c r="I12" s="19"/>
      <c r="J12" s="36">
        <f>SUM(J8:J11)</f>
        <v>-2.3463957863469118</v>
      </c>
    </row>
    <row r="13" spans="1:18" x14ac:dyDescent="0.2">
      <c r="N13" s="27"/>
    </row>
    <row r="14" spans="1:18" x14ac:dyDescent="0.2">
      <c r="O14" s="27"/>
      <c r="Q14" s="27"/>
    </row>
    <row r="16" spans="1:18" x14ac:dyDescent="0.2">
      <c r="R16" s="27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honeticPr fontId="6" type="noConversion"/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0"/>
  <sheetViews>
    <sheetView rightToLeft="1" workbookViewId="0">
      <selection activeCell="Z13" sqref="Z1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5.7109375" bestFit="1" customWidth="1"/>
    <col min="7" max="7" width="1.28515625" customWidth="1"/>
    <col min="8" max="8" width="15.140625" bestFit="1" customWidth="1"/>
    <col min="9" max="9" width="1.28515625" customWidth="1"/>
    <col min="10" max="10" width="15.7109375" bestFit="1" customWidth="1"/>
    <col min="11" max="11" width="1.28515625" customWidth="1"/>
    <col min="12" max="12" width="17.42578125" bestFit="1" customWidth="1"/>
    <col min="13" max="13" width="1.28515625" customWidth="1"/>
    <col min="14" max="14" width="15.5703125" bestFit="1" customWidth="1"/>
    <col min="15" max="16" width="1.28515625" customWidth="1"/>
    <col min="17" max="17" width="16.28515625" bestFit="1" customWidth="1"/>
    <col min="18" max="18" width="1.28515625" customWidth="1"/>
    <col min="19" max="19" width="15.28515625" bestFit="1" customWidth="1"/>
    <col min="20" max="20" width="1.28515625" customWidth="1"/>
    <col min="21" max="21" width="16.42578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6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6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6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6" ht="14.45" customHeight="1" x14ac:dyDescent="0.2"/>
    <row r="5" spans="1:26" ht="14.45" customHeight="1" x14ac:dyDescent="0.2">
      <c r="A5" s="1" t="s">
        <v>113</v>
      </c>
      <c r="B5" s="44" t="s">
        <v>114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6" ht="14.45" customHeight="1" x14ac:dyDescent="0.2">
      <c r="D6" s="45" t="s">
        <v>115</v>
      </c>
      <c r="E6" s="45"/>
      <c r="F6" s="45"/>
      <c r="G6" s="45"/>
      <c r="H6" s="45"/>
      <c r="I6" s="45"/>
      <c r="J6" s="45"/>
      <c r="K6" s="45"/>
      <c r="L6" s="45"/>
      <c r="N6" s="45" t="s">
        <v>116</v>
      </c>
      <c r="O6" s="45"/>
      <c r="P6" s="45"/>
      <c r="Q6" s="45"/>
      <c r="R6" s="45"/>
      <c r="S6" s="45"/>
      <c r="T6" s="45"/>
      <c r="U6" s="45"/>
      <c r="V6" s="45"/>
      <c r="W6" s="45"/>
    </row>
    <row r="7" spans="1:26" ht="14.45" customHeight="1" x14ac:dyDescent="0.2">
      <c r="D7" s="3"/>
      <c r="E7" s="3"/>
      <c r="F7" s="3"/>
      <c r="G7" s="3"/>
      <c r="H7" s="3"/>
      <c r="I7" s="3"/>
      <c r="J7" s="46" t="s">
        <v>78</v>
      </c>
      <c r="K7" s="46"/>
      <c r="L7" s="46"/>
      <c r="N7" s="3"/>
      <c r="O7" s="3"/>
      <c r="P7" s="3"/>
      <c r="Q7" s="3"/>
      <c r="R7" s="3"/>
      <c r="S7" s="3"/>
      <c r="T7" s="3"/>
      <c r="U7" s="46" t="s">
        <v>78</v>
      </c>
      <c r="V7" s="46"/>
      <c r="W7" s="46"/>
    </row>
    <row r="8" spans="1:26" ht="14.45" customHeight="1" x14ac:dyDescent="0.2">
      <c r="A8" s="45" t="s">
        <v>117</v>
      </c>
      <c r="B8" s="45"/>
      <c r="D8" s="2" t="s">
        <v>118</v>
      </c>
      <c r="F8" s="2" t="s">
        <v>119</v>
      </c>
      <c r="H8" s="2" t="s">
        <v>120</v>
      </c>
      <c r="J8" s="4" t="s">
        <v>97</v>
      </c>
      <c r="K8" s="3"/>
      <c r="L8" s="4" t="s">
        <v>105</v>
      </c>
      <c r="N8" s="2" t="s">
        <v>118</v>
      </c>
      <c r="P8" s="45" t="s">
        <v>119</v>
      </c>
      <c r="Q8" s="45"/>
      <c r="S8" s="2" t="s">
        <v>120</v>
      </c>
      <c r="U8" s="4" t="s">
        <v>97</v>
      </c>
      <c r="V8" s="3"/>
      <c r="W8" s="4" t="s">
        <v>105</v>
      </c>
    </row>
    <row r="9" spans="1:26" ht="21.75" customHeight="1" x14ac:dyDescent="0.2">
      <c r="A9" s="48" t="s">
        <v>32</v>
      </c>
      <c r="B9" s="48"/>
      <c r="C9" s="19"/>
      <c r="D9" s="20">
        <v>482738996</v>
      </c>
      <c r="E9" s="19"/>
      <c r="F9" s="20">
        <v>0</v>
      </c>
      <c r="G9" s="19"/>
      <c r="H9" s="20">
        <v>-521149336</v>
      </c>
      <c r="I9" s="19"/>
      <c r="J9" s="20">
        <v>-38410340</v>
      </c>
      <c r="K9" s="19"/>
      <c r="L9" s="20">
        <v>-0.04</v>
      </c>
      <c r="M9" s="19"/>
      <c r="N9" s="20">
        <v>482738996</v>
      </c>
      <c r="O9" s="19"/>
      <c r="P9" s="48">
        <v>0</v>
      </c>
      <c r="Q9" s="48"/>
      <c r="R9" s="19"/>
      <c r="S9" s="20">
        <v>-2491251832</v>
      </c>
      <c r="T9" s="19"/>
      <c r="U9" s="20">
        <v>-2008512836</v>
      </c>
      <c r="V9" s="19"/>
      <c r="W9" s="34">
        <v>5.7859763920188341</v>
      </c>
    </row>
    <row r="10" spans="1:26" ht="21.75" customHeight="1" x14ac:dyDescent="0.2">
      <c r="A10" s="50" t="s">
        <v>36</v>
      </c>
      <c r="B10" s="50"/>
      <c r="C10" s="19"/>
      <c r="D10" s="21">
        <v>0</v>
      </c>
      <c r="E10" s="19"/>
      <c r="F10" s="21">
        <v>5090513560</v>
      </c>
      <c r="G10" s="19"/>
      <c r="H10" s="21">
        <v>-1883724671</v>
      </c>
      <c r="I10" s="19"/>
      <c r="J10" s="21">
        <v>3206788889</v>
      </c>
      <c r="K10" s="19"/>
      <c r="L10" s="21">
        <v>3.28</v>
      </c>
      <c r="M10" s="19"/>
      <c r="N10" s="21">
        <v>0</v>
      </c>
      <c r="O10" s="19"/>
      <c r="P10" s="50">
        <v>-1786201624</v>
      </c>
      <c r="Q10" s="50"/>
      <c r="R10" s="19"/>
      <c r="S10" s="21">
        <v>-1883724671</v>
      </c>
      <c r="T10" s="19"/>
      <c r="U10" s="21">
        <v>-3669926295</v>
      </c>
      <c r="V10" s="19"/>
      <c r="W10" s="35">
        <v>10.572054369145762</v>
      </c>
    </row>
    <row r="11" spans="1:26" ht="21.75" customHeight="1" x14ac:dyDescent="0.2">
      <c r="A11" s="50" t="s">
        <v>77</v>
      </c>
      <c r="B11" s="50"/>
      <c r="C11" s="19"/>
      <c r="D11" s="21">
        <v>490921318</v>
      </c>
      <c r="E11" s="19"/>
      <c r="F11" s="21">
        <v>1386220274</v>
      </c>
      <c r="G11" s="19"/>
      <c r="H11" s="21">
        <v>1806673780</v>
      </c>
      <c r="I11" s="19"/>
      <c r="J11" s="21">
        <v>3683815372</v>
      </c>
      <c r="K11" s="19"/>
      <c r="L11" s="21">
        <v>3.77</v>
      </c>
      <c r="M11" s="19"/>
      <c r="N11" s="21">
        <v>490921318</v>
      </c>
      <c r="O11" s="19"/>
      <c r="P11" s="50">
        <v>1386220274</v>
      </c>
      <c r="Q11" s="50"/>
      <c r="R11" s="19"/>
      <c r="S11" s="21">
        <v>1806673780</v>
      </c>
      <c r="T11" s="19"/>
      <c r="U11" s="21">
        <v>3683815372</v>
      </c>
      <c r="V11" s="19"/>
      <c r="W11" s="35">
        <v>-10.612065002978193</v>
      </c>
      <c r="Z11" s="27"/>
    </row>
    <row r="12" spans="1:26" ht="21.75" customHeight="1" x14ac:dyDescent="0.2">
      <c r="A12" s="50" t="s">
        <v>121</v>
      </c>
      <c r="B12" s="50"/>
      <c r="C12" s="19"/>
      <c r="D12" s="21">
        <v>0</v>
      </c>
      <c r="E12" s="19"/>
      <c r="F12" s="21">
        <v>0</v>
      </c>
      <c r="G12" s="19"/>
      <c r="H12" s="21">
        <v>0</v>
      </c>
      <c r="I12" s="19"/>
      <c r="J12" s="21">
        <v>0</v>
      </c>
      <c r="K12" s="19"/>
      <c r="L12" s="21">
        <v>0</v>
      </c>
      <c r="M12" s="19"/>
      <c r="N12" s="21">
        <v>0</v>
      </c>
      <c r="O12" s="19"/>
      <c r="P12" s="50">
        <v>0</v>
      </c>
      <c r="Q12" s="50"/>
      <c r="R12" s="19"/>
      <c r="S12" s="21">
        <v>758200342</v>
      </c>
      <c r="T12" s="19"/>
      <c r="U12" s="21">
        <v>758200342</v>
      </c>
      <c r="V12" s="19"/>
      <c r="W12" s="35">
        <v>-2.1841679080175944</v>
      </c>
    </row>
    <row r="13" spans="1:26" ht="21.75" customHeight="1" x14ac:dyDescent="0.2">
      <c r="A13" s="50" t="s">
        <v>122</v>
      </c>
      <c r="B13" s="50"/>
      <c r="C13" s="19"/>
      <c r="D13" s="21">
        <v>0</v>
      </c>
      <c r="E13" s="19"/>
      <c r="F13" s="21">
        <v>0</v>
      </c>
      <c r="G13" s="19"/>
      <c r="H13" s="21">
        <v>0</v>
      </c>
      <c r="I13" s="19"/>
      <c r="J13" s="21">
        <v>0</v>
      </c>
      <c r="K13" s="19"/>
      <c r="L13" s="21">
        <v>0</v>
      </c>
      <c r="M13" s="19"/>
      <c r="N13" s="21">
        <v>0</v>
      </c>
      <c r="O13" s="19"/>
      <c r="P13" s="50">
        <v>0</v>
      </c>
      <c r="Q13" s="50"/>
      <c r="R13" s="19"/>
      <c r="S13" s="21">
        <v>352092882</v>
      </c>
      <c r="T13" s="19"/>
      <c r="U13" s="21">
        <v>352092882</v>
      </c>
      <c r="V13" s="19"/>
      <c r="W13" s="35">
        <v>-1.0142833376693805</v>
      </c>
    </row>
    <row r="14" spans="1:26" ht="21.75" customHeight="1" x14ac:dyDescent="0.2">
      <c r="A14" s="50" t="s">
        <v>123</v>
      </c>
      <c r="B14" s="50"/>
      <c r="C14" s="19"/>
      <c r="D14" s="21">
        <v>0</v>
      </c>
      <c r="E14" s="19"/>
      <c r="F14" s="21">
        <v>0</v>
      </c>
      <c r="G14" s="19"/>
      <c r="H14" s="21">
        <v>0</v>
      </c>
      <c r="I14" s="19"/>
      <c r="J14" s="21">
        <v>0</v>
      </c>
      <c r="K14" s="19"/>
      <c r="L14" s="21">
        <v>0</v>
      </c>
      <c r="M14" s="19"/>
      <c r="N14" s="21">
        <v>0</v>
      </c>
      <c r="O14" s="19"/>
      <c r="P14" s="50">
        <v>0</v>
      </c>
      <c r="Q14" s="50"/>
      <c r="R14" s="19"/>
      <c r="S14" s="21">
        <v>1006819573</v>
      </c>
      <c r="T14" s="19"/>
      <c r="U14" s="21">
        <v>1006819573</v>
      </c>
      <c r="V14" s="19"/>
      <c r="W14" s="35">
        <v>-2.9003719448474978</v>
      </c>
    </row>
    <row r="15" spans="1:26" ht="21.75" customHeight="1" x14ac:dyDescent="0.2">
      <c r="A15" s="50" t="s">
        <v>124</v>
      </c>
      <c r="B15" s="50"/>
      <c r="C15" s="19"/>
      <c r="D15" s="21">
        <v>0</v>
      </c>
      <c r="E15" s="19"/>
      <c r="F15" s="21">
        <v>0</v>
      </c>
      <c r="G15" s="19"/>
      <c r="H15" s="21">
        <v>0</v>
      </c>
      <c r="I15" s="19"/>
      <c r="J15" s="21">
        <v>0</v>
      </c>
      <c r="K15" s="19"/>
      <c r="L15" s="21">
        <v>0</v>
      </c>
      <c r="M15" s="19"/>
      <c r="N15" s="21">
        <v>0</v>
      </c>
      <c r="O15" s="19"/>
      <c r="P15" s="50">
        <v>0</v>
      </c>
      <c r="Q15" s="50"/>
      <c r="R15" s="19"/>
      <c r="S15" s="21">
        <v>6715608781</v>
      </c>
      <c r="T15" s="19"/>
      <c r="U15" s="21">
        <v>6715608781</v>
      </c>
      <c r="V15" s="19"/>
      <c r="W15" s="35">
        <v>-19.345832980726033</v>
      </c>
    </row>
    <row r="16" spans="1:26" ht="21.75" customHeight="1" x14ac:dyDescent="0.2">
      <c r="A16" s="50" t="s">
        <v>73</v>
      </c>
      <c r="B16" s="50"/>
      <c r="C16" s="19"/>
      <c r="D16" s="21">
        <v>0</v>
      </c>
      <c r="E16" s="19"/>
      <c r="F16" s="21">
        <v>-40796563</v>
      </c>
      <c r="G16" s="19"/>
      <c r="H16" s="21">
        <v>0</v>
      </c>
      <c r="I16" s="19"/>
      <c r="J16" s="21">
        <v>-40796563</v>
      </c>
      <c r="K16" s="19"/>
      <c r="L16" s="21">
        <v>-0.04</v>
      </c>
      <c r="M16" s="19"/>
      <c r="N16" s="21">
        <v>0</v>
      </c>
      <c r="O16" s="19"/>
      <c r="P16" s="50">
        <v>-145390220</v>
      </c>
      <c r="Q16" s="50"/>
      <c r="R16" s="19"/>
      <c r="S16" s="21">
        <v>-1405454617</v>
      </c>
      <c r="T16" s="19"/>
      <c r="U16" s="21">
        <v>-1550844837</v>
      </c>
      <c r="V16" s="19"/>
      <c r="W16" s="35">
        <v>4.467560004464068</v>
      </c>
    </row>
    <row r="17" spans="1:23" ht="21.75" customHeight="1" x14ac:dyDescent="0.2">
      <c r="A17" s="50" t="s">
        <v>125</v>
      </c>
      <c r="B17" s="50"/>
      <c r="C17" s="19"/>
      <c r="D17" s="21">
        <v>0</v>
      </c>
      <c r="E17" s="19"/>
      <c r="F17" s="21">
        <v>0</v>
      </c>
      <c r="G17" s="19"/>
      <c r="H17" s="21">
        <v>0</v>
      </c>
      <c r="I17" s="19"/>
      <c r="J17" s="21">
        <v>0</v>
      </c>
      <c r="K17" s="19"/>
      <c r="L17" s="21">
        <v>0</v>
      </c>
      <c r="M17" s="19"/>
      <c r="N17" s="21">
        <v>0</v>
      </c>
      <c r="O17" s="19"/>
      <c r="P17" s="50">
        <v>0</v>
      </c>
      <c r="Q17" s="50"/>
      <c r="R17" s="19"/>
      <c r="S17" s="21">
        <v>269129428</v>
      </c>
      <c r="T17" s="19"/>
      <c r="U17" s="21">
        <v>269129428</v>
      </c>
      <c r="V17" s="19"/>
      <c r="W17" s="35">
        <v>-0.7752883072964003</v>
      </c>
    </row>
    <row r="18" spans="1:23" ht="21.75" customHeight="1" x14ac:dyDescent="0.2">
      <c r="A18" s="50" t="s">
        <v>126</v>
      </c>
      <c r="B18" s="50"/>
      <c r="C18" s="19"/>
      <c r="D18" s="21">
        <v>0</v>
      </c>
      <c r="E18" s="19"/>
      <c r="F18" s="21">
        <v>0</v>
      </c>
      <c r="G18" s="19"/>
      <c r="H18" s="21">
        <v>0</v>
      </c>
      <c r="I18" s="19"/>
      <c r="J18" s="21">
        <v>0</v>
      </c>
      <c r="K18" s="19"/>
      <c r="L18" s="21">
        <v>0</v>
      </c>
      <c r="M18" s="19"/>
      <c r="N18" s="21">
        <v>0</v>
      </c>
      <c r="O18" s="19"/>
      <c r="P18" s="50">
        <v>0</v>
      </c>
      <c r="Q18" s="50"/>
      <c r="R18" s="19"/>
      <c r="S18" s="21">
        <v>-1955008306</v>
      </c>
      <c r="T18" s="19"/>
      <c r="U18" s="21">
        <v>-1955008306</v>
      </c>
      <c r="V18" s="19"/>
      <c r="W18" s="35">
        <v>5.6318444681907591</v>
      </c>
    </row>
    <row r="19" spans="1:23" ht="21.75" customHeight="1" x14ac:dyDescent="0.2">
      <c r="A19" s="50" t="s">
        <v>127</v>
      </c>
      <c r="B19" s="50"/>
      <c r="C19" s="19"/>
      <c r="D19" s="21">
        <v>0</v>
      </c>
      <c r="E19" s="19"/>
      <c r="F19" s="21">
        <v>0</v>
      </c>
      <c r="G19" s="19"/>
      <c r="H19" s="21">
        <v>0</v>
      </c>
      <c r="I19" s="19"/>
      <c r="J19" s="21">
        <v>0</v>
      </c>
      <c r="K19" s="19"/>
      <c r="L19" s="21">
        <v>0</v>
      </c>
      <c r="M19" s="19"/>
      <c r="N19" s="21">
        <v>0</v>
      </c>
      <c r="O19" s="19"/>
      <c r="P19" s="50">
        <v>0</v>
      </c>
      <c r="Q19" s="50"/>
      <c r="R19" s="19"/>
      <c r="S19" s="21">
        <v>273319929</v>
      </c>
      <c r="T19" s="19"/>
      <c r="U19" s="21">
        <v>273319929</v>
      </c>
      <c r="V19" s="19"/>
      <c r="W19" s="35">
        <v>-0.78735999507561216</v>
      </c>
    </row>
    <row r="20" spans="1:23" ht="21.75" customHeight="1" x14ac:dyDescent="0.2">
      <c r="A20" s="50" t="s">
        <v>58</v>
      </c>
      <c r="B20" s="50"/>
      <c r="C20" s="19"/>
      <c r="D20" s="21">
        <v>0</v>
      </c>
      <c r="E20" s="19"/>
      <c r="F20" s="21">
        <v>1536629240</v>
      </c>
      <c r="G20" s="19"/>
      <c r="H20" s="21">
        <v>0</v>
      </c>
      <c r="I20" s="19"/>
      <c r="J20" s="21">
        <v>1536629240</v>
      </c>
      <c r="K20" s="19"/>
      <c r="L20" s="21">
        <v>1.57</v>
      </c>
      <c r="M20" s="19"/>
      <c r="N20" s="21">
        <v>0</v>
      </c>
      <c r="O20" s="19"/>
      <c r="P20" s="50">
        <v>-735850694</v>
      </c>
      <c r="Q20" s="50"/>
      <c r="R20" s="19"/>
      <c r="S20" s="21">
        <v>-1401610334</v>
      </c>
      <c r="T20" s="19"/>
      <c r="U20" s="21">
        <v>-2137461028</v>
      </c>
      <c r="V20" s="19"/>
      <c r="W20" s="35">
        <v>6.1574408812333363</v>
      </c>
    </row>
    <row r="21" spans="1:23" ht="21.75" customHeight="1" x14ac:dyDescent="0.2">
      <c r="A21" s="50" t="s">
        <v>128</v>
      </c>
      <c r="B21" s="50"/>
      <c r="C21" s="19"/>
      <c r="D21" s="21">
        <v>0</v>
      </c>
      <c r="E21" s="19"/>
      <c r="F21" s="21">
        <v>0</v>
      </c>
      <c r="G21" s="19"/>
      <c r="H21" s="21">
        <v>0</v>
      </c>
      <c r="I21" s="19"/>
      <c r="J21" s="21">
        <v>0</v>
      </c>
      <c r="K21" s="19"/>
      <c r="L21" s="21">
        <v>0</v>
      </c>
      <c r="M21" s="19"/>
      <c r="N21" s="21">
        <v>0</v>
      </c>
      <c r="O21" s="19"/>
      <c r="P21" s="50">
        <v>0</v>
      </c>
      <c r="Q21" s="50"/>
      <c r="R21" s="19"/>
      <c r="S21" s="21">
        <v>626983586</v>
      </c>
      <c r="T21" s="19"/>
      <c r="U21" s="21">
        <v>626983586</v>
      </c>
      <c r="V21" s="19"/>
      <c r="W21" s="35">
        <v>-1.8061683061005394</v>
      </c>
    </row>
    <row r="22" spans="1:23" ht="21.75" customHeight="1" x14ac:dyDescent="0.2">
      <c r="A22" s="50" t="s">
        <v>129</v>
      </c>
      <c r="B22" s="50"/>
      <c r="C22" s="19"/>
      <c r="D22" s="21">
        <v>0</v>
      </c>
      <c r="E22" s="19"/>
      <c r="F22" s="21">
        <v>0</v>
      </c>
      <c r="G22" s="19"/>
      <c r="H22" s="21">
        <v>0</v>
      </c>
      <c r="I22" s="19"/>
      <c r="J22" s="21">
        <v>0</v>
      </c>
      <c r="K22" s="19"/>
      <c r="L22" s="21">
        <v>0</v>
      </c>
      <c r="M22" s="19"/>
      <c r="N22" s="21">
        <v>0</v>
      </c>
      <c r="O22" s="19"/>
      <c r="P22" s="50">
        <v>0</v>
      </c>
      <c r="Q22" s="50"/>
      <c r="R22" s="19"/>
      <c r="S22" s="21">
        <v>-244098062</v>
      </c>
      <c r="T22" s="19"/>
      <c r="U22" s="21">
        <v>-244098062</v>
      </c>
      <c r="V22" s="19"/>
      <c r="W22" s="35">
        <v>0.70317978494091615</v>
      </c>
    </row>
    <row r="23" spans="1:23" ht="21.75" customHeight="1" x14ac:dyDescent="0.2">
      <c r="A23" s="50" t="s">
        <v>130</v>
      </c>
      <c r="B23" s="50"/>
      <c r="C23" s="19"/>
      <c r="D23" s="21">
        <v>0</v>
      </c>
      <c r="E23" s="19"/>
      <c r="F23" s="21">
        <v>0</v>
      </c>
      <c r="G23" s="19"/>
      <c r="H23" s="21">
        <v>0</v>
      </c>
      <c r="I23" s="19"/>
      <c r="J23" s="21">
        <v>0</v>
      </c>
      <c r="K23" s="19"/>
      <c r="L23" s="21">
        <v>0</v>
      </c>
      <c r="M23" s="19"/>
      <c r="N23" s="21">
        <v>0</v>
      </c>
      <c r="O23" s="19"/>
      <c r="P23" s="50">
        <v>0</v>
      </c>
      <c r="Q23" s="50"/>
      <c r="R23" s="19"/>
      <c r="S23" s="21">
        <v>-52051760</v>
      </c>
      <c r="T23" s="19"/>
      <c r="U23" s="21">
        <v>-52051760</v>
      </c>
      <c r="V23" s="19"/>
      <c r="W23" s="35">
        <v>0.14994689061724786</v>
      </c>
    </row>
    <row r="24" spans="1:23" ht="21.75" customHeight="1" x14ac:dyDescent="0.2">
      <c r="A24" s="50" t="s">
        <v>39</v>
      </c>
      <c r="B24" s="50"/>
      <c r="C24" s="19"/>
      <c r="D24" s="21">
        <v>273867094</v>
      </c>
      <c r="E24" s="19"/>
      <c r="F24" s="21">
        <v>-377477922</v>
      </c>
      <c r="G24" s="19"/>
      <c r="H24" s="21">
        <v>0</v>
      </c>
      <c r="I24" s="19"/>
      <c r="J24" s="21">
        <v>-103610828</v>
      </c>
      <c r="K24" s="19"/>
      <c r="L24" s="21">
        <v>-0.11</v>
      </c>
      <c r="M24" s="19"/>
      <c r="N24" s="21">
        <v>273867094</v>
      </c>
      <c r="O24" s="19"/>
      <c r="P24" s="50">
        <v>-1467969698</v>
      </c>
      <c r="Q24" s="50"/>
      <c r="R24" s="19"/>
      <c r="S24" s="21">
        <v>0</v>
      </c>
      <c r="T24" s="19"/>
      <c r="U24" s="21">
        <v>-1194102604</v>
      </c>
      <c r="V24" s="19"/>
      <c r="W24" s="35">
        <v>3.4398831576061752</v>
      </c>
    </row>
    <row r="25" spans="1:23" ht="21.75" customHeight="1" x14ac:dyDescent="0.2">
      <c r="A25" s="50" t="s">
        <v>42</v>
      </c>
      <c r="B25" s="50"/>
      <c r="C25" s="19"/>
      <c r="D25" s="21">
        <v>400212842</v>
      </c>
      <c r="E25" s="19"/>
      <c r="F25" s="21">
        <v>1438426490</v>
      </c>
      <c r="G25" s="19"/>
      <c r="H25" s="21">
        <v>0</v>
      </c>
      <c r="I25" s="19"/>
      <c r="J25" s="21">
        <v>1838639332</v>
      </c>
      <c r="K25" s="19"/>
      <c r="L25" s="21">
        <v>1.88</v>
      </c>
      <c r="M25" s="19"/>
      <c r="N25" s="21">
        <v>400212842</v>
      </c>
      <c r="O25" s="19"/>
      <c r="P25" s="50">
        <v>751001676</v>
      </c>
      <c r="Q25" s="50"/>
      <c r="R25" s="19"/>
      <c r="S25" s="21">
        <v>0</v>
      </c>
      <c r="T25" s="19"/>
      <c r="U25" s="21">
        <v>1151214518</v>
      </c>
      <c r="V25" s="19"/>
      <c r="W25" s="35">
        <v>-3.3163343066119899</v>
      </c>
    </row>
    <row r="26" spans="1:23" ht="21.75" customHeight="1" x14ac:dyDescent="0.2">
      <c r="A26" s="50" t="s">
        <v>25</v>
      </c>
      <c r="B26" s="50"/>
      <c r="C26" s="19"/>
      <c r="D26" s="21">
        <v>3052388638</v>
      </c>
      <c r="E26" s="19"/>
      <c r="F26" s="21">
        <v>853978252</v>
      </c>
      <c r="G26" s="19"/>
      <c r="H26" s="21">
        <v>0</v>
      </c>
      <c r="I26" s="19"/>
      <c r="J26" s="21">
        <v>3906366890</v>
      </c>
      <c r="K26" s="19"/>
      <c r="L26" s="21">
        <v>4</v>
      </c>
      <c r="M26" s="19"/>
      <c r="N26" s="21">
        <v>3052388638</v>
      </c>
      <c r="O26" s="19"/>
      <c r="P26" s="50">
        <v>-5643682356</v>
      </c>
      <c r="Q26" s="50"/>
      <c r="R26" s="19"/>
      <c r="S26" s="21">
        <v>0</v>
      </c>
      <c r="T26" s="19"/>
      <c r="U26" s="21">
        <v>-2591293718</v>
      </c>
      <c r="V26" s="19"/>
      <c r="W26" s="35">
        <v>7.4648087920582791</v>
      </c>
    </row>
    <row r="27" spans="1:23" ht="21.75" customHeight="1" x14ac:dyDescent="0.2">
      <c r="A27" s="50" t="s">
        <v>49</v>
      </c>
      <c r="B27" s="50"/>
      <c r="C27" s="19"/>
      <c r="D27" s="21">
        <v>0</v>
      </c>
      <c r="E27" s="19"/>
      <c r="F27" s="21">
        <v>8408867760</v>
      </c>
      <c r="G27" s="19"/>
      <c r="H27" s="21">
        <v>0</v>
      </c>
      <c r="I27" s="19"/>
      <c r="J27" s="21">
        <v>8408867760</v>
      </c>
      <c r="K27" s="19"/>
      <c r="L27" s="21">
        <v>8.61</v>
      </c>
      <c r="M27" s="19"/>
      <c r="N27" s="21">
        <v>9330000000</v>
      </c>
      <c r="O27" s="19"/>
      <c r="P27" s="50">
        <v>-8130633165</v>
      </c>
      <c r="Q27" s="50"/>
      <c r="R27" s="19"/>
      <c r="S27" s="21">
        <v>0</v>
      </c>
      <c r="T27" s="19"/>
      <c r="U27" s="21">
        <v>1199366835</v>
      </c>
      <c r="V27" s="19"/>
      <c r="W27" s="35">
        <v>-3.4550479679784072</v>
      </c>
    </row>
    <row r="28" spans="1:23" ht="21.75" customHeight="1" x14ac:dyDescent="0.2">
      <c r="A28" s="50" t="s">
        <v>20</v>
      </c>
      <c r="B28" s="50"/>
      <c r="C28" s="19"/>
      <c r="D28" s="21">
        <v>260429028</v>
      </c>
      <c r="E28" s="19"/>
      <c r="F28" s="21">
        <v>720638735</v>
      </c>
      <c r="G28" s="19"/>
      <c r="H28" s="21">
        <v>0</v>
      </c>
      <c r="I28" s="19"/>
      <c r="J28" s="21">
        <v>981067763</v>
      </c>
      <c r="K28" s="19"/>
      <c r="L28" s="21">
        <v>1</v>
      </c>
      <c r="M28" s="19"/>
      <c r="N28" s="21">
        <v>260429028</v>
      </c>
      <c r="O28" s="19"/>
      <c r="P28" s="50">
        <v>-255312008</v>
      </c>
      <c r="Q28" s="50"/>
      <c r="R28" s="19"/>
      <c r="S28" s="21">
        <v>0</v>
      </c>
      <c r="T28" s="19"/>
      <c r="U28" s="21">
        <v>5117020</v>
      </c>
      <c r="V28" s="19"/>
      <c r="W28" s="35">
        <v>-1.4740735725867283E-2</v>
      </c>
    </row>
    <row r="29" spans="1:23" ht="21.75" customHeight="1" x14ac:dyDescent="0.2">
      <c r="A29" s="50" t="s">
        <v>62</v>
      </c>
      <c r="B29" s="50"/>
      <c r="C29" s="19"/>
      <c r="D29" s="21">
        <v>0</v>
      </c>
      <c r="E29" s="19"/>
      <c r="F29" s="21">
        <v>-10536930</v>
      </c>
      <c r="G29" s="19"/>
      <c r="H29" s="21">
        <v>0</v>
      </c>
      <c r="I29" s="19"/>
      <c r="J29" s="21">
        <v>-10536930</v>
      </c>
      <c r="K29" s="19"/>
      <c r="L29" s="21">
        <v>-0.01</v>
      </c>
      <c r="M29" s="19"/>
      <c r="N29" s="21">
        <v>1082202232</v>
      </c>
      <c r="O29" s="19"/>
      <c r="P29" s="50">
        <v>-326644830</v>
      </c>
      <c r="Q29" s="50"/>
      <c r="R29" s="19"/>
      <c r="S29" s="21">
        <v>0</v>
      </c>
      <c r="T29" s="19"/>
      <c r="U29" s="21">
        <v>755557402</v>
      </c>
      <c r="V29" s="19"/>
      <c r="W29" s="35">
        <v>-2.1765543204061868</v>
      </c>
    </row>
    <row r="30" spans="1:23" ht="21.75" customHeight="1" x14ac:dyDescent="0.2">
      <c r="A30" s="50" t="s">
        <v>37</v>
      </c>
      <c r="B30" s="50"/>
      <c r="C30" s="19"/>
      <c r="D30" s="21">
        <v>1219129200</v>
      </c>
      <c r="E30" s="19"/>
      <c r="F30" s="21">
        <v>96867025</v>
      </c>
      <c r="G30" s="19"/>
      <c r="H30" s="21">
        <v>0</v>
      </c>
      <c r="I30" s="19"/>
      <c r="J30" s="21">
        <v>1315996225</v>
      </c>
      <c r="K30" s="19"/>
      <c r="L30" s="21">
        <v>1.35</v>
      </c>
      <c r="M30" s="19"/>
      <c r="N30" s="21">
        <v>1219129200</v>
      </c>
      <c r="O30" s="19"/>
      <c r="P30" s="50">
        <v>-1334612348</v>
      </c>
      <c r="Q30" s="50"/>
      <c r="R30" s="19"/>
      <c r="S30" s="21">
        <v>0</v>
      </c>
      <c r="T30" s="19"/>
      <c r="U30" s="21">
        <v>-115483148</v>
      </c>
      <c r="V30" s="19"/>
      <c r="W30" s="35">
        <v>0.33267537853266527</v>
      </c>
    </row>
    <row r="31" spans="1:23" ht="21.75" customHeight="1" x14ac:dyDescent="0.2">
      <c r="A31" s="50" t="s">
        <v>22</v>
      </c>
      <c r="B31" s="50"/>
      <c r="C31" s="19"/>
      <c r="D31" s="21">
        <v>0</v>
      </c>
      <c r="E31" s="19"/>
      <c r="F31" s="21">
        <v>-102724659</v>
      </c>
      <c r="G31" s="19"/>
      <c r="H31" s="21">
        <v>0</v>
      </c>
      <c r="I31" s="19"/>
      <c r="J31" s="21">
        <v>-102724659</v>
      </c>
      <c r="K31" s="19"/>
      <c r="L31" s="21">
        <v>-0.11</v>
      </c>
      <c r="M31" s="19"/>
      <c r="N31" s="21">
        <v>381729135</v>
      </c>
      <c r="O31" s="19"/>
      <c r="P31" s="50">
        <v>-598054526</v>
      </c>
      <c r="Q31" s="50"/>
      <c r="R31" s="19"/>
      <c r="S31" s="21">
        <v>0</v>
      </c>
      <c r="T31" s="19"/>
      <c r="U31" s="21">
        <v>-216325391</v>
      </c>
      <c r="V31" s="19"/>
      <c r="W31" s="35">
        <v>0.62317431230010989</v>
      </c>
    </row>
    <row r="32" spans="1:23" ht="21.75" customHeight="1" x14ac:dyDescent="0.2">
      <c r="A32" s="50" t="s">
        <v>46</v>
      </c>
      <c r="B32" s="50"/>
      <c r="C32" s="19"/>
      <c r="D32" s="21">
        <v>105601545</v>
      </c>
      <c r="E32" s="19"/>
      <c r="F32" s="21">
        <v>14218118</v>
      </c>
      <c r="G32" s="19"/>
      <c r="H32" s="21">
        <v>0</v>
      </c>
      <c r="I32" s="19"/>
      <c r="J32" s="21">
        <v>119819663</v>
      </c>
      <c r="K32" s="19"/>
      <c r="L32" s="21">
        <v>0.12</v>
      </c>
      <c r="M32" s="19"/>
      <c r="N32" s="21">
        <v>105601545</v>
      </c>
      <c r="O32" s="19"/>
      <c r="P32" s="50">
        <v>-1472365193</v>
      </c>
      <c r="Q32" s="50"/>
      <c r="R32" s="19"/>
      <c r="S32" s="21">
        <v>0</v>
      </c>
      <c r="T32" s="19"/>
      <c r="U32" s="21">
        <v>-1366763648</v>
      </c>
      <c r="V32" s="19"/>
      <c r="W32" s="35">
        <v>3.9372724231858185</v>
      </c>
    </row>
    <row r="33" spans="1:23" ht="21.75" customHeight="1" x14ac:dyDescent="0.2">
      <c r="A33" s="50" t="s">
        <v>51</v>
      </c>
      <c r="B33" s="50"/>
      <c r="C33" s="19"/>
      <c r="D33" s="21">
        <v>1316698444</v>
      </c>
      <c r="E33" s="19"/>
      <c r="F33" s="21">
        <v>148033926</v>
      </c>
      <c r="G33" s="19"/>
      <c r="H33" s="21">
        <v>0</v>
      </c>
      <c r="I33" s="19"/>
      <c r="J33" s="21">
        <v>1464732370</v>
      </c>
      <c r="K33" s="19"/>
      <c r="L33" s="21">
        <v>1.5</v>
      </c>
      <c r="M33" s="19"/>
      <c r="N33" s="21">
        <v>1316698444</v>
      </c>
      <c r="O33" s="19"/>
      <c r="P33" s="50">
        <v>-744523569</v>
      </c>
      <c r="Q33" s="50"/>
      <c r="R33" s="19"/>
      <c r="S33" s="21">
        <v>0</v>
      </c>
      <c r="T33" s="19"/>
      <c r="U33" s="21">
        <v>572174875</v>
      </c>
      <c r="V33" s="19"/>
      <c r="W33" s="35">
        <v>-1.6482793933492828</v>
      </c>
    </row>
    <row r="34" spans="1:23" ht="21.75" customHeight="1" x14ac:dyDescent="0.2">
      <c r="A34" s="50" t="s">
        <v>68</v>
      </c>
      <c r="B34" s="50"/>
      <c r="C34" s="19"/>
      <c r="D34" s="21">
        <v>874743161</v>
      </c>
      <c r="E34" s="19"/>
      <c r="F34" s="21">
        <v>-1028353122</v>
      </c>
      <c r="G34" s="19"/>
      <c r="H34" s="21">
        <v>0</v>
      </c>
      <c r="I34" s="19"/>
      <c r="J34" s="21">
        <v>-153609961</v>
      </c>
      <c r="K34" s="19"/>
      <c r="L34" s="21">
        <v>-0.16</v>
      </c>
      <c r="M34" s="19"/>
      <c r="N34" s="21">
        <v>874743161</v>
      </c>
      <c r="O34" s="19"/>
      <c r="P34" s="50">
        <v>-1439847981</v>
      </c>
      <c r="Q34" s="50"/>
      <c r="R34" s="19"/>
      <c r="S34" s="21">
        <v>0</v>
      </c>
      <c r="T34" s="19"/>
      <c r="U34" s="21">
        <v>-565104820</v>
      </c>
      <c r="V34" s="19"/>
      <c r="W34" s="35">
        <v>1.627912497710347</v>
      </c>
    </row>
    <row r="35" spans="1:23" ht="21.75" customHeight="1" x14ac:dyDescent="0.2">
      <c r="A35" s="50" t="s">
        <v>64</v>
      </c>
      <c r="B35" s="50"/>
      <c r="C35" s="19"/>
      <c r="D35" s="21">
        <v>17475617</v>
      </c>
      <c r="E35" s="19"/>
      <c r="F35" s="21">
        <v>-41750100</v>
      </c>
      <c r="G35" s="19"/>
      <c r="H35" s="21">
        <v>0</v>
      </c>
      <c r="I35" s="19"/>
      <c r="J35" s="21">
        <v>-24274483</v>
      </c>
      <c r="K35" s="19"/>
      <c r="L35" s="21">
        <v>-0.02</v>
      </c>
      <c r="M35" s="19"/>
      <c r="N35" s="21">
        <v>17475617</v>
      </c>
      <c r="O35" s="19"/>
      <c r="P35" s="50">
        <v>-1651216455</v>
      </c>
      <c r="Q35" s="50"/>
      <c r="R35" s="19"/>
      <c r="S35" s="21">
        <v>0</v>
      </c>
      <c r="T35" s="19"/>
      <c r="U35" s="21">
        <v>-1633740838</v>
      </c>
      <c r="V35" s="19"/>
      <c r="W35" s="35">
        <v>4.7063607211843914</v>
      </c>
    </row>
    <row r="36" spans="1:23" ht="21.75" customHeight="1" x14ac:dyDescent="0.2">
      <c r="A36" s="50" t="s">
        <v>50</v>
      </c>
      <c r="B36" s="50"/>
      <c r="C36" s="19"/>
      <c r="D36" s="21">
        <v>0</v>
      </c>
      <c r="E36" s="19"/>
      <c r="F36" s="21">
        <v>3261994956</v>
      </c>
      <c r="G36" s="19"/>
      <c r="H36" s="21">
        <v>0</v>
      </c>
      <c r="I36" s="19"/>
      <c r="J36" s="21">
        <v>3261994956</v>
      </c>
      <c r="K36" s="19"/>
      <c r="L36" s="21">
        <v>3.34</v>
      </c>
      <c r="M36" s="19"/>
      <c r="N36" s="21">
        <v>1969880000</v>
      </c>
      <c r="O36" s="19"/>
      <c r="P36" s="50">
        <v>-683190684</v>
      </c>
      <c r="Q36" s="50"/>
      <c r="R36" s="19"/>
      <c r="S36" s="21">
        <v>0</v>
      </c>
      <c r="T36" s="19"/>
      <c r="U36" s="21">
        <v>1286689316</v>
      </c>
      <c r="V36" s="19"/>
      <c r="W36" s="35">
        <v>-3.7066001634648558</v>
      </c>
    </row>
    <row r="37" spans="1:23" ht="21.75" customHeight="1" x14ac:dyDescent="0.2">
      <c r="A37" s="50" t="s">
        <v>24</v>
      </c>
      <c r="B37" s="50"/>
      <c r="C37" s="19"/>
      <c r="D37" s="21">
        <v>4379897406</v>
      </c>
      <c r="E37" s="19"/>
      <c r="F37" s="21">
        <v>-3557403415</v>
      </c>
      <c r="G37" s="19"/>
      <c r="H37" s="21">
        <v>0</v>
      </c>
      <c r="I37" s="19"/>
      <c r="J37" s="21">
        <v>822493991</v>
      </c>
      <c r="K37" s="19"/>
      <c r="L37" s="21">
        <v>0.84</v>
      </c>
      <c r="M37" s="19"/>
      <c r="N37" s="21">
        <v>4379897406</v>
      </c>
      <c r="O37" s="19"/>
      <c r="P37" s="50">
        <v>-11415548273</v>
      </c>
      <c r="Q37" s="50"/>
      <c r="R37" s="19"/>
      <c r="S37" s="21">
        <v>0</v>
      </c>
      <c r="T37" s="19"/>
      <c r="U37" s="21">
        <v>-7035650867</v>
      </c>
      <c r="V37" s="19"/>
      <c r="W37" s="35">
        <v>20.2677867371861</v>
      </c>
    </row>
    <row r="38" spans="1:23" ht="21.75" customHeight="1" x14ac:dyDescent="0.2">
      <c r="A38" s="50" t="s">
        <v>29</v>
      </c>
      <c r="B38" s="50"/>
      <c r="C38" s="19"/>
      <c r="D38" s="21">
        <v>3152039947</v>
      </c>
      <c r="E38" s="19"/>
      <c r="F38" s="21">
        <v>-1459338363</v>
      </c>
      <c r="G38" s="19"/>
      <c r="H38" s="21">
        <v>0</v>
      </c>
      <c r="I38" s="19"/>
      <c r="J38" s="21">
        <v>1692701584</v>
      </c>
      <c r="K38" s="19"/>
      <c r="L38" s="21">
        <v>1.73</v>
      </c>
      <c r="M38" s="19"/>
      <c r="N38" s="21">
        <v>3152039947</v>
      </c>
      <c r="O38" s="19"/>
      <c r="P38" s="50">
        <v>-4353692783</v>
      </c>
      <c r="Q38" s="50"/>
      <c r="R38" s="19"/>
      <c r="S38" s="21">
        <v>0</v>
      </c>
      <c r="T38" s="19"/>
      <c r="U38" s="21">
        <v>-1201652836</v>
      </c>
      <c r="V38" s="19"/>
      <c r="W38" s="35">
        <v>3.4616333119110223</v>
      </c>
    </row>
    <row r="39" spans="1:23" ht="21.75" customHeight="1" x14ac:dyDescent="0.2">
      <c r="A39" s="50" t="s">
        <v>56</v>
      </c>
      <c r="B39" s="50"/>
      <c r="C39" s="19"/>
      <c r="D39" s="21">
        <v>0</v>
      </c>
      <c r="E39" s="19"/>
      <c r="F39" s="21">
        <v>3039258172</v>
      </c>
      <c r="G39" s="19"/>
      <c r="H39" s="21">
        <v>0</v>
      </c>
      <c r="I39" s="19"/>
      <c r="J39" s="21">
        <v>3039258172</v>
      </c>
      <c r="K39" s="19"/>
      <c r="L39" s="21">
        <v>3.11</v>
      </c>
      <c r="M39" s="19"/>
      <c r="N39" s="21">
        <v>3365631164</v>
      </c>
      <c r="O39" s="19"/>
      <c r="P39" s="50">
        <v>-7370433427</v>
      </c>
      <c r="Q39" s="50"/>
      <c r="R39" s="19"/>
      <c r="S39" s="21">
        <v>0</v>
      </c>
      <c r="T39" s="19"/>
      <c r="U39" s="21">
        <v>-4004802263</v>
      </c>
      <c r="V39" s="19"/>
      <c r="W39" s="35">
        <v>11.536740484351876</v>
      </c>
    </row>
    <row r="40" spans="1:23" ht="21.75" customHeight="1" x14ac:dyDescent="0.2">
      <c r="A40" s="50" t="s">
        <v>26</v>
      </c>
      <c r="B40" s="50"/>
      <c r="C40" s="19"/>
      <c r="D40" s="21">
        <v>473372204</v>
      </c>
      <c r="E40" s="19"/>
      <c r="F40" s="21">
        <v>139928442</v>
      </c>
      <c r="G40" s="19"/>
      <c r="H40" s="21">
        <v>0</v>
      </c>
      <c r="I40" s="19"/>
      <c r="J40" s="21">
        <v>613300646</v>
      </c>
      <c r="K40" s="19"/>
      <c r="L40" s="21">
        <v>0.63</v>
      </c>
      <c r="M40" s="19"/>
      <c r="N40" s="21">
        <v>473372204</v>
      </c>
      <c r="O40" s="19"/>
      <c r="P40" s="50">
        <v>-168879154</v>
      </c>
      <c r="Q40" s="50"/>
      <c r="R40" s="19"/>
      <c r="S40" s="21">
        <v>0</v>
      </c>
      <c r="T40" s="19"/>
      <c r="U40" s="21">
        <v>304493050</v>
      </c>
      <c r="V40" s="19"/>
      <c r="W40" s="35">
        <v>-0.87716123454926742</v>
      </c>
    </row>
    <row r="41" spans="1:23" ht="21.75" customHeight="1" x14ac:dyDescent="0.2">
      <c r="A41" s="50" t="s">
        <v>27</v>
      </c>
      <c r="B41" s="50"/>
      <c r="C41" s="19"/>
      <c r="D41" s="21">
        <v>59096555</v>
      </c>
      <c r="E41" s="19"/>
      <c r="F41" s="21">
        <v>523314331</v>
      </c>
      <c r="G41" s="19"/>
      <c r="H41" s="21">
        <v>0</v>
      </c>
      <c r="I41" s="19"/>
      <c r="J41" s="21">
        <v>582410886</v>
      </c>
      <c r="K41" s="19"/>
      <c r="L41" s="21">
        <v>0.6</v>
      </c>
      <c r="M41" s="19"/>
      <c r="N41" s="21">
        <v>59096555</v>
      </c>
      <c r="O41" s="19"/>
      <c r="P41" s="50">
        <v>-359623590</v>
      </c>
      <c r="Q41" s="50"/>
      <c r="R41" s="19"/>
      <c r="S41" s="21">
        <v>0</v>
      </c>
      <c r="T41" s="19"/>
      <c r="U41" s="21">
        <v>-300527035</v>
      </c>
      <c r="V41" s="19"/>
      <c r="W41" s="35">
        <v>0.86573622956593232</v>
      </c>
    </row>
    <row r="42" spans="1:23" ht="21.75" customHeight="1" x14ac:dyDescent="0.2">
      <c r="A42" s="50" t="s">
        <v>33</v>
      </c>
      <c r="B42" s="50"/>
      <c r="C42" s="19"/>
      <c r="D42" s="21">
        <v>678400000</v>
      </c>
      <c r="E42" s="19"/>
      <c r="F42" s="21">
        <v>-651460608</v>
      </c>
      <c r="G42" s="19"/>
      <c r="H42" s="21">
        <v>0</v>
      </c>
      <c r="I42" s="19"/>
      <c r="J42" s="21">
        <v>26939392</v>
      </c>
      <c r="K42" s="19"/>
      <c r="L42" s="21">
        <v>0.03</v>
      </c>
      <c r="M42" s="19"/>
      <c r="N42" s="21">
        <v>678400000</v>
      </c>
      <c r="O42" s="19"/>
      <c r="P42" s="50">
        <v>-1071347328</v>
      </c>
      <c r="Q42" s="50"/>
      <c r="R42" s="19"/>
      <c r="S42" s="21">
        <v>0</v>
      </c>
      <c r="T42" s="19"/>
      <c r="U42" s="21">
        <v>-392947328</v>
      </c>
      <c r="V42" s="19"/>
      <c r="W42" s="35">
        <v>1.1319738277813434</v>
      </c>
    </row>
    <row r="43" spans="1:23" ht="21.75" customHeight="1" x14ac:dyDescent="0.2">
      <c r="A43" s="50" t="s">
        <v>54</v>
      </c>
      <c r="B43" s="50"/>
      <c r="C43" s="19"/>
      <c r="D43" s="21">
        <v>0</v>
      </c>
      <c r="E43" s="19"/>
      <c r="F43" s="21">
        <v>1207224022</v>
      </c>
      <c r="G43" s="19"/>
      <c r="H43" s="21">
        <v>0</v>
      </c>
      <c r="I43" s="19"/>
      <c r="J43" s="21">
        <v>1207224022</v>
      </c>
      <c r="K43" s="19"/>
      <c r="L43" s="21">
        <v>1.24</v>
      </c>
      <c r="M43" s="19"/>
      <c r="N43" s="21">
        <v>392907445</v>
      </c>
      <c r="O43" s="19"/>
      <c r="P43" s="50">
        <v>-130295103</v>
      </c>
      <c r="Q43" s="50"/>
      <c r="R43" s="19"/>
      <c r="S43" s="21">
        <v>0</v>
      </c>
      <c r="T43" s="19"/>
      <c r="U43" s="21">
        <v>262612342</v>
      </c>
      <c r="V43" s="19"/>
      <c r="W43" s="35">
        <v>-0.75651436417545304</v>
      </c>
    </row>
    <row r="44" spans="1:23" ht="21.75" customHeight="1" x14ac:dyDescent="0.2">
      <c r="A44" s="50" t="s">
        <v>34</v>
      </c>
      <c r="B44" s="50"/>
      <c r="C44" s="19"/>
      <c r="D44" s="21">
        <v>1032562542</v>
      </c>
      <c r="E44" s="19"/>
      <c r="F44" s="21">
        <v>-88900872</v>
      </c>
      <c r="G44" s="19"/>
      <c r="H44" s="21">
        <v>0</v>
      </c>
      <c r="I44" s="19"/>
      <c r="J44" s="21">
        <v>943661670</v>
      </c>
      <c r="K44" s="19"/>
      <c r="L44" s="21">
        <v>0.97</v>
      </c>
      <c r="M44" s="19"/>
      <c r="N44" s="21">
        <v>1032562542</v>
      </c>
      <c r="O44" s="19"/>
      <c r="P44" s="50">
        <v>-436186157</v>
      </c>
      <c r="Q44" s="50"/>
      <c r="R44" s="19"/>
      <c r="S44" s="21">
        <v>0</v>
      </c>
      <c r="T44" s="19"/>
      <c r="U44" s="21">
        <v>596376385</v>
      </c>
      <c r="V44" s="19"/>
      <c r="W44" s="35">
        <v>-1.7179973274353197</v>
      </c>
    </row>
    <row r="45" spans="1:23" ht="21.75" customHeight="1" x14ac:dyDescent="0.2">
      <c r="A45" s="50" t="s">
        <v>38</v>
      </c>
      <c r="B45" s="50"/>
      <c r="C45" s="19"/>
      <c r="D45" s="21">
        <v>0</v>
      </c>
      <c r="E45" s="19"/>
      <c r="F45" s="21">
        <v>2035317375</v>
      </c>
      <c r="G45" s="19"/>
      <c r="H45" s="21">
        <v>0</v>
      </c>
      <c r="I45" s="19"/>
      <c r="J45" s="21">
        <v>2035317375</v>
      </c>
      <c r="K45" s="19"/>
      <c r="L45" s="21">
        <v>2.08</v>
      </c>
      <c r="M45" s="19"/>
      <c r="N45" s="21">
        <v>1084158416</v>
      </c>
      <c r="O45" s="19"/>
      <c r="P45" s="50">
        <v>-2542282875</v>
      </c>
      <c r="Q45" s="50"/>
      <c r="R45" s="19"/>
      <c r="S45" s="21">
        <v>0</v>
      </c>
      <c r="T45" s="19"/>
      <c r="U45" s="21">
        <v>-1458124459</v>
      </c>
      <c r="V45" s="19"/>
      <c r="W45" s="35">
        <v>4.2004579434010818</v>
      </c>
    </row>
    <row r="46" spans="1:23" ht="21.75" customHeight="1" x14ac:dyDescent="0.2">
      <c r="A46" s="50" t="s">
        <v>60</v>
      </c>
      <c r="B46" s="50"/>
      <c r="C46" s="19"/>
      <c r="D46" s="21">
        <v>0</v>
      </c>
      <c r="E46" s="19"/>
      <c r="F46" s="21">
        <v>1052773504</v>
      </c>
      <c r="G46" s="19"/>
      <c r="H46" s="21">
        <v>0</v>
      </c>
      <c r="I46" s="19"/>
      <c r="J46" s="21">
        <v>1052773504</v>
      </c>
      <c r="K46" s="19"/>
      <c r="L46" s="21">
        <v>1.08</v>
      </c>
      <c r="M46" s="19"/>
      <c r="N46" s="21">
        <v>58837500</v>
      </c>
      <c r="O46" s="19"/>
      <c r="P46" s="50">
        <v>-397714434</v>
      </c>
      <c r="Q46" s="50"/>
      <c r="R46" s="19"/>
      <c r="S46" s="21">
        <v>0</v>
      </c>
      <c r="T46" s="19"/>
      <c r="U46" s="21">
        <v>-338876934</v>
      </c>
      <c r="V46" s="19"/>
      <c r="W46" s="35">
        <v>0.9762118044655228</v>
      </c>
    </row>
    <row r="47" spans="1:23" ht="21.75" customHeight="1" x14ac:dyDescent="0.2">
      <c r="A47" s="50" t="s">
        <v>45</v>
      </c>
      <c r="B47" s="50"/>
      <c r="C47" s="19"/>
      <c r="D47" s="21">
        <v>0</v>
      </c>
      <c r="E47" s="19"/>
      <c r="F47" s="21">
        <v>1049060727</v>
      </c>
      <c r="G47" s="19"/>
      <c r="H47" s="21">
        <v>0</v>
      </c>
      <c r="I47" s="19"/>
      <c r="J47" s="21">
        <v>1049060727</v>
      </c>
      <c r="K47" s="19"/>
      <c r="L47" s="21">
        <v>1.07</v>
      </c>
      <c r="M47" s="19"/>
      <c r="N47" s="21">
        <v>471900000</v>
      </c>
      <c r="O47" s="19"/>
      <c r="P47" s="50">
        <v>-127934235</v>
      </c>
      <c r="Q47" s="50"/>
      <c r="R47" s="19"/>
      <c r="S47" s="21">
        <v>0</v>
      </c>
      <c r="T47" s="19"/>
      <c r="U47" s="21">
        <v>343965765</v>
      </c>
      <c r="V47" s="19"/>
      <c r="W47" s="35">
        <v>-0.99087133538871641</v>
      </c>
    </row>
    <row r="48" spans="1:23" ht="21.75" customHeight="1" x14ac:dyDescent="0.2">
      <c r="A48" s="50" t="s">
        <v>71</v>
      </c>
      <c r="B48" s="50"/>
      <c r="C48" s="19"/>
      <c r="D48" s="21">
        <v>500952502</v>
      </c>
      <c r="E48" s="19"/>
      <c r="F48" s="21">
        <v>428632968</v>
      </c>
      <c r="G48" s="19"/>
      <c r="H48" s="21">
        <v>0</v>
      </c>
      <c r="I48" s="19"/>
      <c r="J48" s="21">
        <v>929585470</v>
      </c>
      <c r="K48" s="19"/>
      <c r="L48" s="21">
        <v>0.95</v>
      </c>
      <c r="M48" s="19"/>
      <c r="N48" s="21">
        <v>500952502</v>
      </c>
      <c r="O48" s="19"/>
      <c r="P48" s="50">
        <v>-673566092</v>
      </c>
      <c r="Q48" s="50"/>
      <c r="R48" s="19"/>
      <c r="S48" s="21">
        <v>0</v>
      </c>
      <c r="T48" s="19"/>
      <c r="U48" s="21">
        <v>-172613590</v>
      </c>
      <c r="V48" s="19"/>
      <c r="W48" s="35">
        <v>0.49725256357864678</v>
      </c>
    </row>
    <row r="49" spans="1:23" ht="21.75" customHeight="1" x14ac:dyDescent="0.2">
      <c r="A49" s="50" t="s">
        <v>63</v>
      </c>
      <c r="B49" s="50"/>
      <c r="C49" s="19"/>
      <c r="D49" s="21">
        <v>36802037</v>
      </c>
      <c r="E49" s="19"/>
      <c r="F49" s="21">
        <v>1351510380</v>
      </c>
      <c r="G49" s="19"/>
      <c r="H49" s="21">
        <v>0</v>
      </c>
      <c r="I49" s="19"/>
      <c r="J49" s="21">
        <v>1388312417</v>
      </c>
      <c r="K49" s="19"/>
      <c r="L49" s="21">
        <v>1.42</v>
      </c>
      <c r="M49" s="19"/>
      <c r="N49" s="21">
        <v>36802037</v>
      </c>
      <c r="O49" s="19"/>
      <c r="P49" s="50">
        <v>1377753300</v>
      </c>
      <c r="Q49" s="50"/>
      <c r="R49" s="19"/>
      <c r="S49" s="21">
        <v>0</v>
      </c>
      <c r="T49" s="19"/>
      <c r="U49" s="21">
        <v>1414555337</v>
      </c>
      <c r="V49" s="19"/>
      <c r="W49" s="35">
        <v>-4.0749472138729441</v>
      </c>
    </row>
    <row r="50" spans="1:23" ht="21.75" customHeight="1" x14ac:dyDescent="0.2">
      <c r="A50" s="50" t="s">
        <v>23</v>
      </c>
      <c r="B50" s="50"/>
      <c r="C50" s="19"/>
      <c r="D50" s="21">
        <v>271261835</v>
      </c>
      <c r="E50" s="19"/>
      <c r="F50" s="21">
        <v>975489272</v>
      </c>
      <c r="G50" s="19"/>
      <c r="H50" s="21">
        <v>0</v>
      </c>
      <c r="I50" s="19"/>
      <c r="J50" s="21">
        <v>1246751107</v>
      </c>
      <c r="K50" s="19"/>
      <c r="L50" s="21">
        <v>1.28</v>
      </c>
      <c r="M50" s="19"/>
      <c r="N50" s="21">
        <v>271261835</v>
      </c>
      <c r="O50" s="19"/>
      <c r="P50" s="50">
        <v>404186790</v>
      </c>
      <c r="Q50" s="50"/>
      <c r="R50" s="19"/>
      <c r="S50" s="21">
        <v>0</v>
      </c>
      <c r="T50" s="19"/>
      <c r="U50" s="21">
        <v>675448625</v>
      </c>
      <c r="V50" s="19"/>
      <c r="W50" s="35">
        <v>-1.9457828340568206</v>
      </c>
    </row>
    <row r="51" spans="1:23" ht="21.75" customHeight="1" x14ac:dyDescent="0.2">
      <c r="A51" s="50" t="s">
        <v>66</v>
      </c>
      <c r="B51" s="50"/>
      <c r="C51" s="19"/>
      <c r="D51" s="21">
        <v>0</v>
      </c>
      <c r="E51" s="19"/>
      <c r="F51" s="21">
        <v>637766824</v>
      </c>
      <c r="G51" s="19"/>
      <c r="H51" s="21">
        <v>0</v>
      </c>
      <c r="I51" s="19"/>
      <c r="J51" s="21">
        <v>637766824</v>
      </c>
      <c r="K51" s="19"/>
      <c r="L51" s="21">
        <v>0.65</v>
      </c>
      <c r="M51" s="19"/>
      <c r="N51" s="21">
        <v>0</v>
      </c>
      <c r="O51" s="19"/>
      <c r="P51" s="50">
        <v>-7803264666</v>
      </c>
      <c r="Q51" s="50"/>
      <c r="R51" s="19"/>
      <c r="S51" s="21">
        <v>0</v>
      </c>
      <c r="T51" s="19"/>
      <c r="U51" s="21">
        <v>-7803264666</v>
      </c>
      <c r="V51" s="19"/>
      <c r="W51" s="35">
        <v>22.479072241363923</v>
      </c>
    </row>
    <row r="52" spans="1:23" ht="21.75" customHeight="1" x14ac:dyDescent="0.2">
      <c r="A52" s="50" t="s">
        <v>65</v>
      </c>
      <c r="B52" s="50"/>
      <c r="C52" s="19"/>
      <c r="D52" s="21">
        <v>0</v>
      </c>
      <c r="E52" s="19"/>
      <c r="F52" s="21">
        <v>-141578565</v>
      </c>
      <c r="G52" s="19"/>
      <c r="H52" s="21">
        <v>0</v>
      </c>
      <c r="I52" s="19"/>
      <c r="J52" s="21">
        <v>-141578565</v>
      </c>
      <c r="K52" s="19"/>
      <c r="L52" s="21">
        <v>-0.14000000000000001</v>
      </c>
      <c r="M52" s="19"/>
      <c r="N52" s="21">
        <v>0</v>
      </c>
      <c r="O52" s="19"/>
      <c r="P52" s="50">
        <v>-283157130</v>
      </c>
      <c r="Q52" s="50"/>
      <c r="R52" s="19"/>
      <c r="S52" s="21">
        <v>0</v>
      </c>
      <c r="T52" s="19"/>
      <c r="U52" s="21">
        <v>-283157130</v>
      </c>
      <c r="V52" s="19"/>
      <c r="W52" s="35">
        <v>0.81569828185644111</v>
      </c>
    </row>
    <row r="53" spans="1:23" ht="21.75" customHeight="1" x14ac:dyDescent="0.2">
      <c r="A53" s="50" t="s">
        <v>53</v>
      </c>
      <c r="B53" s="50"/>
      <c r="C53" s="19"/>
      <c r="D53" s="21">
        <v>0</v>
      </c>
      <c r="E53" s="19"/>
      <c r="F53" s="21">
        <v>1235694409</v>
      </c>
      <c r="G53" s="19"/>
      <c r="H53" s="21">
        <v>0</v>
      </c>
      <c r="I53" s="19"/>
      <c r="J53" s="21">
        <v>1235694409</v>
      </c>
      <c r="K53" s="19"/>
      <c r="L53" s="21">
        <v>1.26</v>
      </c>
      <c r="M53" s="19"/>
      <c r="N53" s="21">
        <v>0</v>
      </c>
      <c r="O53" s="19"/>
      <c r="P53" s="50">
        <v>742537457</v>
      </c>
      <c r="Q53" s="50"/>
      <c r="R53" s="19"/>
      <c r="S53" s="21">
        <v>0</v>
      </c>
      <c r="T53" s="19"/>
      <c r="U53" s="21">
        <v>742537457</v>
      </c>
      <c r="V53" s="19"/>
      <c r="W53" s="35">
        <v>-2.1390474182619066</v>
      </c>
    </row>
    <row r="54" spans="1:23" ht="21.75" customHeight="1" x14ac:dyDescent="0.2">
      <c r="A54" s="50" t="s">
        <v>30</v>
      </c>
      <c r="B54" s="50"/>
      <c r="C54" s="19"/>
      <c r="D54" s="21">
        <v>0</v>
      </c>
      <c r="E54" s="19"/>
      <c r="F54" s="21">
        <v>572841790</v>
      </c>
      <c r="G54" s="19"/>
      <c r="H54" s="21">
        <v>0</v>
      </c>
      <c r="I54" s="19"/>
      <c r="J54" s="21">
        <v>572841790</v>
      </c>
      <c r="K54" s="19"/>
      <c r="L54" s="21">
        <v>0.59</v>
      </c>
      <c r="M54" s="19"/>
      <c r="N54" s="21">
        <v>0</v>
      </c>
      <c r="O54" s="19"/>
      <c r="P54" s="50">
        <v>-217284816</v>
      </c>
      <c r="Q54" s="50"/>
      <c r="R54" s="19"/>
      <c r="S54" s="21">
        <v>0</v>
      </c>
      <c r="T54" s="19"/>
      <c r="U54" s="21">
        <v>-217284816</v>
      </c>
      <c r="V54" s="19"/>
      <c r="W54" s="35">
        <v>0.62593815343690251</v>
      </c>
    </row>
    <row r="55" spans="1:23" ht="21.75" customHeight="1" x14ac:dyDescent="0.2">
      <c r="A55" s="50" t="s">
        <v>55</v>
      </c>
      <c r="B55" s="50"/>
      <c r="C55" s="19"/>
      <c r="D55" s="21">
        <v>0</v>
      </c>
      <c r="E55" s="19"/>
      <c r="F55" s="21">
        <v>0</v>
      </c>
      <c r="G55" s="19"/>
      <c r="H55" s="21">
        <v>0</v>
      </c>
      <c r="I55" s="19"/>
      <c r="J55" s="21">
        <v>0</v>
      </c>
      <c r="K55" s="19"/>
      <c r="L55" s="21">
        <v>0</v>
      </c>
      <c r="M55" s="19"/>
      <c r="N55" s="21">
        <v>0</v>
      </c>
      <c r="O55" s="19"/>
      <c r="P55" s="50">
        <v>0</v>
      </c>
      <c r="Q55" s="50"/>
      <c r="R55" s="19"/>
      <c r="S55" s="21">
        <v>0</v>
      </c>
      <c r="T55" s="19"/>
      <c r="U55" s="21">
        <v>0</v>
      </c>
      <c r="V55" s="19"/>
      <c r="W55" s="35">
        <v>0</v>
      </c>
    </row>
    <row r="56" spans="1:23" ht="21.75" customHeight="1" x14ac:dyDescent="0.2">
      <c r="A56" s="50" t="s">
        <v>19</v>
      </c>
      <c r="B56" s="50"/>
      <c r="C56" s="19"/>
      <c r="D56" s="21">
        <v>0</v>
      </c>
      <c r="E56" s="19"/>
      <c r="F56" s="21">
        <v>-9078368673</v>
      </c>
      <c r="G56" s="19"/>
      <c r="H56" s="21">
        <v>0</v>
      </c>
      <c r="I56" s="19"/>
      <c r="J56" s="21">
        <v>-9078368673</v>
      </c>
      <c r="K56" s="19"/>
      <c r="L56" s="21">
        <v>-9.2899999999999991</v>
      </c>
      <c r="M56" s="19"/>
      <c r="N56" s="21">
        <v>0</v>
      </c>
      <c r="O56" s="19"/>
      <c r="P56" s="50">
        <v>-21595513359</v>
      </c>
      <c r="Q56" s="50"/>
      <c r="R56" s="19"/>
      <c r="S56" s="21">
        <v>0</v>
      </c>
      <c r="T56" s="19"/>
      <c r="U56" s="21">
        <v>-21595513359</v>
      </c>
      <c r="V56" s="19"/>
      <c r="W56" s="35">
        <v>62.210770192310264</v>
      </c>
    </row>
    <row r="57" spans="1:23" ht="21.75" customHeight="1" x14ac:dyDescent="0.2">
      <c r="A57" s="50" t="s">
        <v>35</v>
      </c>
      <c r="B57" s="50"/>
      <c r="C57" s="19"/>
      <c r="D57" s="21">
        <v>0</v>
      </c>
      <c r="E57" s="19"/>
      <c r="F57" s="21">
        <v>560564676</v>
      </c>
      <c r="G57" s="19"/>
      <c r="H57" s="21">
        <v>0</v>
      </c>
      <c r="I57" s="19"/>
      <c r="J57" s="21">
        <v>560564676</v>
      </c>
      <c r="K57" s="19"/>
      <c r="L57" s="21">
        <v>0.56999999999999995</v>
      </c>
      <c r="M57" s="19"/>
      <c r="N57" s="21">
        <v>0</v>
      </c>
      <c r="O57" s="19"/>
      <c r="P57" s="50">
        <v>-838739628</v>
      </c>
      <c r="Q57" s="50"/>
      <c r="R57" s="19"/>
      <c r="S57" s="21">
        <v>0</v>
      </c>
      <c r="T57" s="19"/>
      <c r="U57" s="21">
        <v>-838739628</v>
      </c>
      <c r="V57" s="19"/>
      <c r="W57" s="35">
        <v>2.416179573103141</v>
      </c>
    </row>
    <row r="58" spans="1:23" ht="21.75" customHeight="1" x14ac:dyDescent="0.2">
      <c r="A58" s="50" t="s">
        <v>52</v>
      </c>
      <c r="B58" s="50"/>
      <c r="C58" s="19"/>
      <c r="D58" s="21">
        <v>0</v>
      </c>
      <c r="E58" s="19"/>
      <c r="F58" s="21">
        <v>528039360</v>
      </c>
      <c r="G58" s="19"/>
      <c r="H58" s="21">
        <v>0</v>
      </c>
      <c r="I58" s="19"/>
      <c r="J58" s="21">
        <v>528039360</v>
      </c>
      <c r="K58" s="19"/>
      <c r="L58" s="21">
        <v>0.54</v>
      </c>
      <c r="M58" s="19"/>
      <c r="N58" s="21">
        <v>0</v>
      </c>
      <c r="O58" s="19"/>
      <c r="P58" s="50">
        <v>-1046177982</v>
      </c>
      <c r="Q58" s="50"/>
      <c r="R58" s="19"/>
      <c r="S58" s="21">
        <v>0</v>
      </c>
      <c r="T58" s="19"/>
      <c r="U58" s="21">
        <v>-1046177982</v>
      </c>
      <c r="V58" s="19"/>
      <c r="W58" s="35">
        <v>3.0137527613499926</v>
      </c>
    </row>
    <row r="59" spans="1:23" ht="21.75" customHeight="1" x14ac:dyDescent="0.2">
      <c r="A59" s="50" t="s">
        <v>28</v>
      </c>
      <c r="B59" s="50"/>
      <c r="C59" s="19"/>
      <c r="D59" s="21">
        <v>0</v>
      </c>
      <c r="E59" s="19"/>
      <c r="F59" s="21">
        <v>6643627061</v>
      </c>
      <c r="G59" s="19"/>
      <c r="H59" s="21">
        <v>0</v>
      </c>
      <c r="I59" s="19"/>
      <c r="J59" s="21">
        <v>6643627061</v>
      </c>
      <c r="K59" s="19"/>
      <c r="L59" s="21">
        <v>6.8</v>
      </c>
      <c r="M59" s="19"/>
      <c r="N59" s="21">
        <v>0</v>
      </c>
      <c r="O59" s="19"/>
      <c r="P59" s="50">
        <v>-1390526593</v>
      </c>
      <c r="Q59" s="50"/>
      <c r="R59" s="19"/>
      <c r="S59" s="21">
        <v>0</v>
      </c>
      <c r="T59" s="19"/>
      <c r="U59" s="21">
        <v>-1390526593</v>
      </c>
      <c r="V59" s="19"/>
      <c r="W59" s="35">
        <v>4.0057269714020292</v>
      </c>
    </row>
    <row r="60" spans="1:23" ht="21.75" customHeight="1" x14ac:dyDescent="0.2">
      <c r="A60" s="50" t="s">
        <v>70</v>
      </c>
      <c r="B60" s="50"/>
      <c r="C60" s="19"/>
      <c r="D60" s="21">
        <v>0</v>
      </c>
      <c r="E60" s="19"/>
      <c r="F60" s="21">
        <v>2472947827</v>
      </c>
      <c r="G60" s="19"/>
      <c r="H60" s="21">
        <v>0</v>
      </c>
      <c r="I60" s="19"/>
      <c r="J60" s="21">
        <v>2472947827</v>
      </c>
      <c r="K60" s="19"/>
      <c r="L60" s="21">
        <v>2.5299999999999998</v>
      </c>
      <c r="M60" s="19"/>
      <c r="N60" s="21">
        <v>0</v>
      </c>
      <c r="O60" s="19"/>
      <c r="P60" s="50">
        <v>2060789856</v>
      </c>
      <c r="Q60" s="50"/>
      <c r="R60" s="19"/>
      <c r="S60" s="21">
        <v>0</v>
      </c>
      <c r="T60" s="19"/>
      <c r="U60" s="21">
        <v>2060789856</v>
      </c>
      <c r="V60" s="19"/>
      <c r="W60" s="35">
        <v>-5.936572195114362</v>
      </c>
    </row>
    <row r="61" spans="1:23" ht="21.75" customHeight="1" x14ac:dyDescent="0.2">
      <c r="A61" s="50" t="s">
        <v>41</v>
      </c>
      <c r="B61" s="50"/>
      <c r="C61" s="19"/>
      <c r="D61" s="21">
        <v>0</v>
      </c>
      <c r="E61" s="19"/>
      <c r="F61" s="21">
        <v>3417911130</v>
      </c>
      <c r="G61" s="19"/>
      <c r="H61" s="21">
        <v>0</v>
      </c>
      <c r="I61" s="19"/>
      <c r="J61" s="21">
        <v>3417911130</v>
      </c>
      <c r="K61" s="19"/>
      <c r="L61" s="21">
        <v>3.5</v>
      </c>
      <c r="M61" s="19"/>
      <c r="N61" s="21">
        <v>0</v>
      </c>
      <c r="O61" s="19"/>
      <c r="P61" s="50">
        <v>-5486646813</v>
      </c>
      <c r="Q61" s="50"/>
      <c r="R61" s="19"/>
      <c r="S61" s="21">
        <v>0</v>
      </c>
      <c r="T61" s="19"/>
      <c r="U61" s="21">
        <v>-5486646813</v>
      </c>
      <c r="V61" s="19"/>
      <c r="W61" s="35">
        <v>15.805529525310625</v>
      </c>
    </row>
    <row r="62" spans="1:23" ht="21.75" customHeight="1" x14ac:dyDescent="0.2">
      <c r="A62" s="50" t="s">
        <v>67</v>
      </c>
      <c r="B62" s="50"/>
      <c r="C62" s="19"/>
      <c r="D62" s="21">
        <v>0</v>
      </c>
      <c r="E62" s="19"/>
      <c r="F62" s="21">
        <v>3627868522</v>
      </c>
      <c r="G62" s="19"/>
      <c r="H62" s="21">
        <v>0</v>
      </c>
      <c r="I62" s="19"/>
      <c r="J62" s="21">
        <v>3627868522</v>
      </c>
      <c r="K62" s="19"/>
      <c r="L62" s="21">
        <v>3.71</v>
      </c>
      <c r="M62" s="19"/>
      <c r="N62" s="21">
        <v>0</v>
      </c>
      <c r="O62" s="19"/>
      <c r="P62" s="50">
        <v>3355862613</v>
      </c>
      <c r="Q62" s="50"/>
      <c r="R62" s="19"/>
      <c r="S62" s="21">
        <v>0</v>
      </c>
      <c r="T62" s="19"/>
      <c r="U62" s="21">
        <v>3355862613</v>
      </c>
      <c r="V62" s="19"/>
      <c r="W62" s="35">
        <v>-9.6673227602298653</v>
      </c>
    </row>
    <row r="63" spans="1:23" ht="21.75" customHeight="1" x14ac:dyDescent="0.2">
      <c r="A63" s="50" t="s">
        <v>75</v>
      </c>
      <c r="B63" s="50"/>
      <c r="C63" s="19"/>
      <c r="D63" s="21">
        <v>0</v>
      </c>
      <c r="E63" s="19"/>
      <c r="F63" s="21">
        <v>5972236724</v>
      </c>
      <c r="G63" s="19"/>
      <c r="H63" s="21">
        <v>0</v>
      </c>
      <c r="I63" s="19"/>
      <c r="J63" s="21">
        <v>5972236724</v>
      </c>
      <c r="K63" s="19"/>
      <c r="L63" s="21">
        <v>6.11</v>
      </c>
      <c r="M63" s="19"/>
      <c r="N63" s="21">
        <v>0</v>
      </c>
      <c r="O63" s="19"/>
      <c r="P63" s="50">
        <v>4462015943</v>
      </c>
      <c r="Q63" s="50"/>
      <c r="R63" s="19"/>
      <c r="S63" s="21">
        <v>0</v>
      </c>
      <c r="T63" s="19"/>
      <c r="U63" s="21">
        <v>4462015943</v>
      </c>
      <c r="V63" s="19"/>
      <c r="W63" s="35">
        <v>-12.853848103069657</v>
      </c>
    </row>
    <row r="64" spans="1:23" ht="21.75" customHeight="1" x14ac:dyDescent="0.2">
      <c r="A64" s="50" t="s">
        <v>61</v>
      </c>
      <c r="B64" s="50"/>
      <c r="C64" s="19"/>
      <c r="D64" s="21">
        <v>0</v>
      </c>
      <c r="E64" s="19"/>
      <c r="F64" s="21">
        <v>-213720749</v>
      </c>
      <c r="G64" s="19"/>
      <c r="H64" s="21">
        <v>0</v>
      </c>
      <c r="I64" s="19"/>
      <c r="J64" s="21">
        <v>-213720749</v>
      </c>
      <c r="K64" s="19"/>
      <c r="L64" s="21">
        <v>-0.22</v>
      </c>
      <c r="M64" s="19"/>
      <c r="N64" s="21">
        <v>0</v>
      </c>
      <c r="O64" s="19"/>
      <c r="P64" s="50">
        <v>-1451163892</v>
      </c>
      <c r="Q64" s="50"/>
      <c r="R64" s="19"/>
      <c r="S64" s="21">
        <v>0</v>
      </c>
      <c r="T64" s="19"/>
      <c r="U64" s="21">
        <v>-1451163892</v>
      </c>
      <c r="V64" s="19"/>
      <c r="W64" s="35">
        <v>4.1804064527582483</v>
      </c>
    </row>
    <row r="65" spans="1:23" ht="21.75" customHeight="1" x14ac:dyDescent="0.2">
      <c r="A65" s="50" t="s">
        <v>74</v>
      </c>
      <c r="B65" s="50"/>
      <c r="C65" s="19"/>
      <c r="D65" s="21">
        <v>0</v>
      </c>
      <c r="E65" s="19"/>
      <c r="F65" s="21">
        <v>23348775334</v>
      </c>
      <c r="G65" s="19"/>
      <c r="H65" s="21">
        <v>0</v>
      </c>
      <c r="I65" s="19"/>
      <c r="J65" s="21">
        <v>23348775334</v>
      </c>
      <c r="K65" s="19"/>
      <c r="L65" s="21">
        <v>23.9</v>
      </c>
      <c r="M65" s="19"/>
      <c r="N65" s="21">
        <v>0</v>
      </c>
      <c r="O65" s="19"/>
      <c r="P65" s="50">
        <v>14573115450</v>
      </c>
      <c r="Q65" s="50"/>
      <c r="R65" s="19"/>
      <c r="S65" s="21">
        <v>0</v>
      </c>
      <c r="T65" s="19"/>
      <c r="U65" s="21">
        <v>14573115450</v>
      </c>
      <c r="V65" s="19"/>
      <c r="W65" s="35">
        <v>-41.981161604020201</v>
      </c>
    </row>
    <row r="66" spans="1:23" ht="21.75" customHeight="1" x14ac:dyDescent="0.2">
      <c r="A66" s="50" t="s">
        <v>21</v>
      </c>
      <c r="B66" s="50"/>
      <c r="C66" s="19"/>
      <c r="D66" s="21">
        <v>0</v>
      </c>
      <c r="E66" s="19"/>
      <c r="F66" s="21">
        <v>561439440</v>
      </c>
      <c r="G66" s="19"/>
      <c r="H66" s="21">
        <v>0</v>
      </c>
      <c r="I66" s="19"/>
      <c r="J66" s="21">
        <v>561439440</v>
      </c>
      <c r="K66" s="19"/>
      <c r="L66" s="21">
        <v>0.56999999999999995</v>
      </c>
      <c r="M66" s="19"/>
      <c r="N66" s="21">
        <v>0</v>
      </c>
      <c r="O66" s="19"/>
      <c r="P66" s="50">
        <v>-5403854610</v>
      </c>
      <c r="Q66" s="50"/>
      <c r="R66" s="19"/>
      <c r="S66" s="21">
        <v>0</v>
      </c>
      <c r="T66" s="19"/>
      <c r="U66" s="21">
        <v>-5403854610</v>
      </c>
      <c r="V66" s="19"/>
      <c r="W66" s="35">
        <v>15.567027822251935</v>
      </c>
    </row>
    <row r="67" spans="1:23" ht="21.75" customHeight="1" x14ac:dyDescent="0.2">
      <c r="A67" s="50" t="s">
        <v>43</v>
      </c>
      <c r="B67" s="50"/>
      <c r="C67" s="19"/>
      <c r="D67" s="21">
        <v>0</v>
      </c>
      <c r="E67" s="19"/>
      <c r="F67" s="21">
        <v>1024118025</v>
      </c>
      <c r="G67" s="19"/>
      <c r="H67" s="21">
        <v>0</v>
      </c>
      <c r="I67" s="19"/>
      <c r="J67" s="21">
        <v>1024118025</v>
      </c>
      <c r="K67" s="19"/>
      <c r="L67" s="21">
        <v>1.05</v>
      </c>
      <c r="M67" s="19"/>
      <c r="N67" s="21">
        <v>0</v>
      </c>
      <c r="O67" s="19"/>
      <c r="P67" s="50">
        <v>457938954</v>
      </c>
      <c r="Q67" s="50"/>
      <c r="R67" s="19"/>
      <c r="S67" s="21">
        <v>0</v>
      </c>
      <c r="T67" s="19"/>
      <c r="U67" s="21">
        <v>457938954</v>
      </c>
      <c r="V67" s="19"/>
      <c r="W67" s="35">
        <v>-1.3191969348359189</v>
      </c>
    </row>
    <row r="68" spans="1:23" ht="21.75" customHeight="1" x14ac:dyDescent="0.2">
      <c r="A68" s="50" t="s">
        <v>40</v>
      </c>
      <c r="B68" s="50"/>
      <c r="C68" s="19"/>
      <c r="D68" s="21">
        <v>0</v>
      </c>
      <c r="E68" s="19"/>
      <c r="F68" s="21">
        <v>-196559050</v>
      </c>
      <c r="G68" s="19"/>
      <c r="H68" s="21">
        <v>0</v>
      </c>
      <c r="I68" s="19"/>
      <c r="J68" s="21">
        <v>-196559050</v>
      </c>
      <c r="K68" s="19"/>
      <c r="L68" s="21">
        <v>-0.2</v>
      </c>
      <c r="M68" s="19"/>
      <c r="N68" s="21">
        <v>0</v>
      </c>
      <c r="O68" s="19"/>
      <c r="P68" s="50">
        <v>-338924400</v>
      </c>
      <c r="Q68" s="50"/>
      <c r="R68" s="19"/>
      <c r="S68" s="21">
        <v>0</v>
      </c>
      <c r="T68" s="19"/>
      <c r="U68" s="21">
        <v>-338924400</v>
      </c>
      <c r="V68" s="19"/>
      <c r="W68" s="35">
        <v>0.97634854103523794</v>
      </c>
    </row>
    <row r="69" spans="1:23" ht="21.75" customHeight="1" x14ac:dyDescent="0.2">
      <c r="A69" s="50" t="s">
        <v>48</v>
      </c>
      <c r="B69" s="50"/>
      <c r="C69" s="19"/>
      <c r="D69" s="21">
        <v>0</v>
      </c>
      <c r="E69" s="19"/>
      <c r="F69" s="21">
        <v>3419929620</v>
      </c>
      <c r="G69" s="19"/>
      <c r="H69" s="21">
        <v>0</v>
      </c>
      <c r="I69" s="19"/>
      <c r="J69" s="21">
        <v>3419929620</v>
      </c>
      <c r="K69" s="19"/>
      <c r="L69" s="21">
        <v>3.5</v>
      </c>
      <c r="M69" s="19"/>
      <c r="N69" s="21">
        <v>0</v>
      </c>
      <c r="O69" s="19"/>
      <c r="P69" s="50">
        <v>1196040960</v>
      </c>
      <c r="Q69" s="50"/>
      <c r="R69" s="19"/>
      <c r="S69" s="21">
        <v>0</v>
      </c>
      <c r="T69" s="19"/>
      <c r="U69" s="21">
        <v>1196040960</v>
      </c>
      <c r="V69" s="19"/>
      <c r="W69" s="35">
        <v>-3.4454670313331976</v>
      </c>
    </row>
    <row r="70" spans="1:23" ht="21.75" customHeight="1" x14ac:dyDescent="0.2">
      <c r="A70" s="50" t="s">
        <v>57</v>
      </c>
      <c r="B70" s="50"/>
      <c r="C70" s="19"/>
      <c r="D70" s="21">
        <v>0</v>
      </c>
      <c r="E70" s="19"/>
      <c r="F70" s="21">
        <v>297388746</v>
      </c>
      <c r="G70" s="19"/>
      <c r="H70" s="21">
        <v>0</v>
      </c>
      <c r="I70" s="19"/>
      <c r="J70" s="21">
        <v>297388746</v>
      </c>
      <c r="K70" s="19"/>
      <c r="L70" s="21">
        <v>0.3</v>
      </c>
      <c r="M70" s="19"/>
      <c r="N70" s="21">
        <v>0</v>
      </c>
      <c r="O70" s="19"/>
      <c r="P70" s="50">
        <v>-796576996</v>
      </c>
      <c r="Q70" s="50"/>
      <c r="R70" s="19"/>
      <c r="S70" s="21">
        <v>0</v>
      </c>
      <c r="T70" s="19"/>
      <c r="U70" s="21">
        <v>-796576996</v>
      </c>
      <c r="V70" s="19"/>
      <c r="W70" s="35">
        <v>2.2947205567578859</v>
      </c>
    </row>
    <row r="71" spans="1:23" ht="21.75" customHeight="1" x14ac:dyDescent="0.2">
      <c r="A71" s="50" t="s">
        <v>69</v>
      </c>
      <c r="B71" s="50"/>
      <c r="C71" s="19"/>
      <c r="D71" s="21">
        <v>0</v>
      </c>
      <c r="E71" s="19"/>
      <c r="F71" s="21">
        <v>434737827</v>
      </c>
      <c r="G71" s="19"/>
      <c r="H71" s="21">
        <v>0</v>
      </c>
      <c r="I71" s="19"/>
      <c r="J71" s="21">
        <v>434737827</v>
      </c>
      <c r="K71" s="19"/>
      <c r="L71" s="21">
        <v>0.44</v>
      </c>
      <c r="M71" s="19"/>
      <c r="N71" s="21">
        <v>0</v>
      </c>
      <c r="O71" s="19"/>
      <c r="P71" s="50">
        <v>-959556464</v>
      </c>
      <c r="Q71" s="50"/>
      <c r="R71" s="19"/>
      <c r="S71" s="21">
        <v>0</v>
      </c>
      <c r="T71" s="19"/>
      <c r="U71" s="21">
        <v>-959556464</v>
      </c>
      <c r="V71" s="19"/>
      <c r="W71" s="35">
        <v>2.7642198486368401</v>
      </c>
    </row>
    <row r="72" spans="1:23" ht="21.75" customHeight="1" x14ac:dyDescent="0.2">
      <c r="A72" s="50" t="s">
        <v>31</v>
      </c>
      <c r="B72" s="50"/>
      <c r="C72" s="19"/>
      <c r="D72" s="21">
        <v>0</v>
      </c>
      <c r="E72" s="19"/>
      <c r="F72" s="21">
        <v>732030419</v>
      </c>
      <c r="G72" s="19"/>
      <c r="H72" s="21">
        <v>0</v>
      </c>
      <c r="I72" s="19"/>
      <c r="J72" s="21">
        <v>732030419</v>
      </c>
      <c r="K72" s="19"/>
      <c r="L72" s="21">
        <v>0.75</v>
      </c>
      <c r="M72" s="19"/>
      <c r="N72" s="21">
        <v>0</v>
      </c>
      <c r="O72" s="19"/>
      <c r="P72" s="50">
        <v>-532061132</v>
      </c>
      <c r="Q72" s="50"/>
      <c r="R72" s="19"/>
      <c r="S72" s="21">
        <v>0</v>
      </c>
      <c r="T72" s="19"/>
      <c r="U72" s="21">
        <v>-532061132</v>
      </c>
      <c r="V72" s="19"/>
      <c r="W72" s="35">
        <v>1.5327226660864697</v>
      </c>
    </row>
    <row r="73" spans="1:23" ht="21.75" customHeight="1" x14ac:dyDescent="0.2">
      <c r="A73" s="50" t="s">
        <v>72</v>
      </c>
      <c r="B73" s="50"/>
      <c r="C73" s="19"/>
      <c r="D73" s="21">
        <v>0</v>
      </c>
      <c r="E73" s="19"/>
      <c r="F73" s="21">
        <v>1047287043</v>
      </c>
      <c r="G73" s="19"/>
      <c r="H73" s="21">
        <v>0</v>
      </c>
      <c r="I73" s="19"/>
      <c r="J73" s="21">
        <v>1047287043</v>
      </c>
      <c r="K73" s="19"/>
      <c r="L73" s="21">
        <v>1.07</v>
      </c>
      <c r="M73" s="19"/>
      <c r="N73" s="21">
        <v>0</v>
      </c>
      <c r="O73" s="19"/>
      <c r="P73" s="50">
        <v>-181897223</v>
      </c>
      <c r="Q73" s="50"/>
      <c r="R73" s="19"/>
      <c r="S73" s="21">
        <v>0</v>
      </c>
      <c r="T73" s="19"/>
      <c r="U73" s="21">
        <v>-181897223</v>
      </c>
      <c r="V73" s="19"/>
      <c r="W73" s="35">
        <v>0.52399617228624229</v>
      </c>
    </row>
    <row r="74" spans="1:23" ht="21.75" customHeight="1" x14ac:dyDescent="0.2">
      <c r="A74" s="50" t="s">
        <v>47</v>
      </c>
      <c r="B74" s="50"/>
      <c r="C74" s="19"/>
      <c r="D74" s="21">
        <v>0</v>
      </c>
      <c r="E74" s="19"/>
      <c r="F74" s="21">
        <v>367400880</v>
      </c>
      <c r="G74" s="19"/>
      <c r="H74" s="21">
        <v>0</v>
      </c>
      <c r="I74" s="19"/>
      <c r="J74" s="21">
        <v>367400880</v>
      </c>
      <c r="K74" s="19"/>
      <c r="L74" s="21">
        <v>0.38</v>
      </c>
      <c r="M74" s="19"/>
      <c r="N74" s="21">
        <v>0</v>
      </c>
      <c r="O74" s="19"/>
      <c r="P74" s="50">
        <v>-215764516</v>
      </c>
      <c r="Q74" s="50"/>
      <c r="R74" s="19"/>
      <c r="S74" s="21">
        <v>0</v>
      </c>
      <c r="T74" s="19"/>
      <c r="U74" s="21">
        <v>-215764516</v>
      </c>
      <c r="V74" s="19"/>
      <c r="W74" s="35">
        <v>0.62155858475746872</v>
      </c>
    </row>
    <row r="75" spans="1:23" ht="21.75" customHeight="1" x14ac:dyDescent="0.2">
      <c r="A75" s="50" t="s">
        <v>44</v>
      </c>
      <c r="B75" s="50"/>
      <c r="C75" s="19"/>
      <c r="D75" s="21">
        <v>0</v>
      </c>
      <c r="E75" s="19"/>
      <c r="F75" s="21">
        <v>1857367554</v>
      </c>
      <c r="G75" s="19"/>
      <c r="H75" s="21">
        <v>0</v>
      </c>
      <c r="I75" s="19"/>
      <c r="J75" s="21">
        <v>1857367554</v>
      </c>
      <c r="K75" s="19"/>
      <c r="L75" s="21">
        <v>1.9</v>
      </c>
      <c r="M75" s="19"/>
      <c r="N75" s="21">
        <v>0</v>
      </c>
      <c r="O75" s="19"/>
      <c r="P75" s="50">
        <v>-8479286659</v>
      </c>
      <c r="Q75" s="50"/>
      <c r="R75" s="19"/>
      <c r="S75" s="21">
        <v>0</v>
      </c>
      <c r="T75" s="19"/>
      <c r="U75" s="21">
        <v>-8479286659</v>
      </c>
      <c r="V75" s="19"/>
      <c r="W75" s="35">
        <v>24.426506791881042</v>
      </c>
    </row>
    <row r="76" spans="1:23" ht="21.75" customHeight="1" x14ac:dyDescent="0.2">
      <c r="A76" s="50" t="s">
        <v>76</v>
      </c>
      <c r="B76" s="50"/>
      <c r="C76" s="19"/>
      <c r="D76" s="21">
        <v>0</v>
      </c>
      <c r="E76" s="19"/>
      <c r="F76" s="21">
        <v>1819305996</v>
      </c>
      <c r="G76" s="19"/>
      <c r="H76" s="21">
        <v>0</v>
      </c>
      <c r="I76" s="19"/>
      <c r="J76" s="21">
        <v>1819305996</v>
      </c>
      <c r="K76" s="19"/>
      <c r="L76" s="21">
        <v>1.86</v>
      </c>
      <c r="M76" s="19"/>
      <c r="N76" s="21">
        <v>0</v>
      </c>
      <c r="O76" s="19"/>
      <c r="P76" s="50">
        <v>1819305996</v>
      </c>
      <c r="Q76" s="50"/>
      <c r="R76" s="19"/>
      <c r="S76" s="21">
        <v>0</v>
      </c>
      <c r="T76" s="19"/>
      <c r="U76" s="21">
        <v>1819305996</v>
      </c>
      <c r="V76" s="19"/>
      <c r="W76" s="35">
        <v>-5.240923211463266</v>
      </c>
    </row>
    <row r="77" spans="1:23" ht="21.75" customHeight="1" x14ac:dyDescent="0.2">
      <c r="A77" s="57" t="s">
        <v>59</v>
      </c>
      <c r="B77" s="57"/>
      <c r="C77" s="19"/>
      <c r="D77" s="22">
        <v>0</v>
      </c>
      <c r="E77" s="19"/>
      <c r="F77" s="22">
        <v>-298535829</v>
      </c>
      <c r="G77" s="19"/>
      <c r="H77" s="22">
        <v>0</v>
      </c>
      <c r="I77" s="19"/>
      <c r="J77" s="22">
        <v>-298535829</v>
      </c>
      <c r="K77" s="19"/>
      <c r="L77" s="22">
        <v>-0.31</v>
      </c>
      <c r="M77" s="19"/>
      <c r="N77" s="22">
        <v>0</v>
      </c>
      <c r="O77" s="19"/>
      <c r="P77" s="50">
        <v>26382236</v>
      </c>
      <c r="Q77" s="52"/>
      <c r="R77" s="19"/>
      <c r="S77" s="22">
        <v>0</v>
      </c>
      <c r="T77" s="19"/>
      <c r="U77" s="21">
        <v>26382236</v>
      </c>
      <c r="V77" s="19"/>
      <c r="W77" s="35">
        <v>-7.6000009523797429E-2</v>
      </c>
    </row>
    <row r="78" spans="1:23" ht="21.75" customHeight="1" thickBot="1" x14ac:dyDescent="0.25">
      <c r="A78" s="56" t="s">
        <v>78</v>
      </c>
      <c r="B78" s="56"/>
      <c r="C78" s="19"/>
      <c r="D78" s="23">
        <f>SUM(D9:D77)</f>
        <v>19078590911</v>
      </c>
      <c r="E78" s="19"/>
      <c r="F78" s="23">
        <f>SUM(F9:F77)</f>
        <v>78050671316</v>
      </c>
      <c r="G78" s="19"/>
      <c r="H78" s="23">
        <f>SUM(H9:H77)</f>
        <v>-598200227</v>
      </c>
      <c r="I78" s="19"/>
      <c r="J78" s="23">
        <f>SUM(J9:J77)</f>
        <v>96531062000</v>
      </c>
      <c r="K78" s="19"/>
      <c r="L78" s="23">
        <f>SUM(L9:L77)</f>
        <v>98.779999999999973</v>
      </c>
      <c r="M78" s="19"/>
      <c r="N78" s="23">
        <f>SUM(N9:N77)</f>
        <v>37215836803</v>
      </c>
      <c r="O78" s="19"/>
      <c r="P78" s="54">
        <f>SUM(P9:Q77)</f>
        <v>-79870244176</v>
      </c>
      <c r="Q78" s="54"/>
      <c r="R78" s="19"/>
      <c r="S78" s="23">
        <f>SUM(S9:S77)</f>
        <v>2375628719</v>
      </c>
      <c r="T78" s="19"/>
      <c r="U78" s="23">
        <f>SUM(U9:U77)</f>
        <v>-40278778654</v>
      </c>
      <c r="V78" s="19"/>
      <c r="W78" s="36">
        <f>SUM(W9:W77)</f>
        <v>116.03214986443638</v>
      </c>
    </row>
    <row r="79" spans="1:23" ht="13.5" thickTop="1" x14ac:dyDescent="0.2"/>
    <row r="80" spans="1:23" x14ac:dyDescent="0.2">
      <c r="N80" s="19">
        <f>N78-'درآمد سود سهام'!S37</f>
        <v>0</v>
      </c>
      <c r="Q80" s="19" cm="1">
        <f t="array" ref="Q80:R80">P78+'درآمد سرمایه گذاری در اوراق به'!N13-'درآمد ناشی از تغییر قیمت اوراق'!Q66:R66</f>
        <v>30</v>
      </c>
      <c r="R80">
        <v>-79891280776</v>
      </c>
      <c r="S80" s="19" cm="1">
        <f t="array" ref="S80:T80">S78+'درآمد سرمایه گذاری در اوراق به'!P13-'درآمد ناشی از فروش'!Q26:R26</f>
        <v>0</v>
      </c>
      <c r="T80">
        <v>5373476874</v>
      </c>
    </row>
  </sheetData>
  <mergeCells count="150"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L26" sqref="L26"/>
    </sheetView>
  </sheetViews>
  <sheetFormatPr defaultRowHeight="12.75" x14ac:dyDescent="0.2"/>
  <cols>
    <col min="1" max="1" width="6.7109375" bestFit="1" customWidth="1"/>
    <col min="2" max="2" width="27.8554687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2.8554687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4.5703125" bestFit="1" customWidth="1"/>
    <col min="17" max="17" width="1.28515625" customWidth="1"/>
    <col min="18" max="18" width="14.5703125" bestFit="1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29" t="s">
        <v>131</v>
      </c>
      <c r="B5" s="44" t="s">
        <v>132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D6" s="45" t="s">
        <v>115</v>
      </c>
      <c r="E6" s="45"/>
      <c r="F6" s="45"/>
      <c r="G6" s="45"/>
      <c r="H6" s="45"/>
      <c r="I6" s="45"/>
      <c r="J6" s="45"/>
      <c r="L6" s="45" t="s">
        <v>116</v>
      </c>
      <c r="M6" s="45"/>
      <c r="N6" s="45"/>
      <c r="O6" s="45"/>
      <c r="P6" s="45"/>
      <c r="Q6" s="45"/>
      <c r="R6" s="4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5" t="s">
        <v>133</v>
      </c>
      <c r="B8" s="45"/>
      <c r="D8" s="2" t="s">
        <v>134</v>
      </c>
      <c r="F8" s="2" t="s">
        <v>119</v>
      </c>
      <c r="H8" s="2" t="s">
        <v>120</v>
      </c>
      <c r="J8" s="2" t="s">
        <v>78</v>
      </c>
      <c r="L8" s="2" t="s">
        <v>134</v>
      </c>
      <c r="N8" s="2" t="s">
        <v>119</v>
      </c>
      <c r="P8" s="2" t="s">
        <v>120</v>
      </c>
      <c r="R8" s="2" t="s">
        <v>78</v>
      </c>
    </row>
    <row r="9" spans="1:18" ht="21.75" customHeight="1" x14ac:dyDescent="0.2">
      <c r="A9" s="47" t="s">
        <v>135</v>
      </c>
      <c r="B9" s="47"/>
      <c r="D9" s="20">
        <v>0</v>
      </c>
      <c r="E9" s="19"/>
      <c r="F9" s="20">
        <v>0</v>
      </c>
      <c r="G9" s="19"/>
      <c r="H9" s="20">
        <v>0</v>
      </c>
      <c r="I9" s="19"/>
      <c r="J9" s="20">
        <v>0</v>
      </c>
      <c r="K9" s="19"/>
      <c r="L9" s="20">
        <v>216924658</v>
      </c>
      <c r="M9" s="19"/>
      <c r="N9" s="20">
        <v>0</v>
      </c>
      <c r="O9" s="19"/>
      <c r="P9" s="20">
        <v>61988763</v>
      </c>
      <c r="Q9" s="19"/>
      <c r="R9" s="20">
        <v>278913421</v>
      </c>
    </row>
    <row r="10" spans="1:18" ht="21.75" customHeight="1" x14ac:dyDescent="0.2">
      <c r="A10" s="49" t="s">
        <v>136</v>
      </c>
      <c r="B10" s="49"/>
      <c r="D10" s="21">
        <v>0</v>
      </c>
      <c r="E10" s="19"/>
      <c r="F10" s="21">
        <v>0</v>
      </c>
      <c r="G10" s="19"/>
      <c r="H10" s="21">
        <v>0</v>
      </c>
      <c r="I10" s="19"/>
      <c r="J10" s="21">
        <v>0</v>
      </c>
      <c r="K10" s="19"/>
      <c r="L10" s="21">
        <v>324613563</v>
      </c>
      <c r="M10" s="19"/>
      <c r="N10" s="21">
        <v>0</v>
      </c>
      <c r="O10" s="19"/>
      <c r="P10" s="21">
        <v>137475079</v>
      </c>
      <c r="Q10" s="19"/>
      <c r="R10" s="21">
        <v>462088642</v>
      </c>
    </row>
    <row r="11" spans="1:18" ht="21.75" customHeight="1" x14ac:dyDescent="0.2">
      <c r="A11" s="49" t="s">
        <v>137</v>
      </c>
      <c r="B11" s="49"/>
      <c r="D11" s="21">
        <v>0</v>
      </c>
      <c r="E11" s="19"/>
      <c r="F11" s="21">
        <v>0</v>
      </c>
      <c r="G11" s="19"/>
      <c r="H11" s="21">
        <v>0</v>
      </c>
      <c r="I11" s="19"/>
      <c r="J11" s="21">
        <v>0</v>
      </c>
      <c r="K11" s="19"/>
      <c r="L11" s="21">
        <v>910276686</v>
      </c>
      <c r="M11" s="19"/>
      <c r="N11" s="21">
        <v>0</v>
      </c>
      <c r="O11" s="19"/>
      <c r="P11" s="21">
        <v>2798384313</v>
      </c>
      <c r="Q11" s="19"/>
      <c r="R11" s="21">
        <v>3708660999</v>
      </c>
    </row>
    <row r="12" spans="1:18" ht="21.75" customHeight="1" x14ac:dyDescent="0.2">
      <c r="A12" s="51" t="s">
        <v>90</v>
      </c>
      <c r="B12" s="51"/>
      <c r="D12" s="22">
        <v>353096555</v>
      </c>
      <c r="E12" s="19"/>
      <c r="F12" s="22">
        <v>-21036600</v>
      </c>
      <c r="G12" s="19"/>
      <c r="H12" s="22">
        <v>0</v>
      </c>
      <c r="I12" s="19"/>
      <c r="J12" s="22">
        <v>332059955</v>
      </c>
      <c r="K12" s="19"/>
      <c r="L12" s="22">
        <v>353096555</v>
      </c>
      <c r="M12" s="19"/>
      <c r="N12" s="22">
        <v>-21036600</v>
      </c>
      <c r="O12" s="19"/>
      <c r="P12" s="22">
        <v>0</v>
      </c>
      <c r="Q12" s="19"/>
      <c r="R12" s="22">
        <v>332059955</v>
      </c>
    </row>
    <row r="13" spans="1:18" ht="21.75" customHeight="1" x14ac:dyDescent="0.2">
      <c r="A13" s="53" t="s">
        <v>78</v>
      </c>
      <c r="B13" s="53"/>
      <c r="D13" s="23">
        <v>353096555</v>
      </c>
      <c r="E13" s="19"/>
      <c r="F13" s="23">
        <v>-21036600</v>
      </c>
      <c r="G13" s="19"/>
      <c r="H13" s="23">
        <v>0</v>
      </c>
      <c r="I13" s="19"/>
      <c r="J13" s="23">
        <v>332059955</v>
      </c>
      <c r="K13" s="19"/>
      <c r="L13" s="23">
        <f>SUM(L9:L12)</f>
        <v>1804911462</v>
      </c>
      <c r="M13" s="19"/>
      <c r="N13" s="23">
        <f>SUM(N9:N12)</f>
        <v>-21036600</v>
      </c>
      <c r="O13" s="19"/>
      <c r="P13" s="23">
        <f>SUM(P9:P12)</f>
        <v>2997848155</v>
      </c>
      <c r="Q13" s="19"/>
      <c r="R13" s="23">
        <f>SUM(R9:R12)</f>
        <v>4781723017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H25" sqref="H25"/>
    </sheetView>
  </sheetViews>
  <sheetFormatPr defaultRowHeight="12.75" x14ac:dyDescent="0.2"/>
  <cols>
    <col min="1" max="1" width="8" bestFit="1" customWidth="1"/>
    <col min="2" max="2" width="54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 x14ac:dyDescent="0.2">
      <c r="A2" s="43" t="s">
        <v>100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 x14ac:dyDescent="0.2"/>
    <row r="5" spans="1:10" ht="14.45" customHeight="1" x14ac:dyDescent="0.2">
      <c r="A5" s="29" t="s">
        <v>187</v>
      </c>
      <c r="B5" s="44" t="s">
        <v>139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 x14ac:dyDescent="0.2">
      <c r="D6" s="45" t="s">
        <v>115</v>
      </c>
      <c r="E6" s="45"/>
      <c r="F6" s="45"/>
      <c r="H6" s="45" t="s">
        <v>116</v>
      </c>
      <c r="I6" s="45"/>
      <c r="J6" s="45"/>
    </row>
    <row r="7" spans="1:10" ht="36.4" customHeight="1" x14ac:dyDescent="0.2">
      <c r="A7" s="45" t="s">
        <v>140</v>
      </c>
      <c r="B7" s="45"/>
      <c r="D7" s="15" t="s">
        <v>141</v>
      </c>
      <c r="E7" s="3"/>
      <c r="F7" s="15" t="s">
        <v>142</v>
      </c>
      <c r="H7" s="15" t="s">
        <v>141</v>
      </c>
      <c r="I7" s="3"/>
      <c r="J7" s="15" t="s">
        <v>142</v>
      </c>
    </row>
    <row r="8" spans="1:10" ht="21.75" customHeight="1" x14ac:dyDescent="0.2">
      <c r="A8" s="48" t="s">
        <v>192</v>
      </c>
      <c r="B8" s="48"/>
      <c r="C8" s="19"/>
      <c r="D8" s="20">
        <v>17806222</v>
      </c>
      <c r="E8" s="19"/>
      <c r="F8" s="20"/>
      <c r="G8" s="19"/>
      <c r="H8" s="20">
        <v>18089758</v>
      </c>
      <c r="I8" s="19"/>
      <c r="J8" s="20"/>
    </row>
    <row r="9" spans="1:10" ht="21.75" customHeight="1" x14ac:dyDescent="0.2">
      <c r="A9" s="50" t="s">
        <v>189</v>
      </c>
      <c r="B9" s="50"/>
      <c r="C9" s="19"/>
      <c r="D9" s="21">
        <v>174574168</v>
      </c>
      <c r="E9" s="19"/>
      <c r="F9" s="21"/>
      <c r="G9" s="19"/>
      <c r="H9" s="21">
        <v>183606105</v>
      </c>
      <c r="I9" s="19"/>
      <c r="J9" s="21"/>
    </row>
    <row r="10" spans="1:10" ht="21.75" customHeight="1" x14ac:dyDescent="0.2">
      <c r="A10" s="57" t="s">
        <v>190</v>
      </c>
      <c r="B10" s="57"/>
      <c r="C10" s="19"/>
      <c r="D10" s="22">
        <v>87681</v>
      </c>
      <c r="E10" s="19"/>
      <c r="F10" s="22"/>
      <c r="G10" s="19"/>
      <c r="H10" s="22">
        <v>262465</v>
      </c>
      <c r="I10" s="19"/>
      <c r="J10" s="22"/>
    </row>
    <row r="11" spans="1:10" ht="21.75" customHeight="1" x14ac:dyDescent="0.2">
      <c r="A11" s="56" t="s">
        <v>78</v>
      </c>
      <c r="B11" s="56"/>
      <c r="C11" s="19"/>
      <c r="D11" s="23">
        <f>SUM(D8:D10)</f>
        <v>192468071</v>
      </c>
      <c r="E11" s="19"/>
      <c r="F11" s="23"/>
      <c r="G11" s="19"/>
      <c r="H11" s="23">
        <f>SUM(H8:H10)</f>
        <v>201958328</v>
      </c>
      <c r="I11" s="19"/>
      <c r="J11" s="23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N38" sqref="N3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3" t="s">
        <v>0</v>
      </c>
      <c r="B1" s="43"/>
      <c r="C1" s="43"/>
      <c r="D1" s="43"/>
      <c r="E1" s="43"/>
      <c r="F1" s="43"/>
    </row>
    <row r="2" spans="1:6" ht="21.75" customHeight="1" x14ac:dyDescent="0.2">
      <c r="A2" s="43" t="s">
        <v>100</v>
      </c>
      <c r="B2" s="43"/>
      <c r="C2" s="43"/>
      <c r="D2" s="43"/>
      <c r="E2" s="43"/>
      <c r="F2" s="43"/>
    </row>
    <row r="3" spans="1:6" ht="21.75" customHeight="1" x14ac:dyDescent="0.2">
      <c r="A3" s="43" t="s">
        <v>2</v>
      </c>
      <c r="B3" s="43"/>
      <c r="C3" s="43"/>
      <c r="D3" s="43"/>
      <c r="E3" s="43"/>
      <c r="F3" s="43"/>
    </row>
    <row r="4" spans="1:6" ht="14.45" customHeight="1" x14ac:dyDescent="0.2"/>
    <row r="5" spans="1:6" ht="29.1" customHeight="1" x14ac:dyDescent="0.2">
      <c r="A5" s="29" t="s">
        <v>138</v>
      </c>
      <c r="B5" s="44" t="s">
        <v>112</v>
      </c>
      <c r="C5" s="44"/>
      <c r="D5" s="44"/>
      <c r="E5" s="44"/>
      <c r="F5" s="44"/>
    </row>
    <row r="6" spans="1:6" ht="14.45" customHeight="1" x14ac:dyDescent="0.2">
      <c r="D6" s="2" t="s">
        <v>115</v>
      </c>
      <c r="F6" s="2" t="s">
        <v>9</v>
      </c>
    </row>
    <row r="7" spans="1:6" ht="14.45" customHeight="1" x14ac:dyDescent="0.2">
      <c r="A7" s="45" t="s">
        <v>112</v>
      </c>
      <c r="B7" s="45"/>
      <c r="D7" s="4" t="s">
        <v>97</v>
      </c>
      <c r="F7" s="4" t="s">
        <v>97</v>
      </c>
    </row>
    <row r="8" spans="1:6" ht="21.75" customHeight="1" x14ac:dyDescent="0.2">
      <c r="A8" s="48" t="s">
        <v>112</v>
      </c>
      <c r="B8" s="48"/>
      <c r="C8" s="19"/>
      <c r="D8" s="20">
        <v>0</v>
      </c>
      <c r="E8" s="19"/>
      <c r="F8" s="20">
        <v>540296636</v>
      </c>
    </row>
    <row r="9" spans="1:6" ht="21.75" customHeight="1" x14ac:dyDescent="0.2">
      <c r="A9" s="50" t="s">
        <v>143</v>
      </c>
      <c r="B9" s="50"/>
      <c r="C9" s="19"/>
      <c r="D9" s="21">
        <v>0</v>
      </c>
      <c r="E9" s="19"/>
      <c r="F9" s="21">
        <v>0</v>
      </c>
    </row>
    <row r="10" spans="1:6" ht="21.75" customHeight="1" x14ac:dyDescent="0.2">
      <c r="A10" s="57" t="s">
        <v>144</v>
      </c>
      <c r="B10" s="57"/>
      <c r="C10" s="19"/>
      <c r="D10" s="22">
        <v>1825979</v>
      </c>
      <c r="E10" s="19"/>
      <c r="F10" s="22">
        <v>41336602</v>
      </c>
    </row>
    <row r="11" spans="1:6" ht="21.75" customHeight="1" x14ac:dyDescent="0.2">
      <c r="A11" s="56" t="s">
        <v>78</v>
      </c>
      <c r="B11" s="56"/>
      <c r="C11" s="19"/>
      <c r="D11" s="23">
        <v>1825979</v>
      </c>
      <c r="E11" s="19"/>
      <c r="F11" s="23">
        <v>581633238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2024-07-22T05:49:30Z</dcterms:created>
  <dcterms:modified xsi:type="dcterms:W3CDTF">2024-07-23T05:52:57Z</dcterms:modified>
</cp:coreProperties>
</file>