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صندوق کارگزاری پارسیان\صورت وضعیت پرتفو\1403\14030627\"/>
    </mc:Choice>
  </mc:AlternateContent>
  <xr:revisionPtr revIDLastSave="0" documentId="13_ncr:1_{D393C05D-AA4D-4C26-9861-E0CF574AFC6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صورت وضعیت" sheetId="1" r:id="rId1"/>
    <sheet name="سهام" sheetId="2" r:id="rId2"/>
    <sheet name="اوراق" sheetId="5" r:id="rId3"/>
    <sheet name="سپرده" sheetId="7" r:id="rId4"/>
    <sheet name="درآمد" sheetId="8" r:id="rId5"/>
    <sheet name="درآمد سرمایه گذاری در سهام" sheetId="9" r:id="rId6"/>
    <sheet name="درآمد سرمایه گذاری در اوراق به" sheetId="11" r:id="rId7"/>
    <sheet name="درآمد سپرده بانکی" sheetId="13" r:id="rId8"/>
    <sheet name="سایر درآمدها" sheetId="14" r:id="rId9"/>
    <sheet name="درآمد سود سهام" sheetId="15" r:id="rId10"/>
    <sheet name="سود اوراق بهادار" sheetId="17" r:id="rId11"/>
    <sheet name="سود سپرده بانکی" sheetId="18" r:id="rId12"/>
    <sheet name="درآمد ناشی از فروش" sheetId="19" r:id="rId13"/>
    <sheet name="درآمد ناشی از تغییر قیمت اوراق" sheetId="21" r:id="rId14"/>
  </sheets>
  <definedNames>
    <definedName name="_xlnm.Print_Area" localSheetId="2">اوراق!$A$1:$AM$10</definedName>
    <definedName name="_xlnm.Print_Area" localSheetId="4">درآمد!$A$1:$K$12</definedName>
    <definedName name="_xlnm.Print_Area" localSheetId="7">'درآمد سپرده بانکی'!$A$1:$K$11</definedName>
    <definedName name="_xlnm.Print_Area" localSheetId="6">'درآمد سرمایه گذاری در اوراق به'!$A$1:$S$13</definedName>
    <definedName name="_xlnm.Print_Area" localSheetId="5">'درآمد سرمایه گذاری در سهام'!$A$1:$X$79</definedName>
    <definedName name="_xlnm.Print_Area" localSheetId="9">'درآمد سود سهام'!$A$1:$T$50</definedName>
    <definedName name="_xlnm.Print_Area" localSheetId="13">'درآمد ناشی از تغییر قیمت اوراق'!$A$1:$R$56</definedName>
    <definedName name="_xlnm.Print_Area" localSheetId="12">'درآمد ناشی از فروش'!$A$1:$R$41</definedName>
    <definedName name="_xlnm.Print_Area" localSheetId="8">'سایر درآمدها'!$A$1:$G$10</definedName>
    <definedName name="_xlnm.Print_Area" localSheetId="3">سپرده!$A$1:$M$12</definedName>
    <definedName name="_xlnm.Print_Area" localSheetId="1">سهام!$A$1:$AC$66</definedName>
    <definedName name="_xlnm.Print_Area" localSheetId="10">'سود اوراق بهادار'!$A$1:$U$12</definedName>
    <definedName name="_xlnm.Print_Area" localSheetId="11">'سود سپرده بانکی'!$A$1:$N$11</definedName>
    <definedName name="_xlnm.Print_Area" localSheetId="0">'صورت وضعیت'!$A$1:$C$7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6" i="2" l="1"/>
  <c r="H12" i="8" l="1"/>
  <c r="H9" i="8"/>
  <c r="H10" i="8"/>
  <c r="H11" i="8"/>
  <c r="H8" i="8"/>
  <c r="F9" i="8"/>
  <c r="F10" i="8"/>
  <c r="F11" i="8"/>
  <c r="AB66" i="2"/>
  <c r="U21" i="9"/>
  <c r="S21" i="9"/>
  <c r="S79" i="9" s="1"/>
  <c r="Q41" i="19"/>
  <c r="H11" i="13"/>
  <c r="U79" i="9"/>
  <c r="F8" i="8" s="1"/>
  <c r="P79" i="9"/>
  <c r="N79" i="9"/>
  <c r="X65" i="2"/>
  <c r="R66" i="2"/>
  <c r="I50" i="15"/>
  <c r="M50" i="15"/>
  <c r="O50" i="15"/>
  <c r="S50" i="15"/>
  <c r="K50" i="15"/>
  <c r="Q50" i="15"/>
  <c r="X66" i="2"/>
  <c r="T66" i="2"/>
  <c r="P66" i="2"/>
  <c r="N66" i="2"/>
  <c r="L66" i="2"/>
  <c r="J66" i="2"/>
  <c r="H66" i="2"/>
  <c r="E66" i="2"/>
  <c r="H12" i="7"/>
  <c r="F12" i="8" l="1"/>
</calcChain>
</file>

<file path=xl/sharedStrings.xml><?xml version="1.0" encoding="utf-8"?>
<sst xmlns="http://schemas.openxmlformats.org/spreadsheetml/2006/main" count="563" uniqueCount="201">
  <si>
    <t>صندوق سرمایه گذاری سهامی اهرمی پیشران پارسیان</t>
  </si>
  <si>
    <t>صورت وضعیت پرتفوی</t>
  </si>
  <si>
    <t>برای ماه منتهی به 1403/06/27</t>
  </si>
  <si>
    <t>-1</t>
  </si>
  <si>
    <t>سرمایه گذاری ها</t>
  </si>
  <si>
    <t>-1-1</t>
  </si>
  <si>
    <t>سرمایه گذاری در سهام و حق تقدم سهام</t>
  </si>
  <si>
    <t>1403/05/27</t>
  </si>
  <si>
    <t>تغییرات طی دوره</t>
  </si>
  <si>
    <t>1403/06/27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</si>
  <si>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</si>
  <si>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</si>
  <si>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</si>
  <si>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</si>
  <si>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</si>
  <si>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</si>
  <si>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</si>
  <si>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</si>
  <si>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</si>
  <si>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</si>
  <si>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ترانسفو</t>
  </si>
  <si>
    <t>ایران‌ خودرو</t>
  </si>
  <si>
    <t>ایران‌یاساتایرورابر</t>
  </si>
  <si>
    <t>بانک سامان</t>
  </si>
  <si>
    <t>بانک ملت</t>
  </si>
  <si>
    <t>بانک‌اقتصادنوین‌</t>
  </si>
  <si>
    <t>بهمن  دیزل</t>
  </si>
  <si>
    <t>بورس اوراق بهادار تهران</t>
  </si>
  <si>
    <t>بیمه اتکایی ایران معین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</si>
  <si>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</si>
  <si>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</si>
  <si>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</si>
  <si>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</si>
  <si>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پارس</t>
  </si>
  <si>
    <t>پلیمر آریا ساسول</t>
  </si>
  <si>
    <t>پویا زرکان آق دره</t>
  </si>
  <si>
    <t>توسعه‌معادن‌وفلزات‌</t>
  </si>
  <si>
    <t>تولید ژلاتین کپسول ایران</t>
  </si>
  <si>
    <t>چرخشگر</t>
  </si>
  <si>
    <t>ذوب آهن اصفهان</t>
  </si>
  <si>
    <t>زامیاد</t>
  </si>
  <si>
    <t>س. نفت و گاز و پتروشیمی تأمین</t>
  </si>
  <si>
    <t>سایپا</t>
  </si>
  <si>
    <t>سپید ماکیان</t>
  </si>
  <si>
    <t>سرامیک‌های‌صنعتی‌اردکان‌</t>
  </si>
  <si>
    <t>سرمایه گذاری پارس آریان</t>
  </si>
  <si>
    <t>سرمایه گذاری تامین اجتماعی</t>
  </si>
  <si>
    <t>سرمایه‌گذاری‌غدیر(هلدینگ‌</t>
  </si>
  <si>
    <t>سیمان آبیک</t>
  </si>
  <si>
    <t>سیمان فارس و خوزستان</t>
  </si>
  <si>
    <t>سیمان‌سپاهان‌</t>
  </si>
  <si>
    <t>سیمان‌هرمزگان‌</t>
  </si>
  <si>
    <t>سیمرغ</t>
  </si>
  <si>
    <t>شرکت س استان آذربایجان غربی</t>
  </si>
  <si>
    <t>شرکت صنایع غذایی مینو شرق</t>
  </si>
  <si>
    <t>شیشه‌ همدان‌</t>
  </si>
  <si>
    <t>صنایع پتروشیمی خلیج فارس</t>
  </si>
  <si>
    <t>صنایع پتروشیمی دهدشت</t>
  </si>
  <si>
    <t>فرابورس ایران</t>
  </si>
  <si>
    <t>فولاد  خوزستان</t>
  </si>
  <si>
    <t>گروه مدیریت سرمایه گذاری امید</t>
  </si>
  <si>
    <t>گسترش سوخت سبززاگرس(سهامی عام)</t>
  </si>
  <si>
    <t>گسترش‌سرمایه‌گذاری‌ایران‌خودرو</t>
  </si>
  <si>
    <t>مبین انرژی خلیج فارس</t>
  </si>
  <si>
    <t>مخابرات ایران</t>
  </si>
  <si>
    <t>معدنی‌ املاح‌  ایران‌</t>
  </si>
  <si>
    <t>معدنی‌وصنعتی‌چادرملو</t>
  </si>
  <si>
    <t>ملی کشت و صنعت و دامپروری پارس</t>
  </si>
  <si>
    <t>ملی‌ صنایع‌ مس‌ ایران‌</t>
  </si>
  <si>
    <t>نخریسی و نساجی خسروی خراسان</t>
  </si>
  <si>
    <t>نورایستا پلاستیک</t>
  </si>
  <si>
    <t>کاشی‌ وسرامیک‌ حافظ‌</t>
  </si>
  <si>
    <t>کالسیمین‌</t>
  </si>
  <si>
    <t>کشتیرانی جمهوری اسلامی ایران</t>
  </si>
  <si>
    <t>کویر تایر</t>
  </si>
  <si>
    <t>سیمان‌ صوفیان‌</t>
  </si>
  <si>
    <t>جمع</t>
  </si>
  <si>
    <t>نام سهام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</si>
  <si>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</si>
  <si>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</si>
  <si>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</si>
  <si>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</si>
  <si>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</si>
  <si>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</si>
  <si>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</si>
  <si>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</si>
  <si>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</si>
  <si>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</si>
  <si>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پتایر073-بدون ضامن</t>
  </si>
  <si>
    <t>بله</t>
  </si>
  <si>
    <t>1403/03/06</t>
  </si>
  <si>
    <t>1407/03/06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</si>
  <si>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</si>
  <si>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</si>
  <si>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</si>
  <si>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</si>
  <si>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</si>
  <si>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</si>
  <si>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</si>
  <si>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</si>
  <si>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</si>
  <si>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</si>
  <si>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</si>
  <si>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</si>
  <si>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</si>
  <si>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</si>
  <si>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</si>
  <si>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</si>
  <si>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</si>
  <si>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</si>
  <si>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</si>
  <si>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</si>
  <si>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</si>
  <si>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</si>
  <si>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</si>
  <si>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</si>
  <si>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</si>
  <si>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</si>
  <si>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</si>
  <si>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پتروشیمی نوری</t>
  </si>
  <si>
    <t>فولاد مبارکه اصفهان</t>
  </si>
  <si>
    <t>ح . معدنی‌وصنعتی‌چادرملو</t>
  </si>
  <si>
    <t>سیمان‌اصفهان‌</t>
  </si>
  <si>
    <t>پتروشیمی بوعلی سینا</t>
  </si>
  <si>
    <t>پتروشیمی پردیس</t>
  </si>
  <si>
    <t>کاشی‌ پارس‌</t>
  </si>
  <si>
    <t>توسعه معادن وص.معدنی خاورمیانه</t>
  </si>
  <si>
    <t>بانک تجارت</t>
  </si>
  <si>
    <t>پتروشیمی‌شیراز</t>
  </si>
  <si>
    <t>گسترش نفت و گاز پارسیان</t>
  </si>
  <si>
    <t>داروسازی دانا</t>
  </si>
  <si>
    <t>صنعت غذایی کورش</t>
  </si>
  <si>
    <t>-2-2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</si>
  <si>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</si>
  <si>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</si>
  <si>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</si>
  <si>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</si>
  <si>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اجاره اهداف لوتوس14061104</t>
  </si>
  <si>
    <t>مرابحه بسپارشیمی سپیدان061020</t>
  </si>
  <si>
    <t>مرابحه اورند پیشرو-لوتوس051118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</si>
  <si>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</si>
  <si>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</si>
  <si>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</si>
  <si>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</si>
  <si>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</si>
  <si>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</si>
  <si>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</si>
  <si>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</si>
  <si>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</si>
  <si>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</si>
  <si>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</si>
  <si>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</si>
  <si>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</si>
  <si>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1403/04/11</t>
  </si>
  <si>
    <t>1403/04/23</t>
  </si>
  <si>
    <t>1403/04/31</t>
  </si>
  <si>
    <t>1403/04/13</t>
  </si>
  <si>
    <t>1403/01/28</t>
  </si>
  <si>
    <t>1403/03/31</t>
  </si>
  <si>
    <t>1403/02/30</t>
  </si>
  <si>
    <t>1403/04/19</t>
  </si>
  <si>
    <t>1403/04/27</t>
  </si>
  <si>
    <t>1403/04/30</t>
  </si>
  <si>
    <t>1403/04/16</t>
  </si>
  <si>
    <t>1403/04/28</t>
  </si>
  <si>
    <t>1403/04/06</t>
  </si>
  <si>
    <t>1403/03/13</t>
  </si>
  <si>
    <t>1403/03/30</t>
  </si>
  <si>
    <t>1403/04/24</t>
  </si>
  <si>
    <t>1403/06/18</t>
  </si>
  <si>
    <t>1403/03/02</t>
  </si>
  <si>
    <t>1403/04/12</t>
  </si>
  <si>
    <t>1403/01/30</t>
  </si>
  <si>
    <t>1403/02/16</t>
  </si>
  <si>
    <t>1403/03/19</t>
  </si>
  <si>
    <t>1403/04/20</t>
  </si>
  <si>
    <t>1403/05/14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</si>
  <si>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</si>
  <si>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</si>
  <si>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</si>
  <si>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</si>
  <si>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</si>
  <si>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1405/11/18</t>
  </si>
  <si>
    <t>1406/11/04</t>
  </si>
  <si>
    <t>1406/10/20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</si>
  <si>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</si>
  <si>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</si>
  <si>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</si>
  <si>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</si>
  <si>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</si>
  <si>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</si>
  <si>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</si>
  <si>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2-3</t>
  </si>
  <si>
    <t>2-4</t>
  </si>
  <si>
    <t xml:space="preserve"> بانک پارسیان</t>
  </si>
  <si>
    <t xml:space="preserve"> بانک اقتصاد نوین</t>
  </si>
  <si>
    <t xml:space="preserve"> بانک ملت </t>
  </si>
  <si>
    <t>-</t>
  </si>
  <si>
    <t>بانک اقتصاد نوین</t>
  </si>
  <si>
    <t xml:space="preserve"> بانک ملت</t>
  </si>
  <si>
    <t xml:space="preserve"> بانک پارسیان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</si>
</sst>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70" formatCode="#,##0.0000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B Nazanin"/>
      <charset val="17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left"/>
    </xf>
    <xf numFmtId="3" fontId="4" fillId="0" borderId="6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center"/>
    </xf>
    <xf numFmtId="0" fontId="4" fillId="0" borderId="6" xfId="0" applyFont="1" applyFill="1" applyBorder="1" applyAlignment="1">
      <alignment horizontal="center" vertical="top"/>
    </xf>
    <xf numFmtId="4" fontId="4" fillId="0" borderId="6" xfId="0" applyNumberFormat="1" applyFont="1" applyFill="1" applyBorder="1" applyAlignment="1">
      <alignment horizontal="center" vertical="top"/>
    </xf>
    <xf numFmtId="4" fontId="4" fillId="0" borderId="5" xfId="0" applyNumberFormat="1" applyFont="1" applyFill="1" applyBorder="1" applyAlignment="1">
      <alignment horizontal="center" vertical="top"/>
    </xf>
    <xf numFmtId="38" fontId="4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4" fillId="0" borderId="0" xfId="0" applyNumberFormat="1" applyFont="1" applyFill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49" fontId="4" fillId="0" borderId="0" xfId="0" applyNumberFormat="1" applyFont="1" applyFill="1" applyAlignment="1">
      <alignment horizontal="right" vertical="top"/>
    </xf>
    <xf numFmtId="40" fontId="4" fillId="0" borderId="2" xfId="0" applyNumberFormat="1" applyFont="1" applyFill="1" applyBorder="1" applyAlignment="1">
      <alignment horizontal="right" vertical="top"/>
    </xf>
    <xf numFmtId="40" fontId="4" fillId="0" borderId="0" xfId="0" applyNumberFormat="1" applyFont="1" applyFill="1" applyAlignment="1">
      <alignment horizontal="right" vertical="top"/>
    </xf>
    <xf numFmtId="40" fontId="4" fillId="0" borderId="4" xfId="0" applyNumberFormat="1" applyFont="1" applyFill="1" applyBorder="1" applyAlignment="1">
      <alignment horizontal="right" vertical="top"/>
    </xf>
    <xf numFmtId="40" fontId="4" fillId="0" borderId="5" xfId="0" applyNumberFormat="1" applyFont="1" applyFill="1" applyBorder="1" applyAlignment="1">
      <alignment horizontal="right" vertical="top"/>
    </xf>
    <xf numFmtId="38" fontId="3" fillId="0" borderId="5" xfId="0" applyNumberFormat="1" applyFont="1" applyFill="1" applyBorder="1" applyAlignment="1">
      <alignment horizontal="center" vertical="center"/>
    </xf>
    <xf numFmtId="38" fontId="4" fillId="0" borderId="0" xfId="0" applyNumberFormat="1" applyFont="1" applyFill="1" applyBorder="1" applyAlignment="1">
      <alignment horizontal="right" vertical="top"/>
    </xf>
    <xf numFmtId="10" fontId="4" fillId="0" borderId="2" xfId="2" applyNumberFormat="1" applyFont="1" applyFill="1" applyBorder="1" applyAlignment="1">
      <alignment horizontal="right" vertical="top"/>
    </xf>
    <xf numFmtId="0" fontId="3" fillId="0" borderId="9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38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38" fontId="4" fillId="0" borderId="0" xfId="0" applyNumberFormat="1" applyFont="1" applyAlignment="1">
      <alignment vertical="top"/>
    </xf>
    <xf numFmtId="38" fontId="4" fillId="0" borderId="0" xfId="0" applyNumberFormat="1" applyFont="1" applyAlignment="1">
      <alignment horizontal="right" vertical="top"/>
    </xf>
    <xf numFmtId="38" fontId="0" fillId="0" borderId="0" xfId="0" applyNumberFormat="1"/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vertical="top"/>
    </xf>
    <xf numFmtId="38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164" fontId="0" fillId="0" borderId="0" xfId="1" applyNumberFormat="1" applyFont="1" applyAlignment="1">
      <alignment horizontal="left"/>
    </xf>
    <xf numFmtId="10" fontId="4" fillId="0" borderId="0" xfId="0" applyNumberFormat="1" applyFont="1" applyFill="1" applyAlignment="1">
      <alignment horizontal="right" vertical="top"/>
    </xf>
    <xf numFmtId="10" fontId="4" fillId="0" borderId="4" xfId="0" applyNumberFormat="1" applyFont="1" applyFill="1" applyBorder="1" applyAlignment="1">
      <alignment horizontal="right" vertical="top"/>
    </xf>
    <xf numFmtId="49" fontId="2" fillId="0" borderId="0" xfId="0" applyNumberFormat="1" applyFont="1" applyFill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38" fontId="4" fillId="0" borderId="0" xfId="0" applyNumberFormat="1" applyFont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38" fontId="4" fillId="0" borderId="8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right" vertical="top" indent="1"/>
    </xf>
    <xf numFmtId="0" fontId="4" fillId="0" borderId="0" xfId="0" applyFont="1" applyFill="1" applyAlignment="1">
      <alignment horizontal="right" vertical="top" indent="1"/>
    </xf>
    <xf numFmtId="0" fontId="4" fillId="0" borderId="4" xfId="0" applyFont="1" applyFill="1" applyBorder="1" applyAlignment="1">
      <alignment horizontal="right" vertical="top" indent="1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8" fontId="3" fillId="0" borderId="5" xfId="0" applyNumberFormat="1" applyFont="1" applyFill="1" applyBorder="1" applyAlignment="1">
      <alignment horizontal="center" vertical="center"/>
    </xf>
    <xf numFmtId="38" fontId="4" fillId="0" borderId="0" xfId="0" applyNumberFormat="1" applyFont="1" applyFill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horizontal="right" vertical="top"/>
    </xf>
    <xf numFmtId="38" fontId="4" fillId="0" borderId="2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top"/>
    </xf>
    <xf numFmtId="170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112" zoomScaleNormal="100" zoomScaleSheetLayoutView="112" workbookViewId="0">
      <selection activeCell="A12" sqref="A12"/>
    </sheetView>
  </sheetViews>
  <sheetFormatPr defaultRowHeight="12.75" x14ac:dyDescent="0.2"/>
  <cols>
    <col min="1" max="3" width="58.28515625" customWidth="1"/>
  </cols>
  <sheetData>
    <row r="1" spans="1:3" ht="25.5" x14ac:dyDescent="0.35">
      <c r="A1" s="24"/>
      <c r="B1" s="24"/>
      <c r="C1" s="24"/>
    </row>
    <row r="2" spans="1:3" ht="25.5" x14ac:dyDescent="0.35">
      <c r="A2" s="24"/>
      <c r="B2" s="24"/>
      <c r="C2" s="24"/>
    </row>
    <row r="3" spans="1:3" ht="25.5" x14ac:dyDescent="0.35">
      <c r="A3" s="24"/>
      <c r="B3" s="24"/>
      <c r="C3" s="24"/>
    </row>
    <row r="4" spans="1:3" ht="94.5" customHeight="1" x14ac:dyDescent="0.2">
      <c r="A4" s="66" t="s">
        <v>0</v>
      </c>
      <c r="B4" s="66"/>
      <c r="C4" s="66"/>
    </row>
    <row r="5" spans="1:3" ht="88.5" customHeight="1" x14ac:dyDescent="0.2">
      <c r="A5" s="66" t="s">
        <v>1</v>
      </c>
      <c r="B5" s="66"/>
      <c r="C5" s="66"/>
    </row>
    <row r="6" spans="1:3" ht="101.25" customHeight="1" x14ac:dyDescent="0.2">
      <c r="A6" s="66" t="s">
        <v>2</v>
      </c>
      <c r="B6" s="66"/>
      <c r="C6" s="66"/>
    </row>
  </sheetData>
  <mergeCells count="3">
    <mergeCell ref="A4:C4"/>
    <mergeCell ref="A5:C5"/>
    <mergeCell ref="A6:C6"/>
  </mergeCells>
  <pageMargins left="0.39" right="0.39" top="0.39" bottom="0.39" header="0" footer="0"/>
  <pageSetup paperSize="9" scale="8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53"/>
  <sheetViews>
    <sheetView rightToLeft="1" workbookViewId="0">
      <selection activeCell="M60" sqref="M60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16.42578125" bestFit="1" customWidth="1"/>
    <col min="6" max="6" width="1.28515625" customWidth="1"/>
    <col min="7" max="7" width="10.85546875" customWidth="1"/>
    <col min="8" max="8" width="1.28515625" customWidth="1"/>
    <col min="9" max="9" width="12.85546875" customWidth="1"/>
    <col min="10" max="10" width="1.28515625" customWidth="1"/>
    <col min="11" max="11" width="12.42578125" bestFit="1" customWidth="1"/>
    <col min="12" max="12" width="1.28515625" customWidth="1"/>
    <col min="13" max="13" width="12.85546875" customWidth="1"/>
    <col min="14" max="14" width="1.28515625" customWidth="1"/>
    <col min="15" max="15" width="15.28515625" bestFit="1" customWidth="1"/>
    <col min="16" max="16" width="1.28515625" customWidth="1"/>
    <col min="17" max="17" width="13.7109375" bestFit="1" customWidth="1"/>
    <col min="18" max="18" width="1.28515625" customWidth="1"/>
    <col min="19" max="19" width="15.5703125" customWidth="1"/>
    <col min="20" max="20" width="0.28515625" customWidth="1"/>
    <col min="21" max="21" width="10.7109375" bestFit="1" customWidth="1"/>
  </cols>
  <sheetData>
    <row r="1" spans="1:21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21" ht="21.75" customHeight="1" x14ac:dyDescent="0.2">
      <c r="A2" s="75" t="s">
        <v>98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1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21" ht="14.45" customHeight="1" x14ac:dyDescent="0.2"/>
    <row r="5" spans="1:21" ht="14.45" customHeight="1" x14ac:dyDescent="0.2">
      <c r="A5" s="76" t="s">
        <v>116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</row>
    <row r="6" spans="1:21" ht="14.45" customHeight="1" x14ac:dyDescent="0.2">
      <c r="A6" s="78" t="s">
        <v>77</v>
      </c>
      <c r="C6" s="78" t="s">
        <v>146</v>
      </c>
      <c r="D6" s="78"/>
      <c r="E6" s="78"/>
      <c r="F6" s="78"/>
      <c r="G6" s="78"/>
      <c r="I6" s="78" t="s">
        <v>113</v>
      </c>
      <c r="J6" s="78"/>
      <c r="K6" s="78"/>
      <c r="L6" s="78"/>
      <c r="M6" s="78"/>
      <c r="O6" s="78" t="s">
        <v>114</v>
      </c>
      <c r="P6" s="78"/>
      <c r="Q6" s="78"/>
      <c r="R6" s="78"/>
      <c r="S6" s="78"/>
    </row>
    <row r="7" spans="1:21" ht="42" x14ac:dyDescent="0.2">
      <c r="A7" s="78"/>
      <c r="C7" s="19" t="s">
        <v>147</v>
      </c>
      <c r="D7" s="3"/>
      <c r="E7" s="19" t="s">
        <v>148</v>
      </c>
      <c r="F7" s="3"/>
      <c r="G7" s="19" t="s">
        <v>149</v>
      </c>
      <c r="I7" s="19" t="s">
        <v>150</v>
      </c>
      <c r="J7" s="3"/>
      <c r="K7" s="19" t="s">
        <v>151</v>
      </c>
      <c r="L7" s="3"/>
      <c r="M7" s="19" t="s">
        <v>152</v>
      </c>
      <c r="O7" s="19" t="s">
        <v>150</v>
      </c>
      <c r="P7" s="3"/>
      <c r="Q7" s="19" t="s">
        <v>151</v>
      </c>
      <c r="R7" s="3"/>
      <c r="S7" s="19" t="s">
        <v>152</v>
      </c>
    </row>
    <row r="8" spans="1:21" ht="21.75" customHeight="1" x14ac:dyDescent="0.2">
      <c r="A8" s="5" t="s">
        <v>29</v>
      </c>
      <c r="C8" s="5" t="s">
        <v>164</v>
      </c>
      <c r="E8" s="34">
        <v>15542775</v>
      </c>
      <c r="F8" s="35"/>
      <c r="G8" s="34">
        <v>610</v>
      </c>
      <c r="H8" s="35"/>
      <c r="I8" s="34">
        <v>0</v>
      </c>
      <c r="J8" s="35"/>
      <c r="K8" s="34">
        <v>0</v>
      </c>
      <c r="L8" s="35"/>
      <c r="M8" s="34">
        <v>0</v>
      </c>
      <c r="N8" s="35"/>
      <c r="O8" s="34">
        <v>9481092750</v>
      </c>
      <c r="P8" s="35"/>
      <c r="Q8" s="34">
        <v>0</v>
      </c>
      <c r="R8" s="35"/>
      <c r="S8" s="34">
        <v>9481092750</v>
      </c>
      <c r="U8" s="28"/>
    </row>
    <row r="9" spans="1:21" ht="21.75" customHeight="1" x14ac:dyDescent="0.2">
      <c r="A9" s="8" t="s">
        <v>47</v>
      </c>
      <c r="C9" s="8" t="s">
        <v>157</v>
      </c>
      <c r="E9" s="36">
        <v>3110000</v>
      </c>
      <c r="F9" s="35"/>
      <c r="G9" s="36">
        <v>3000</v>
      </c>
      <c r="H9" s="35"/>
      <c r="I9" s="36">
        <v>0</v>
      </c>
      <c r="J9" s="35"/>
      <c r="K9" s="36">
        <v>0</v>
      </c>
      <c r="L9" s="35"/>
      <c r="M9" s="36">
        <v>0</v>
      </c>
      <c r="N9" s="35"/>
      <c r="O9" s="36">
        <v>9330000000</v>
      </c>
      <c r="P9" s="35"/>
      <c r="Q9" s="36">
        <v>0</v>
      </c>
      <c r="R9" s="35"/>
      <c r="S9" s="36">
        <v>9330000000</v>
      </c>
      <c r="U9" s="28"/>
    </row>
    <row r="10" spans="1:21" ht="21.75" customHeight="1" x14ac:dyDescent="0.2">
      <c r="A10" s="8" t="s">
        <v>24</v>
      </c>
      <c r="C10" s="8" t="s">
        <v>167</v>
      </c>
      <c r="E10" s="36">
        <v>53413383</v>
      </c>
      <c r="F10" s="35"/>
      <c r="G10" s="36">
        <v>82</v>
      </c>
      <c r="H10" s="35"/>
      <c r="I10" s="36">
        <v>0</v>
      </c>
      <c r="J10" s="35"/>
      <c r="K10" s="36">
        <v>0</v>
      </c>
      <c r="L10" s="35"/>
      <c r="M10" s="36">
        <v>0</v>
      </c>
      <c r="N10" s="35"/>
      <c r="O10" s="36">
        <v>4379897406</v>
      </c>
      <c r="P10" s="35"/>
      <c r="Q10" s="36">
        <v>0</v>
      </c>
      <c r="R10" s="35"/>
      <c r="S10" s="36">
        <v>4379897406</v>
      </c>
      <c r="U10" s="28"/>
    </row>
    <row r="11" spans="1:21" ht="21.75" customHeight="1" x14ac:dyDescent="0.2">
      <c r="A11" s="8" t="s">
        <v>19</v>
      </c>
      <c r="C11" s="8" t="s">
        <v>164</v>
      </c>
      <c r="E11" s="36">
        <v>34593592</v>
      </c>
      <c r="F11" s="35"/>
      <c r="G11" s="36">
        <v>110</v>
      </c>
      <c r="H11" s="35"/>
      <c r="I11" s="36">
        <v>0</v>
      </c>
      <c r="J11" s="35"/>
      <c r="K11" s="36">
        <v>0</v>
      </c>
      <c r="L11" s="35"/>
      <c r="M11" s="36">
        <v>0</v>
      </c>
      <c r="N11" s="35"/>
      <c r="O11" s="36">
        <v>3805295120</v>
      </c>
      <c r="P11" s="35"/>
      <c r="Q11" s="36">
        <v>-142980766</v>
      </c>
      <c r="R11" s="35"/>
      <c r="S11" s="36">
        <v>3662314354</v>
      </c>
      <c r="U11" s="28"/>
    </row>
    <row r="12" spans="1:21" ht="21.75" customHeight="1" x14ac:dyDescent="0.2">
      <c r="A12" s="8" t="s">
        <v>54</v>
      </c>
      <c r="C12" s="8" t="s">
        <v>170</v>
      </c>
      <c r="E12" s="36">
        <v>9350000</v>
      </c>
      <c r="F12" s="35"/>
      <c r="G12" s="36">
        <v>375</v>
      </c>
      <c r="H12" s="35"/>
      <c r="I12" s="36">
        <v>0</v>
      </c>
      <c r="J12" s="35"/>
      <c r="K12" s="36">
        <v>0</v>
      </c>
      <c r="L12" s="35"/>
      <c r="M12" s="36">
        <v>0</v>
      </c>
      <c r="N12" s="35"/>
      <c r="O12" s="36">
        <v>3506250000</v>
      </c>
      <c r="P12" s="35"/>
      <c r="Q12" s="36">
        <v>0</v>
      </c>
      <c r="R12" s="35"/>
      <c r="S12" s="36">
        <v>3506250000</v>
      </c>
      <c r="U12" s="28"/>
    </row>
    <row r="13" spans="1:21" ht="21.75" customHeight="1" x14ac:dyDescent="0.2">
      <c r="A13" s="8" t="s">
        <v>30</v>
      </c>
      <c r="C13" s="8" t="s">
        <v>168</v>
      </c>
      <c r="E13" s="36">
        <v>2446789</v>
      </c>
      <c r="F13" s="35"/>
      <c r="G13" s="36">
        <v>1500</v>
      </c>
      <c r="H13" s="35"/>
      <c r="I13" s="36">
        <v>0</v>
      </c>
      <c r="J13" s="35"/>
      <c r="K13" s="36">
        <v>0</v>
      </c>
      <c r="L13" s="35"/>
      <c r="M13" s="36">
        <v>0</v>
      </c>
      <c r="N13" s="35"/>
      <c r="O13" s="36">
        <v>3670183500</v>
      </c>
      <c r="P13" s="35"/>
      <c r="Q13" s="36">
        <v>-398835570</v>
      </c>
      <c r="R13" s="35"/>
      <c r="S13" s="36">
        <v>3271347930</v>
      </c>
      <c r="U13" s="28"/>
    </row>
    <row r="14" spans="1:21" ht="21.75" customHeight="1" x14ac:dyDescent="0.2">
      <c r="A14" s="8" t="s">
        <v>31</v>
      </c>
      <c r="C14" s="8" t="s">
        <v>164</v>
      </c>
      <c r="E14" s="36">
        <v>1987140</v>
      </c>
      <c r="F14" s="35"/>
      <c r="G14" s="36">
        <v>1680</v>
      </c>
      <c r="H14" s="35"/>
      <c r="I14" s="36">
        <v>0</v>
      </c>
      <c r="J14" s="35"/>
      <c r="K14" s="36">
        <v>0</v>
      </c>
      <c r="L14" s="35"/>
      <c r="M14" s="36">
        <v>0</v>
      </c>
      <c r="N14" s="35"/>
      <c r="O14" s="36">
        <v>3338395200</v>
      </c>
      <c r="P14" s="35"/>
      <c r="Q14" s="36">
        <v>-86856179</v>
      </c>
      <c r="R14" s="35"/>
      <c r="S14" s="36">
        <v>3251539021</v>
      </c>
      <c r="U14" s="28"/>
    </row>
    <row r="15" spans="1:21" ht="21.75" customHeight="1" x14ac:dyDescent="0.2">
      <c r="A15" s="8" t="s">
        <v>25</v>
      </c>
      <c r="C15" s="8" t="s">
        <v>156</v>
      </c>
      <c r="E15" s="36">
        <v>37351732</v>
      </c>
      <c r="F15" s="35"/>
      <c r="G15" s="36">
        <v>82</v>
      </c>
      <c r="H15" s="35"/>
      <c r="I15" s="36">
        <v>0</v>
      </c>
      <c r="J15" s="35"/>
      <c r="K15" s="36">
        <v>0</v>
      </c>
      <c r="L15" s="35"/>
      <c r="M15" s="36">
        <v>0</v>
      </c>
      <c r="N15" s="35"/>
      <c r="O15" s="36">
        <v>3062842024</v>
      </c>
      <c r="P15" s="35"/>
      <c r="Q15" s="36">
        <v>0</v>
      </c>
      <c r="R15" s="35"/>
      <c r="S15" s="36">
        <v>3062842024</v>
      </c>
      <c r="U15" s="28"/>
    </row>
    <row r="16" spans="1:21" ht="21.75" customHeight="1" x14ac:dyDescent="0.2">
      <c r="A16" s="8" t="s">
        <v>48</v>
      </c>
      <c r="C16" s="8" t="s">
        <v>166</v>
      </c>
      <c r="E16" s="36">
        <v>484000</v>
      </c>
      <c r="F16" s="35"/>
      <c r="G16" s="36">
        <v>4070</v>
      </c>
      <c r="H16" s="35"/>
      <c r="I16" s="36">
        <v>0</v>
      </c>
      <c r="J16" s="35"/>
      <c r="K16" s="36">
        <v>0</v>
      </c>
      <c r="L16" s="35"/>
      <c r="M16" s="36">
        <v>0</v>
      </c>
      <c r="N16" s="35"/>
      <c r="O16" s="36">
        <v>1969880000</v>
      </c>
      <c r="P16" s="35"/>
      <c r="Q16" s="36">
        <v>0</v>
      </c>
      <c r="R16" s="35"/>
      <c r="S16" s="36">
        <v>1969880000</v>
      </c>
      <c r="U16" s="28"/>
    </row>
    <row r="17" spans="1:21" ht="21.75" customHeight="1" x14ac:dyDescent="0.2">
      <c r="A17" s="8" t="s">
        <v>49</v>
      </c>
      <c r="C17" s="8" t="s">
        <v>163</v>
      </c>
      <c r="E17" s="36">
        <v>219000</v>
      </c>
      <c r="F17" s="35"/>
      <c r="G17" s="36">
        <v>6350</v>
      </c>
      <c r="H17" s="35"/>
      <c r="I17" s="36">
        <v>0</v>
      </c>
      <c r="J17" s="35"/>
      <c r="K17" s="36">
        <v>0</v>
      </c>
      <c r="L17" s="35"/>
      <c r="M17" s="36">
        <v>0</v>
      </c>
      <c r="N17" s="35"/>
      <c r="O17" s="36">
        <v>1390650000</v>
      </c>
      <c r="P17" s="35"/>
      <c r="Q17" s="36">
        <v>-18792568</v>
      </c>
      <c r="R17" s="35"/>
      <c r="S17" s="36">
        <v>1371857432</v>
      </c>
      <c r="U17" s="28"/>
    </row>
    <row r="18" spans="1:21" ht="21.75" customHeight="1" x14ac:dyDescent="0.2">
      <c r="A18" s="8" t="s">
        <v>64</v>
      </c>
      <c r="C18" s="8" t="s">
        <v>155</v>
      </c>
      <c r="E18" s="36">
        <v>3774025</v>
      </c>
      <c r="F18" s="35"/>
      <c r="G18" s="36">
        <v>354</v>
      </c>
      <c r="H18" s="35"/>
      <c r="I18" s="36">
        <v>0</v>
      </c>
      <c r="J18" s="35"/>
      <c r="K18" s="36">
        <v>0</v>
      </c>
      <c r="L18" s="35"/>
      <c r="M18" s="36">
        <v>0</v>
      </c>
      <c r="N18" s="35"/>
      <c r="O18" s="36">
        <v>1336004850</v>
      </c>
      <c r="P18" s="35"/>
      <c r="Q18" s="36">
        <v>-50199259</v>
      </c>
      <c r="R18" s="35"/>
      <c r="S18" s="36">
        <v>1285805591</v>
      </c>
      <c r="U18" s="28"/>
    </row>
    <row r="19" spans="1:21" ht="21.75" customHeight="1" x14ac:dyDescent="0.2">
      <c r="A19" s="8" t="s">
        <v>36</v>
      </c>
      <c r="C19" s="8" t="s">
        <v>160</v>
      </c>
      <c r="E19" s="36">
        <v>3609142</v>
      </c>
      <c r="F19" s="35"/>
      <c r="G19" s="36">
        <v>360</v>
      </c>
      <c r="H19" s="35"/>
      <c r="I19" s="36">
        <v>0</v>
      </c>
      <c r="J19" s="35"/>
      <c r="K19" s="36">
        <v>0</v>
      </c>
      <c r="L19" s="35"/>
      <c r="M19" s="36">
        <v>0</v>
      </c>
      <c r="N19" s="35"/>
      <c r="O19" s="36">
        <v>1299291120</v>
      </c>
      <c r="P19" s="35"/>
      <c r="Q19" s="36">
        <v>-29568874</v>
      </c>
      <c r="R19" s="35"/>
      <c r="S19" s="36">
        <v>1269722246</v>
      </c>
      <c r="U19" s="28"/>
    </row>
    <row r="20" spans="1:21" ht="21.75" customHeight="1" x14ac:dyDescent="0.2">
      <c r="A20" s="8" t="s">
        <v>68</v>
      </c>
      <c r="C20" s="8" t="s">
        <v>155</v>
      </c>
      <c r="E20" s="36">
        <v>3189423</v>
      </c>
      <c r="F20" s="35"/>
      <c r="G20" s="36">
        <v>370</v>
      </c>
      <c r="H20" s="35"/>
      <c r="I20" s="36">
        <v>0</v>
      </c>
      <c r="J20" s="35"/>
      <c r="K20" s="36">
        <v>0</v>
      </c>
      <c r="L20" s="35"/>
      <c r="M20" s="36">
        <v>0</v>
      </c>
      <c r="N20" s="35"/>
      <c r="O20" s="36">
        <v>1180086510</v>
      </c>
      <c r="P20" s="35"/>
      <c r="Q20" s="36">
        <v>0</v>
      </c>
      <c r="R20" s="35"/>
      <c r="S20" s="36">
        <v>1180086510</v>
      </c>
      <c r="U20" s="28"/>
    </row>
    <row r="21" spans="1:21" ht="21.75" customHeight="1" x14ac:dyDescent="0.2">
      <c r="A21" s="8" t="s">
        <v>60</v>
      </c>
      <c r="C21" s="8" t="s">
        <v>159</v>
      </c>
      <c r="E21" s="36">
        <v>530000</v>
      </c>
      <c r="F21" s="35"/>
      <c r="G21" s="36">
        <v>2130</v>
      </c>
      <c r="H21" s="35"/>
      <c r="I21" s="36">
        <v>0</v>
      </c>
      <c r="J21" s="35"/>
      <c r="K21" s="36">
        <v>0</v>
      </c>
      <c r="L21" s="35"/>
      <c r="M21" s="36">
        <v>0</v>
      </c>
      <c r="N21" s="35"/>
      <c r="O21" s="36">
        <v>1128900000</v>
      </c>
      <c r="P21" s="35"/>
      <c r="Q21" s="36">
        <v>-772690</v>
      </c>
      <c r="R21" s="35"/>
      <c r="S21" s="36">
        <v>1128127310</v>
      </c>
      <c r="U21" s="28"/>
    </row>
    <row r="22" spans="1:21" ht="21.75" customHeight="1" x14ac:dyDescent="0.2">
      <c r="A22" s="8" t="s">
        <v>37</v>
      </c>
      <c r="C22" s="8" t="s">
        <v>173</v>
      </c>
      <c r="E22" s="36">
        <v>150000</v>
      </c>
      <c r="F22" s="35"/>
      <c r="G22" s="36">
        <v>8000</v>
      </c>
      <c r="H22" s="35"/>
      <c r="I22" s="36">
        <v>0</v>
      </c>
      <c r="J22" s="35"/>
      <c r="K22" s="36">
        <v>0</v>
      </c>
      <c r="L22" s="35"/>
      <c r="M22" s="36">
        <v>0</v>
      </c>
      <c r="N22" s="35"/>
      <c r="O22" s="36">
        <v>1200000000</v>
      </c>
      <c r="P22" s="35"/>
      <c r="Q22" s="36">
        <v>-72586873</v>
      </c>
      <c r="R22" s="35"/>
      <c r="S22" s="36">
        <v>1127413127</v>
      </c>
      <c r="U22" s="28"/>
    </row>
    <row r="23" spans="1:21" ht="21.75" customHeight="1" x14ac:dyDescent="0.2">
      <c r="A23" s="8" t="s">
        <v>119</v>
      </c>
      <c r="C23" s="8" t="s">
        <v>163</v>
      </c>
      <c r="E23" s="36">
        <v>52300</v>
      </c>
      <c r="F23" s="35"/>
      <c r="G23" s="36">
        <v>20000</v>
      </c>
      <c r="H23" s="35"/>
      <c r="I23" s="36">
        <v>0</v>
      </c>
      <c r="J23" s="35"/>
      <c r="K23" s="36">
        <v>0</v>
      </c>
      <c r="L23" s="35"/>
      <c r="M23" s="36">
        <v>0</v>
      </c>
      <c r="N23" s="35"/>
      <c r="O23" s="36">
        <v>1046000000</v>
      </c>
      <c r="P23" s="35"/>
      <c r="Q23" s="36">
        <v>0</v>
      </c>
      <c r="R23" s="35"/>
      <c r="S23" s="36">
        <v>1046000000</v>
      </c>
      <c r="U23" s="28"/>
    </row>
    <row r="24" spans="1:21" ht="21.75" customHeight="1" x14ac:dyDescent="0.2">
      <c r="A24" s="8" t="s">
        <v>32</v>
      </c>
      <c r="C24" s="8" t="s">
        <v>155</v>
      </c>
      <c r="E24" s="36">
        <v>3592254</v>
      </c>
      <c r="F24" s="35"/>
      <c r="G24" s="36">
        <v>260</v>
      </c>
      <c r="H24" s="35"/>
      <c r="I24" s="36">
        <v>0</v>
      </c>
      <c r="J24" s="35"/>
      <c r="K24" s="36">
        <v>0</v>
      </c>
      <c r="L24" s="35"/>
      <c r="M24" s="36">
        <v>0</v>
      </c>
      <c r="N24" s="35"/>
      <c r="O24" s="36">
        <v>933986040</v>
      </c>
      <c r="P24" s="35"/>
      <c r="Q24" s="36">
        <v>0</v>
      </c>
      <c r="R24" s="35"/>
      <c r="S24" s="36">
        <v>933986040</v>
      </c>
      <c r="U24" s="28"/>
    </row>
    <row r="25" spans="1:21" ht="21.75" customHeight="1" x14ac:dyDescent="0.2">
      <c r="A25" s="8" t="s">
        <v>66</v>
      </c>
      <c r="C25" s="8" t="s">
        <v>165</v>
      </c>
      <c r="E25" s="36">
        <v>1503646</v>
      </c>
      <c r="F25" s="35"/>
      <c r="G25" s="36">
        <v>620</v>
      </c>
      <c r="H25" s="35"/>
      <c r="I25" s="36">
        <v>0</v>
      </c>
      <c r="J25" s="35"/>
      <c r="K25" s="36">
        <v>0</v>
      </c>
      <c r="L25" s="35"/>
      <c r="M25" s="36">
        <v>0</v>
      </c>
      <c r="N25" s="35"/>
      <c r="O25" s="36">
        <v>932260520</v>
      </c>
      <c r="P25" s="35"/>
      <c r="Q25" s="36">
        <v>-21216103</v>
      </c>
      <c r="R25" s="35"/>
      <c r="S25" s="36">
        <v>911044417</v>
      </c>
      <c r="U25" s="28"/>
    </row>
    <row r="26" spans="1:21" ht="21.75" customHeight="1" x14ac:dyDescent="0.2">
      <c r="A26" s="8" t="s">
        <v>41</v>
      </c>
      <c r="C26" s="8" t="s">
        <v>169</v>
      </c>
      <c r="E26" s="36">
        <v>418800</v>
      </c>
      <c r="F26" s="35"/>
      <c r="G26" s="36">
        <v>2000</v>
      </c>
      <c r="H26" s="35"/>
      <c r="I26" s="36">
        <v>837600000</v>
      </c>
      <c r="J26" s="35"/>
      <c r="K26" s="36">
        <v>-10200812</v>
      </c>
      <c r="L26" s="35"/>
      <c r="M26" s="36">
        <v>827399188</v>
      </c>
      <c r="N26" s="35"/>
      <c r="O26" s="36">
        <v>837600000</v>
      </c>
      <c r="P26" s="35"/>
      <c r="Q26" s="36">
        <v>-10200812</v>
      </c>
      <c r="R26" s="35"/>
      <c r="S26" s="36">
        <v>827399188</v>
      </c>
      <c r="U26" s="28"/>
    </row>
    <row r="27" spans="1:21" ht="21.75" customHeight="1" x14ac:dyDescent="0.2">
      <c r="A27" s="8" t="s">
        <v>71</v>
      </c>
      <c r="C27" s="8" t="s">
        <v>162</v>
      </c>
      <c r="E27" s="36">
        <v>2772515</v>
      </c>
      <c r="F27" s="35"/>
      <c r="G27" s="36">
        <v>278</v>
      </c>
      <c r="H27" s="35"/>
      <c r="I27" s="36">
        <v>0</v>
      </c>
      <c r="J27" s="35"/>
      <c r="K27" s="36">
        <v>0</v>
      </c>
      <c r="L27" s="35"/>
      <c r="M27" s="36">
        <v>0</v>
      </c>
      <c r="N27" s="35"/>
      <c r="O27" s="36">
        <v>770759170</v>
      </c>
      <c r="P27" s="35"/>
      <c r="Q27" s="36">
        <v>-32367839</v>
      </c>
      <c r="R27" s="35"/>
      <c r="S27" s="36">
        <v>738391331</v>
      </c>
      <c r="U27" s="28"/>
    </row>
    <row r="28" spans="1:21" ht="21.75" customHeight="1" x14ac:dyDescent="0.2">
      <c r="A28" s="8" t="s">
        <v>33</v>
      </c>
      <c r="C28" s="8" t="s">
        <v>171</v>
      </c>
      <c r="E28" s="36">
        <v>2560000</v>
      </c>
      <c r="F28" s="35"/>
      <c r="G28" s="36">
        <v>265</v>
      </c>
      <c r="H28" s="35"/>
      <c r="I28" s="36">
        <v>0</v>
      </c>
      <c r="J28" s="35"/>
      <c r="K28" s="36">
        <v>0</v>
      </c>
      <c r="L28" s="35"/>
      <c r="M28" s="36">
        <v>0</v>
      </c>
      <c r="N28" s="35"/>
      <c r="O28" s="36">
        <v>678400000</v>
      </c>
      <c r="P28" s="35"/>
      <c r="Q28" s="36">
        <v>0</v>
      </c>
      <c r="R28" s="35"/>
      <c r="S28" s="36">
        <v>678400000</v>
      </c>
      <c r="U28" s="28"/>
    </row>
    <row r="29" spans="1:21" ht="21.75" customHeight="1" x14ac:dyDescent="0.2">
      <c r="A29" s="8" t="s">
        <v>59</v>
      </c>
      <c r="C29" s="8" t="s">
        <v>162</v>
      </c>
      <c r="E29" s="36">
        <v>2150000</v>
      </c>
      <c r="F29" s="35"/>
      <c r="G29" s="36">
        <v>255</v>
      </c>
      <c r="H29" s="35"/>
      <c r="I29" s="36">
        <v>0</v>
      </c>
      <c r="J29" s="35"/>
      <c r="K29" s="36">
        <v>0</v>
      </c>
      <c r="L29" s="35"/>
      <c r="M29" s="36">
        <v>0</v>
      </c>
      <c r="N29" s="35"/>
      <c r="O29" s="36">
        <v>548250000</v>
      </c>
      <c r="P29" s="35"/>
      <c r="Q29" s="36">
        <v>-10316532</v>
      </c>
      <c r="R29" s="35"/>
      <c r="S29" s="36">
        <v>537933468</v>
      </c>
      <c r="U29" s="28"/>
    </row>
    <row r="30" spans="1:21" ht="21.75" customHeight="1" x14ac:dyDescent="0.2">
      <c r="A30" s="8" t="s">
        <v>69</v>
      </c>
      <c r="C30" s="8" t="s">
        <v>168</v>
      </c>
      <c r="E30" s="36">
        <v>307999</v>
      </c>
      <c r="F30" s="35"/>
      <c r="G30" s="36">
        <v>1700</v>
      </c>
      <c r="H30" s="35"/>
      <c r="I30" s="36">
        <v>0</v>
      </c>
      <c r="J30" s="35"/>
      <c r="K30" s="36">
        <v>0</v>
      </c>
      <c r="L30" s="35"/>
      <c r="M30" s="36">
        <v>0</v>
      </c>
      <c r="N30" s="35"/>
      <c r="O30" s="36">
        <v>523598300</v>
      </c>
      <c r="P30" s="35"/>
      <c r="Q30" s="36">
        <v>0</v>
      </c>
      <c r="R30" s="35"/>
      <c r="S30" s="36">
        <v>523598300</v>
      </c>
      <c r="U30" s="28"/>
    </row>
    <row r="31" spans="1:21" ht="21.75" customHeight="1" x14ac:dyDescent="0.2">
      <c r="A31" s="8" t="s">
        <v>26</v>
      </c>
      <c r="C31" s="8" t="s">
        <v>167</v>
      </c>
      <c r="E31" s="36">
        <v>1618000</v>
      </c>
      <c r="F31" s="35"/>
      <c r="G31" s="36">
        <v>310</v>
      </c>
      <c r="H31" s="35"/>
      <c r="I31" s="36">
        <v>0</v>
      </c>
      <c r="J31" s="35"/>
      <c r="K31" s="36">
        <v>0</v>
      </c>
      <c r="L31" s="35"/>
      <c r="M31" s="36">
        <v>0</v>
      </c>
      <c r="N31" s="35"/>
      <c r="O31" s="36">
        <v>501580000</v>
      </c>
      <c r="P31" s="35"/>
      <c r="Q31" s="36">
        <v>0</v>
      </c>
      <c r="R31" s="35"/>
      <c r="S31" s="36">
        <v>501580000</v>
      </c>
      <c r="U31" s="28"/>
    </row>
    <row r="32" spans="1:21" ht="21.75" customHeight="1" x14ac:dyDescent="0.2">
      <c r="A32" s="8" t="s">
        <v>28</v>
      </c>
      <c r="C32" s="8" t="s">
        <v>154</v>
      </c>
      <c r="E32" s="36">
        <v>1562500</v>
      </c>
      <c r="F32" s="35"/>
      <c r="G32" s="36">
        <v>320</v>
      </c>
      <c r="H32" s="35"/>
      <c r="I32" s="36">
        <v>0</v>
      </c>
      <c r="J32" s="35"/>
      <c r="K32" s="36">
        <v>0</v>
      </c>
      <c r="L32" s="35"/>
      <c r="M32" s="36">
        <v>0</v>
      </c>
      <c r="N32" s="35"/>
      <c r="O32" s="36">
        <v>500000000</v>
      </c>
      <c r="P32" s="35"/>
      <c r="Q32" s="36">
        <v>0</v>
      </c>
      <c r="R32" s="35"/>
      <c r="S32" s="36">
        <v>500000000</v>
      </c>
      <c r="U32" s="28"/>
    </row>
    <row r="33" spans="1:21" ht="21.75" customHeight="1" x14ac:dyDescent="0.2">
      <c r="A33" s="8" t="s">
        <v>123</v>
      </c>
      <c r="C33" s="8" t="s">
        <v>153</v>
      </c>
      <c r="E33" s="36">
        <v>69624</v>
      </c>
      <c r="F33" s="35"/>
      <c r="G33" s="36">
        <v>7000</v>
      </c>
      <c r="H33" s="35"/>
      <c r="I33" s="36">
        <v>0</v>
      </c>
      <c r="J33" s="35"/>
      <c r="K33" s="36">
        <v>0</v>
      </c>
      <c r="L33" s="35"/>
      <c r="M33" s="36">
        <v>0</v>
      </c>
      <c r="N33" s="35"/>
      <c r="O33" s="36">
        <v>487368000</v>
      </c>
      <c r="P33" s="35"/>
      <c r="Q33" s="36">
        <v>0</v>
      </c>
      <c r="R33" s="35"/>
      <c r="S33" s="36">
        <v>487368000</v>
      </c>
      <c r="U33" s="28"/>
    </row>
    <row r="34" spans="1:21" ht="21.75" customHeight="1" x14ac:dyDescent="0.2">
      <c r="A34" s="8" t="s">
        <v>43</v>
      </c>
      <c r="C34" s="8" t="s">
        <v>90</v>
      </c>
      <c r="E34" s="36">
        <v>858000</v>
      </c>
      <c r="F34" s="35"/>
      <c r="G34" s="36">
        <v>550</v>
      </c>
      <c r="H34" s="35"/>
      <c r="I34" s="36">
        <v>0</v>
      </c>
      <c r="J34" s="35"/>
      <c r="K34" s="36">
        <v>0</v>
      </c>
      <c r="L34" s="35"/>
      <c r="M34" s="36">
        <v>0</v>
      </c>
      <c r="N34" s="35"/>
      <c r="O34" s="36">
        <v>471900000</v>
      </c>
      <c r="P34" s="35"/>
      <c r="Q34" s="36">
        <v>0</v>
      </c>
      <c r="R34" s="35"/>
      <c r="S34" s="36">
        <v>471900000</v>
      </c>
      <c r="U34" s="28"/>
    </row>
    <row r="35" spans="1:21" ht="21.75" customHeight="1" x14ac:dyDescent="0.2">
      <c r="A35" s="8" t="s">
        <v>40</v>
      </c>
      <c r="C35" s="8" t="s">
        <v>154</v>
      </c>
      <c r="E35" s="36">
        <v>3997338</v>
      </c>
      <c r="F35" s="35"/>
      <c r="G35" s="36">
        <v>103</v>
      </c>
      <c r="H35" s="35"/>
      <c r="I35" s="36">
        <v>0</v>
      </c>
      <c r="J35" s="35"/>
      <c r="K35" s="36">
        <v>0</v>
      </c>
      <c r="L35" s="35"/>
      <c r="M35" s="36">
        <v>0</v>
      </c>
      <c r="N35" s="35"/>
      <c r="O35" s="36">
        <v>411725814</v>
      </c>
      <c r="P35" s="35"/>
      <c r="Q35" s="36">
        <v>0</v>
      </c>
      <c r="R35" s="35"/>
      <c r="S35" s="36">
        <v>411725814</v>
      </c>
      <c r="U35" s="28"/>
    </row>
    <row r="36" spans="1:21" ht="21.75" customHeight="1" x14ac:dyDescent="0.2">
      <c r="A36" s="8" t="s">
        <v>52</v>
      </c>
      <c r="C36" s="8" t="s">
        <v>172</v>
      </c>
      <c r="E36" s="36">
        <v>267500</v>
      </c>
      <c r="F36" s="35"/>
      <c r="G36" s="36">
        <v>1500</v>
      </c>
      <c r="H36" s="35"/>
      <c r="I36" s="36">
        <v>0</v>
      </c>
      <c r="J36" s="35"/>
      <c r="K36" s="36">
        <v>0</v>
      </c>
      <c r="L36" s="35"/>
      <c r="M36" s="36">
        <v>0</v>
      </c>
      <c r="N36" s="35"/>
      <c r="O36" s="36">
        <v>401250000</v>
      </c>
      <c r="P36" s="35"/>
      <c r="Q36" s="36">
        <v>0</v>
      </c>
      <c r="R36" s="35"/>
      <c r="S36" s="36">
        <v>401250000</v>
      </c>
      <c r="U36" s="28"/>
    </row>
    <row r="37" spans="1:21" ht="21.75" customHeight="1" x14ac:dyDescent="0.2">
      <c r="A37" s="8" t="s">
        <v>22</v>
      </c>
      <c r="C37" s="8" t="s">
        <v>90</v>
      </c>
      <c r="E37" s="36">
        <v>141561</v>
      </c>
      <c r="F37" s="35"/>
      <c r="G37" s="36">
        <v>2800</v>
      </c>
      <c r="H37" s="35"/>
      <c r="I37" s="36">
        <v>0</v>
      </c>
      <c r="J37" s="35"/>
      <c r="K37" s="36">
        <v>0</v>
      </c>
      <c r="L37" s="35"/>
      <c r="M37" s="36">
        <v>0</v>
      </c>
      <c r="N37" s="35"/>
      <c r="O37" s="36">
        <v>396370800</v>
      </c>
      <c r="P37" s="35"/>
      <c r="Q37" s="36">
        <v>0</v>
      </c>
      <c r="R37" s="35"/>
      <c r="S37" s="36">
        <v>396370800</v>
      </c>
      <c r="U37" s="28"/>
    </row>
    <row r="38" spans="1:21" ht="21.75" customHeight="1" x14ac:dyDescent="0.2">
      <c r="A38" s="49" t="s">
        <v>38</v>
      </c>
      <c r="C38" s="49" t="s">
        <v>153</v>
      </c>
      <c r="E38" s="45">
        <v>2109652</v>
      </c>
      <c r="F38" s="35"/>
      <c r="G38" s="45">
        <v>150</v>
      </c>
      <c r="H38" s="35"/>
      <c r="I38" s="45">
        <v>0</v>
      </c>
      <c r="J38" s="35"/>
      <c r="K38" s="45">
        <v>0</v>
      </c>
      <c r="L38" s="35"/>
      <c r="M38" s="45">
        <v>0</v>
      </c>
      <c r="N38" s="35"/>
      <c r="O38" s="45">
        <v>316447800</v>
      </c>
      <c r="P38" s="35"/>
      <c r="Q38" s="45">
        <v>-32131623</v>
      </c>
      <c r="R38" s="35"/>
      <c r="S38" s="45">
        <v>284316177</v>
      </c>
      <c r="U38" s="28"/>
    </row>
    <row r="39" spans="1:21" ht="21.75" customHeight="1" x14ac:dyDescent="0.2">
      <c r="A39" s="8" t="s">
        <v>23</v>
      </c>
      <c r="C39" s="8" t="s">
        <v>175</v>
      </c>
      <c r="E39" s="36">
        <v>3909674</v>
      </c>
      <c r="F39" s="35"/>
      <c r="G39" s="36">
        <v>70</v>
      </c>
      <c r="H39" s="35"/>
      <c r="I39" s="36">
        <v>0</v>
      </c>
      <c r="J39" s="35"/>
      <c r="K39" s="36">
        <v>0</v>
      </c>
      <c r="L39" s="35"/>
      <c r="M39" s="36">
        <v>0</v>
      </c>
      <c r="N39" s="35"/>
      <c r="O39" s="36">
        <v>273677180</v>
      </c>
      <c r="P39" s="35"/>
      <c r="Q39" s="36">
        <v>0</v>
      </c>
      <c r="R39" s="35"/>
      <c r="S39" s="36">
        <v>273677180</v>
      </c>
      <c r="U39" s="28"/>
    </row>
    <row r="40" spans="1:21" ht="21.75" customHeight="1" x14ac:dyDescent="0.2">
      <c r="A40" s="8" t="s">
        <v>20</v>
      </c>
      <c r="C40" s="8" t="s">
        <v>158</v>
      </c>
      <c r="E40" s="36">
        <v>4142584</v>
      </c>
      <c r="F40" s="35"/>
      <c r="G40" s="36">
        <v>67</v>
      </c>
      <c r="H40" s="35"/>
      <c r="I40" s="36">
        <v>0</v>
      </c>
      <c r="J40" s="35"/>
      <c r="K40" s="36">
        <v>0</v>
      </c>
      <c r="L40" s="35"/>
      <c r="M40" s="36">
        <v>0</v>
      </c>
      <c r="N40" s="35"/>
      <c r="O40" s="36">
        <v>277553128</v>
      </c>
      <c r="P40" s="35"/>
      <c r="Q40" s="36">
        <v>-6316470</v>
      </c>
      <c r="R40" s="35"/>
      <c r="S40" s="36">
        <v>271236658</v>
      </c>
      <c r="U40" s="28"/>
    </row>
    <row r="41" spans="1:21" ht="21.75" customHeight="1" x14ac:dyDescent="0.2">
      <c r="A41" s="8" t="s">
        <v>70</v>
      </c>
      <c r="C41" s="8" t="s">
        <v>155</v>
      </c>
      <c r="E41" s="36">
        <v>250000</v>
      </c>
      <c r="F41" s="35"/>
      <c r="G41" s="36">
        <v>1000</v>
      </c>
      <c r="H41" s="35"/>
      <c r="I41" s="36">
        <v>0</v>
      </c>
      <c r="J41" s="35"/>
      <c r="K41" s="36">
        <v>0</v>
      </c>
      <c r="L41" s="35"/>
      <c r="M41" s="36">
        <v>0</v>
      </c>
      <c r="N41" s="35"/>
      <c r="O41" s="36">
        <v>250000000</v>
      </c>
      <c r="P41" s="35"/>
      <c r="Q41" s="36">
        <v>0</v>
      </c>
      <c r="R41" s="35"/>
      <c r="S41" s="36">
        <v>250000000</v>
      </c>
      <c r="U41" s="28"/>
    </row>
    <row r="42" spans="1:21" ht="21.75" customHeight="1" x14ac:dyDescent="0.2">
      <c r="A42" s="8" t="s">
        <v>44</v>
      </c>
      <c r="C42" s="8" t="s">
        <v>161</v>
      </c>
      <c r="E42" s="36">
        <v>1589247</v>
      </c>
      <c r="F42" s="35"/>
      <c r="G42" s="36">
        <v>72</v>
      </c>
      <c r="H42" s="35"/>
      <c r="I42" s="36">
        <v>0</v>
      </c>
      <c r="J42" s="35"/>
      <c r="K42" s="36">
        <v>0</v>
      </c>
      <c r="L42" s="35"/>
      <c r="M42" s="36">
        <v>0</v>
      </c>
      <c r="N42" s="35"/>
      <c r="O42" s="36">
        <v>114425784</v>
      </c>
      <c r="P42" s="35"/>
      <c r="Q42" s="36">
        <v>-4516807</v>
      </c>
      <c r="R42" s="35"/>
      <c r="S42" s="36">
        <v>109908977</v>
      </c>
      <c r="U42" s="28"/>
    </row>
    <row r="43" spans="1:21" ht="21.75" customHeight="1" x14ac:dyDescent="0.2">
      <c r="A43" s="49" t="s">
        <v>45</v>
      </c>
      <c r="C43" s="49" t="s">
        <v>176</v>
      </c>
      <c r="E43" s="45">
        <v>672000</v>
      </c>
      <c r="F43" s="35"/>
      <c r="G43" s="45">
        <v>100</v>
      </c>
      <c r="H43" s="35"/>
      <c r="I43" s="45">
        <v>0</v>
      </c>
      <c r="J43" s="35"/>
      <c r="K43" s="45">
        <v>0</v>
      </c>
      <c r="L43" s="35"/>
      <c r="M43" s="45">
        <v>0</v>
      </c>
      <c r="N43" s="35"/>
      <c r="O43" s="45">
        <v>67200000</v>
      </c>
      <c r="P43" s="35"/>
      <c r="Q43" s="45">
        <v>-908108</v>
      </c>
      <c r="R43" s="35"/>
      <c r="S43" s="45">
        <v>66291892</v>
      </c>
      <c r="U43" s="28"/>
    </row>
    <row r="44" spans="1:21" ht="21.75" customHeight="1" x14ac:dyDescent="0.2">
      <c r="A44" s="8" t="s">
        <v>72</v>
      </c>
      <c r="C44" s="8" t="s">
        <v>155</v>
      </c>
      <c r="E44" s="36">
        <v>168892</v>
      </c>
      <c r="F44" s="35"/>
      <c r="G44" s="36">
        <v>380</v>
      </c>
      <c r="H44" s="35"/>
      <c r="I44" s="36">
        <v>0</v>
      </c>
      <c r="J44" s="35"/>
      <c r="K44" s="36">
        <v>0</v>
      </c>
      <c r="L44" s="35"/>
      <c r="M44" s="36">
        <v>0</v>
      </c>
      <c r="N44" s="35"/>
      <c r="O44" s="36">
        <v>64178960</v>
      </c>
      <c r="P44" s="35"/>
      <c r="Q44" s="36">
        <v>-1460565</v>
      </c>
      <c r="R44" s="35"/>
      <c r="S44" s="36">
        <v>62718395</v>
      </c>
      <c r="U44" s="28"/>
    </row>
    <row r="45" spans="1:21" ht="21.75" customHeight="1" x14ac:dyDescent="0.2">
      <c r="A45" s="8" t="s">
        <v>27</v>
      </c>
      <c r="C45" s="8" t="s">
        <v>163</v>
      </c>
      <c r="E45" s="36">
        <v>1247504</v>
      </c>
      <c r="F45" s="35"/>
      <c r="G45" s="36">
        <v>50</v>
      </c>
      <c r="H45" s="35"/>
      <c r="I45" s="36">
        <v>0</v>
      </c>
      <c r="J45" s="35"/>
      <c r="K45" s="36">
        <v>0</v>
      </c>
      <c r="L45" s="35"/>
      <c r="M45" s="36">
        <v>0</v>
      </c>
      <c r="N45" s="35"/>
      <c r="O45" s="36">
        <v>62375200</v>
      </c>
      <c r="P45" s="35"/>
      <c r="Q45" s="36">
        <v>0</v>
      </c>
      <c r="R45" s="35"/>
      <c r="S45" s="36">
        <v>62375200</v>
      </c>
      <c r="U45" s="28"/>
    </row>
    <row r="46" spans="1:21" ht="21.75" customHeight="1" x14ac:dyDescent="0.2">
      <c r="A46" s="8" t="s">
        <v>58</v>
      </c>
      <c r="C46" s="8" t="s">
        <v>174</v>
      </c>
      <c r="E46" s="36">
        <v>1176750</v>
      </c>
      <c r="F46" s="35"/>
      <c r="G46" s="36">
        <v>50</v>
      </c>
      <c r="H46" s="35"/>
      <c r="I46" s="36">
        <v>0</v>
      </c>
      <c r="J46" s="35"/>
      <c r="K46" s="36">
        <v>0</v>
      </c>
      <c r="L46" s="35"/>
      <c r="M46" s="36">
        <v>0</v>
      </c>
      <c r="N46" s="35"/>
      <c r="O46" s="36">
        <v>58837500</v>
      </c>
      <c r="P46" s="35"/>
      <c r="Q46" s="36">
        <v>0</v>
      </c>
      <c r="R46" s="35"/>
      <c r="S46" s="36">
        <v>58837500</v>
      </c>
      <c r="U46" s="28"/>
    </row>
    <row r="47" spans="1:21" ht="21.75" customHeight="1" x14ac:dyDescent="0.2">
      <c r="A47" s="8" t="s">
        <v>67</v>
      </c>
      <c r="C47" s="8" t="s">
        <v>155</v>
      </c>
      <c r="E47" s="36">
        <v>197000</v>
      </c>
      <c r="F47" s="35"/>
      <c r="G47" s="36">
        <v>289</v>
      </c>
      <c r="H47" s="35"/>
      <c r="I47" s="36">
        <v>0</v>
      </c>
      <c r="J47" s="35"/>
      <c r="K47" s="36">
        <v>0</v>
      </c>
      <c r="L47" s="35"/>
      <c r="M47" s="36">
        <v>0</v>
      </c>
      <c r="N47" s="35"/>
      <c r="O47" s="36">
        <v>56933000</v>
      </c>
      <c r="P47" s="35"/>
      <c r="Q47" s="36">
        <v>-2746442</v>
      </c>
      <c r="R47" s="35"/>
      <c r="S47" s="36">
        <v>54186558</v>
      </c>
      <c r="U47" s="28"/>
    </row>
    <row r="48" spans="1:21" ht="21.75" customHeight="1" x14ac:dyDescent="0.2">
      <c r="A48" s="8" t="s">
        <v>61</v>
      </c>
      <c r="C48" s="8" t="s">
        <v>175</v>
      </c>
      <c r="E48" s="36">
        <v>6600000</v>
      </c>
      <c r="F48" s="35"/>
      <c r="G48" s="36">
        <v>6</v>
      </c>
      <c r="H48" s="35"/>
      <c r="I48" s="36">
        <v>0</v>
      </c>
      <c r="J48" s="35"/>
      <c r="K48" s="36">
        <v>0</v>
      </c>
      <c r="L48" s="35"/>
      <c r="M48" s="36">
        <v>0</v>
      </c>
      <c r="N48" s="35"/>
      <c r="O48" s="36">
        <v>39600000</v>
      </c>
      <c r="P48" s="35"/>
      <c r="Q48" s="36">
        <v>-1285885</v>
      </c>
      <c r="R48" s="35"/>
      <c r="S48" s="36">
        <v>38314115</v>
      </c>
      <c r="U48" s="28"/>
    </row>
    <row r="49" spans="1:21" ht="21.75" customHeight="1" x14ac:dyDescent="0.2">
      <c r="A49" s="11" t="s">
        <v>62</v>
      </c>
      <c r="C49" s="49" t="s">
        <v>154</v>
      </c>
      <c r="E49" s="45">
        <v>2100000</v>
      </c>
      <c r="F49" s="35"/>
      <c r="G49" s="45">
        <v>9</v>
      </c>
      <c r="H49" s="35"/>
      <c r="I49" s="37">
        <v>0</v>
      </c>
      <c r="J49" s="35"/>
      <c r="K49" s="37">
        <v>0</v>
      </c>
      <c r="L49" s="35"/>
      <c r="M49" s="37">
        <v>0</v>
      </c>
      <c r="N49" s="35"/>
      <c r="O49" s="37">
        <v>18900000</v>
      </c>
      <c r="P49" s="35"/>
      <c r="Q49" s="37">
        <v>-710152</v>
      </c>
      <c r="R49" s="35"/>
      <c r="S49" s="37">
        <v>18189848</v>
      </c>
      <c r="U49" s="28"/>
    </row>
    <row r="50" spans="1:21" ht="21.75" customHeight="1" x14ac:dyDescent="0.2">
      <c r="A50" s="15" t="s">
        <v>76</v>
      </c>
      <c r="C50" s="50"/>
      <c r="E50" s="45"/>
      <c r="F50" s="35"/>
      <c r="G50" s="45"/>
      <c r="H50" s="35"/>
      <c r="I50" s="38">
        <f>SUM(I8:I49)</f>
        <v>837600000</v>
      </c>
      <c r="J50" s="35"/>
      <c r="K50" s="38">
        <f>SUM(K8:K49)</f>
        <v>-10200812</v>
      </c>
      <c r="L50" s="35"/>
      <c r="M50" s="38">
        <f>SUM(M8:M49)</f>
        <v>827399188</v>
      </c>
      <c r="N50" s="35"/>
      <c r="O50" s="38">
        <f>SUM(O8:O49)</f>
        <v>61119945676</v>
      </c>
      <c r="P50" s="35"/>
      <c r="Q50" s="38">
        <f>SUM(Q8:Q49)</f>
        <v>-924770117</v>
      </c>
      <c r="R50" s="35"/>
      <c r="S50" s="38">
        <f>SUM(S8:S49)</f>
        <v>60195175559</v>
      </c>
    </row>
    <row r="51" spans="1:21" x14ac:dyDescent="0.2">
      <c r="C51" s="23"/>
    </row>
    <row r="53" spans="1:21" x14ac:dyDescent="0.2">
      <c r="G53" s="23"/>
    </row>
  </sheetData>
  <sortState xmlns:xlrd2="http://schemas.microsoft.com/office/spreadsheetml/2017/richdata2" ref="A8:S49">
    <sortCondition descending="1" ref="S8:S49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2"/>
  <sheetViews>
    <sheetView rightToLeft="1" workbookViewId="0">
      <selection activeCell="E14" sqref="E1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ht="21.75" customHeight="1" x14ac:dyDescent="0.2">
      <c r="A2" s="75" t="s">
        <v>98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ht="14.45" customHeight="1" x14ac:dyDescent="0.2"/>
    <row r="5" spans="1:20" ht="14.45" customHeight="1" x14ac:dyDescent="0.2">
      <c r="A5" s="76" t="s">
        <v>177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spans="1:20" ht="14.45" customHeight="1" x14ac:dyDescent="0.2">
      <c r="A6" s="78" t="s">
        <v>101</v>
      </c>
      <c r="J6" s="78" t="s">
        <v>113</v>
      </c>
      <c r="K6" s="78"/>
      <c r="L6" s="78"/>
      <c r="M6" s="78"/>
      <c r="N6" s="78"/>
      <c r="P6" s="78" t="s">
        <v>114</v>
      </c>
      <c r="Q6" s="78"/>
      <c r="R6" s="78"/>
      <c r="S6" s="78"/>
      <c r="T6" s="78"/>
    </row>
    <row r="7" spans="1:20" ht="29.1" customHeight="1" x14ac:dyDescent="0.2">
      <c r="A7" s="78"/>
      <c r="C7" s="18" t="s">
        <v>178</v>
      </c>
      <c r="E7" s="91" t="s">
        <v>86</v>
      </c>
      <c r="F7" s="91"/>
      <c r="H7" s="18" t="s">
        <v>179</v>
      </c>
      <c r="J7" s="19" t="s">
        <v>180</v>
      </c>
      <c r="K7" s="3"/>
      <c r="L7" s="19" t="s">
        <v>151</v>
      </c>
      <c r="M7" s="3"/>
      <c r="N7" s="19" t="s">
        <v>181</v>
      </c>
      <c r="P7" s="19" t="s">
        <v>180</v>
      </c>
      <c r="Q7" s="3"/>
      <c r="R7" s="19" t="s">
        <v>151</v>
      </c>
      <c r="S7" s="3"/>
      <c r="T7" s="19" t="s">
        <v>181</v>
      </c>
    </row>
    <row r="8" spans="1:20" ht="21.75" customHeight="1" x14ac:dyDescent="0.2">
      <c r="A8" s="5" t="s">
        <v>88</v>
      </c>
      <c r="C8" s="3"/>
      <c r="E8" s="5" t="s">
        <v>91</v>
      </c>
      <c r="F8" s="3"/>
      <c r="H8" s="20">
        <v>26</v>
      </c>
      <c r="J8" s="6">
        <v>1344423256</v>
      </c>
      <c r="L8" s="6">
        <v>0</v>
      </c>
      <c r="N8" s="6">
        <v>1344423256</v>
      </c>
      <c r="P8" s="6">
        <v>3103390433</v>
      </c>
      <c r="R8" s="6">
        <v>0</v>
      </c>
      <c r="T8" s="6">
        <v>3103390433</v>
      </c>
    </row>
    <row r="9" spans="1:20" ht="21.75" customHeight="1" x14ac:dyDescent="0.2">
      <c r="A9" s="8" t="s">
        <v>139</v>
      </c>
      <c r="E9" s="8" t="s">
        <v>182</v>
      </c>
      <c r="H9" s="21">
        <v>23</v>
      </c>
      <c r="J9" s="9">
        <v>0</v>
      </c>
      <c r="L9" s="9">
        <v>0</v>
      </c>
      <c r="N9" s="9">
        <v>0</v>
      </c>
      <c r="P9" s="9">
        <v>910276686</v>
      </c>
      <c r="R9" s="9">
        <v>0</v>
      </c>
      <c r="T9" s="9">
        <v>910276686</v>
      </c>
    </row>
    <row r="10" spans="1:20" ht="21.75" customHeight="1" x14ac:dyDescent="0.2">
      <c r="A10" s="8" t="s">
        <v>137</v>
      </c>
      <c r="E10" s="8" t="s">
        <v>183</v>
      </c>
      <c r="H10" s="21">
        <v>23</v>
      </c>
      <c r="J10" s="9">
        <v>0</v>
      </c>
      <c r="L10" s="9">
        <v>0</v>
      </c>
      <c r="N10" s="9">
        <v>0</v>
      </c>
      <c r="P10" s="9">
        <v>324613563</v>
      </c>
      <c r="R10" s="9">
        <v>0</v>
      </c>
      <c r="T10" s="9">
        <v>324613563</v>
      </c>
    </row>
    <row r="11" spans="1:20" ht="21.75" customHeight="1" x14ac:dyDescent="0.2">
      <c r="A11" s="11" t="s">
        <v>138</v>
      </c>
      <c r="C11" s="12"/>
      <c r="E11" s="11" t="s">
        <v>184</v>
      </c>
      <c r="H11" s="22">
        <v>23</v>
      </c>
      <c r="J11" s="13">
        <v>0</v>
      </c>
      <c r="L11" s="13">
        <v>0</v>
      </c>
      <c r="N11" s="13">
        <v>0</v>
      </c>
      <c r="P11" s="13">
        <v>216924658</v>
      </c>
      <c r="R11" s="13">
        <v>0</v>
      </c>
      <c r="T11" s="13">
        <v>216924658</v>
      </c>
    </row>
    <row r="12" spans="1:20" ht="21.75" customHeight="1" x14ac:dyDescent="0.2">
      <c r="A12" s="15" t="s">
        <v>76</v>
      </c>
      <c r="C12" s="16"/>
      <c r="E12" s="16"/>
      <c r="H12" s="16"/>
      <c r="J12" s="16">
        <v>1344423256</v>
      </c>
      <c r="L12" s="16">
        <v>0</v>
      </c>
      <c r="N12" s="16">
        <v>1344423256</v>
      </c>
      <c r="P12" s="16">
        <v>4555205340</v>
      </c>
      <c r="R12" s="16">
        <v>0</v>
      </c>
      <c r="T12" s="16">
        <v>4555205340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workbookViewId="0">
      <selection activeCell="G29" sqref="G29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  <col min="15" max="15" width="11.140625" bestFit="1" customWidth="1"/>
  </cols>
  <sheetData>
    <row r="1" spans="1:13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21.75" customHeight="1" x14ac:dyDescent="0.2">
      <c r="A2" s="75" t="s">
        <v>98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14.45" customHeight="1" x14ac:dyDescent="0.2"/>
    <row r="5" spans="1:13" ht="14.45" customHeight="1" x14ac:dyDescent="0.2">
      <c r="A5" s="76" t="s">
        <v>185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ht="14.45" customHeight="1" x14ac:dyDescent="0.2">
      <c r="A6" s="78" t="s">
        <v>101</v>
      </c>
      <c r="C6" s="78" t="s">
        <v>113</v>
      </c>
      <c r="D6" s="78"/>
      <c r="E6" s="78"/>
      <c r="F6" s="78"/>
      <c r="G6" s="78"/>
      <c r="I6" s="78" t="s">
        <v>114</v>
      </c>
      <c r="J6" s="78"/>
      <c r="K6" s="78"/>
      <c r="L6" s="78"/>
      <c r="M6" s="78"/>
    </row>
    <row r="7" spans="1:13" ht="29.1" customHeight="1" x14ac:dyDescent="0.2">
      <c r="A7" s="78"/>
      <c r="C7" s="19" t="s">
        <v>180</v>
      </c>
      <c r="D7" s="3"/>
      <c r="E7" s="19" t="s">
        <v>151</v>
      </c>
      <c r="F7" s="3"/>
      <c r="G7" s="19" t="s">
        <v>181</v>
      </c>
      <c r="I7" s="19" t="s">
        <v>180</v>
      </c>
      <c r="J7" s="3"/>
      <c r="K7" s="19" t="s">
        <v>151</v>
      </c>
      <c r="L7" s="3"/>
      <c r="M7" s="19" t="s">
        <v>181</v>
      </c>
    </row>
    <row r="8" spans="1:13" ht="21.75" customHeight="1" x14ac:dyDescent="0.2">
      <c r="A8" s="5" t="s">
        <v>200</v>
      </c>
      <c r="C8" s="6">
        <v>130694065</v>
      </c>
      <c r="E8" s="6">
        <v>0</v>
      </c>
      <c r="G8" s="6">
        <v>130694065</v>
      </c>
      <c r="I8" s="6">
        <v>446001282</v>
      </c>
      <c r="K8" s="6">
        <v>0</v>
      </c>
      <c r="M8" s="6">
        <v>446001282</v>
      </c>
    </row>
    <row r="9" spans="1:13" ht="21.75" customHeight="1" x14ac:dyDescent="0.2">
      <c r="A9" s="8" t="s">
        <v>198</v>
      </c>
      <c r="C9" s="9">
        <v>0</v>
      </c>
      <c r="E9" s="9">
        <v>0</v>
      </c>
      <c r="G9" s="9">
        <v>0</v>
      </c>
      <c r="I9" s="9">
        <v>23057497</v>
      </c>
      <c r="K9" s="9">
        <v>0</v>
      </c>
      <c r="M9" s="9">
        <v>23940642</v>
      </c>
    </row>
    <row r="10" spans="1:13" ht="21.75" customHeight="1" x14ac:dyDescent="0.2">
      <c r="A10" s="11" t="s">
        <v>196</v>
      </c>
      <c r="C10" s="13">
        <v>12117</v>
      </c>
      <c r="E10" s="13">
        <v>0</v>
      </c>
      <c r="G10" s="13">
        <v>12117</v>
      </c>
      <c r="I10" s="13">
        <v>43540</v>
      </c>
      <c r="K10" s="13">
        <v>0</v>
      </c>
      <c r="M10" s="13">
        <v>43540</v>
      </c>
    </row>
    <row r="11" spans="1:13" ht="21.75" customHeight="1" x14ac:dyDescent="0.2">
      <c r="A11" s="15" t="s">
        <v>76</v>
      </c>
      <c r="C11" s="16">
        <v>130888128</v>
      </c>
      <c r="E11" s="16">
        <v>0</v>
      </c>
      <c r="G11" s="16">
        <v>130888128</v>
      </c>
      <c r="I11" s="16">
        <v>469102319</v>
      </c>
      <c r="K11" s="16">
        <v>0</v>
      </c>
      <c r="M11" s="16">
        <v>469102319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41"/>
  <sheetViews>
    <sheetView rightToLeft="1" topLeftCell="A19" workbookViewId="0">
      <selection activeCell="T41" sqref="T41"/>
    </sheetView>
  </sheetViews>
  <sheetFormatPr defaultRowHeight="12.75" x14ac:dyDescent="0.2"/>
  <cols>
    <col min="1" max="1" width="27.28515625" bestFit="1" customWidth="1"/>
    <col min="2" max="2" width="1.28515625" customWidth="1"/>
    <col min="3" max="3" width="11.7109375" bestFit="1" customWidth="1"/>
    <col min="4" max="4" width="1.28515625" customWidth="1"/>
    <col min="5" max="5" width="15.7109375" bestFit="1" customWidth="1"/>
    <col min="6" max="6" width="1.28515625" customWidth="1"/>
    <col min="7" max="7" width="15.7109375" bestFit="1" customWidth="1"/>
    <col min="8" max="8" width="1.28515625" customWidth="1"/>
    <col min="9" max="9" width="22" bestFit="1" customWidth="1"/>
    <col min="10" max="10" width="1.28515625" customWidth="1"/>
    <col min="11" max="11" width="11.7109375" bestFit="1" customWidth="1"/>
    <col min="12" max="12" width="1.28515625" customWidth="1"/>
    <col min="13" max="13" width="16.85546875" bestFit="1" customWidth="1"/>
    <col min="14" max="14" width="1.28515625" customWidth="1"/>
    <col min="15" max="15" width="16.85546875" bestFit="1" customWidth="1"/>
    <col min="16" max="16" width="1.28515625" customWidth="1"/>
    <col min="17" max="17" width="17.5703125" customWidth="1"/>
    <col min="18" max="18" width="0.28515625" customWidth="1"/>
    <col min="20" max="20" width="12.7109375" bestFit="1" customWidth="1"/>
  </cols>
  <sheetData>
    <row r="1" spans="1:17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21.75" customHeight="1" x14ac:dyDescent="0.2">
      <c r="A2" s="75" t="s">
        <v>98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ht="14.45" customHeight="1" x14ac:dyDescent="0.2"/>
    <row r="5" spans="1:17" ht="14.45" customHeight="1" x14ac:dyDescent="0.2">
      <c r="A5" s="76" t="s">
        <v>186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 ht="14.45" customHeight="1" x14ac:dyDescent="0.2">
      <c r="A6" s="78" t="s">
        <v>101</v>
      </c>
      <c r="C6" s="78" t="s">
        <v>113</v>
      </c>
      <c r="D6" s="78"/>
      <c r="E6" s="78"/>
      <c r="F6" s="78"/>
      <c r="G6" s="78"/>
      <c r="H6" s="78"/>
      <c r="I6" s="78"/>
      <c r="K6" s="78" t="s">
        <v>114</v>
      </c>
      <c r="L6" s="78"/>
      <c r="M6" s="78"/>
      <c r="N6" s="78"/>
      <c r="O6" s="78"/>
      <c r="P6" s="78"/>
      <c r="Q6" s="78"/>
    </row>
    <row r="7" spans="1:17" ht="42" x14ac:dyDescent="0.2">
      <c r="A7" s="78"/>
      <c r="C7" s="19" t="s">
        <v>13</v>
      </c>
      <c r="D7" s="3"/>
      <c r="E7" s="19" t="s">
        <v>187</v>
      </c>
      <c r="F7" s="3"/>
      <c r="G7" s="19" t="s">
        <v>188</v>
      </c>
      <c r="H7" s="3"/>
      <c r="I7" s="19" t="s">
        <v>189</v>
      </c>
      <c r="K7" s="19" t="s">
        <v>13</v>
      </c>
      <c r="L7" s="3"/>
      <c r="M7" s="19" t="s">
        <v>187</v>
      </c>
      <c r="N7" s="3"/>
      <c r="O7" s="19" t="s">
        <v>188</v>
      </c>
      <c r="P7" s="3"/>
      <c r="Q7" s="19" t="s">
        <v>189</v>
      </c>
    </row>
    <row r="8" spans="1:17" ht="21.75" customHeight="1" x14ac:dyDescent="0.2">
      <c r="A8" s="34" t="s">
        <v>120</v>
      </c>
      <c r="B8" s="35"/>
      <c r="C8" s="34">
        <v>0</v>
      </c>
      <c r="D8" s="35"/>
      <c r="E8" s="34">
        <v>0</v>
      </c>
      <c r="F8" s="35"/>
      <c r="G8" s="34">
        <v>0</v>
      </c>
      <c r="H8" s="35"/>
      <c r="I8" s="34">
        <v>0</v>
      </c>
      <c r="J8" s="35"/>
      <c r="K8" s="34">
        <v>16979433</v>
      </c>
      <c r="L8" s="35"/>
      <c r="M8" s="34">
        <v>91107635649</v>
      </c>
      <c r="N8" s="35"/>
      <c r="O8" s="34">
        <v>84392026868</v>
      </c>
      <c r="P8" s="35"/>
      <c r="Q8" s="34">
        <v>6715608781</v>
      </c>
    </row>
    <row r="9" spans="1:17" ht="21.75" customHeight="1" x14ac:dyDescent="0.2">
      <c r="A9" s="45" t="s">
        <v>139</v>
      </c>
      <c r="B9" s="35"/>
      <c r="C9" s="45">
        <v>0</v>
      </c>
      <c r="D9" s="35"/>
      <c r="E9" s="45">
        <v>0</v>
      </c>
      <c r="F9" s="35"/>
      <c r="G9" s="45">
        <v>0</v>
      </c>
      <c r="H9" s="35"/>
      <c r="I9" s="45">
        <v>0</v>
      </c>
      <c r="J9" s="35"/>
      <c r="K9" s="45">
        <v>155000</v>
      </c>
      <c r="L9" s="35"/>
      <c r="M9" s="45">
        <v>142583043750</v>
      </c>
      <c r="N9" s="35"/>
      <c r="O9" s="45">
        <v>139784659437</v>
      </c>
      <c r="P9" s="35"/>
      <c r="Q9" s="45">
        <v>2798384313</v>
      </c>
    </row>
    <row r="10" spans="1:17" ht="21.75" customHeight="1" x14ac:dyDescent="0.2">
      <c r="A10" s="36" t="s">
        <v>25</v>
      </c>
      <c r="B10" s="35"/>
      <c r="C10" s="36">
        <v>6051732</v>
      </c>
      <c r="D10" s="35"/>
      <c r="E10" s="36">
        <v>20174752455</v>
      </c>
      <c r="F10" s="35"/>
      <c r="G10" s="36">
        <v>18257722915</v>
      </c>
      <c r="H10" s="35"/>
      <c r="I10" s="36">
        <v>1917029540</v>
      </c>
      <c r="J10" s="35"/>
      <c r="K10" s="36">
        <v>6051732</v>
      </c>
      <c r="L10" s="35"/>
      <c r="M10" s="36">
        <v>20174752455</v>
      </c>
      <c r="N10" s="35"/>
      <c r="O10" s="36">
        <v>18257722915</v>
      </c>
      <c r="P10" s="35"/>
      <c r="Q10" s="36">
        <v>1917029540</v>
      </c>
    </row>
    <row r="11" spans="1:17" ht="21.75" customHeight="1" x14ac:dyDescent="0.2">
      <c r="A11" s="36" t="s">
        <v>28</v>
      </c>
      <c r="B11" s="35"/>
      <c r="C11" s="36">
        <v>0</v>
      </c>
      <c r="D11" s="35"/>
      <c r="E11" s="36">
        <v>0</v>
      </c>
      <c r="F11" s="35"/>
      <c r="G11" s="36">
        <v>0</v>
      </c>
      <c r="H11" s="35"/>
      <c r="I11" s="36">
        <v>0</v>
      </c>
      <c r="J11" s="35"/>
      <c r="K11" s="36">
        <v>1562500</v>
      </c>
      <c r="L11" s="35"/>
      <c r="M11" s="36">
        <v>5095594910</v>
      </c>
      <c r="N11" s="35"/>
      <c r="O11" s="36">
        <v>3288921130</v>
      </c>
      <c r="P11" s="35"/>
      <c r="Q11" s="36">
        <v>1806673780</v>
      </c>
    </row>
    <row r="12" spans="1:17" ht="21.75" customHeight="1" x14ac:dyDescent="0.2">
      <c r="A12" s="36" t="s">
        <v>70</v>
      </c>
      <c r="B12" s="35"/>
      <c r="C12" s="36">
        <v>0</v>
      </c>
      <c r="D12" s="35"/>
      <c r="E12" s="36">
        <v>0</v>
      </c>
      <c r="F12" s="35"/>
      <c r="G12" s="36">
        <v>0</v>
      </c>
      <c r="H12" s="35"/>
      <c r="I12" s="36">
        <v>0</v>
      </c>
      <c r="J12" s="35"/>
      <c r="K12" s="36">
        <v>125000</v>
      </c>
      <c r="L12" s="35"/>
      <c r="M12" s="36">
        <v>3528877525</v>
      </c>
      <c r="N12" s="35"/>
      <c r="O12" s="36">
        <v>2252668565</v>
      </c>
      <c r="P12" s="35"/>
      <c r="Q12" s="36">
        <v>1276208960</v>
      </c>
    </row>
    <row r="13" spans="1:17" ht="21.75" customHeight="1" x14ac:dyDescent="0.2">
      <c r="A13" s="36" t="s">
        <v>125</v>
      </c>
      <c r="B13" s="35"/>
      <c r="C13" s="36">
        <v>0</v>
      </c>
      <c r="D13" s="35"/>
      <c r="E13" s="36">
        <v>0</v>
      </c>
      <c r="F13" s="35"/>
      <c r="G13" s="36">
        <v>0</v>
      </c>
      <c r="H13" s="35"/>
      <c r="I13" s="36">
        <v>0</v>
      </c>
      <c r="J13" s="35"/>
      <c r="K13" s="36">
        <v>1018594</v>
      </c>
      <c r="L13" s="35"/>
      <c r="M13" s="36">
        <v>11446038573</v>
      </c>
      <c r="N13" s="35"/>
      <c r="O13" s="36">
        <v>10439219000</v>
      </c>
      <c r="P13" s="35"/>
      <c r="Q13" s="36">
        <v>1006819573</v>
      </c>
    </row>
    <row r="14" spans="1:17" ht="21.75" customHeight="1" x14ac:dyDescent="0.2">
      <c r="A14" s="36" t="s">
        <v>122</v>
      </c>
      <c r="B14" s="35"/>
      <c r="C14" s="36">
        <v>0</v>
      </c>
      <c r="D14" s="35"/>
      <c r="E14" s="36">
        <v>0</v>
      </c>
      <c r="F14" s="35"/>
      <c r="G14" s="36">
        <v>0</v>
      </c>
      <c r="H14" s="35"/>
      <c r="I14" s="36">
        <v>0</v>
      </c>
      <c r="J14" s="35"/>
      <c r="K14" s="36">
        <v>185600</v>
      </c>
      <c r="L14" s="35"/>
      <c r="M14" s="36">
        <v>5774637881</v>
      </c>
      <c r="N14" s="35"/>
      <c r="O14" s="36">
        <v>5016437539</v>
      </c>
      <c r="P14" s="35"/>
      <c r="Q14" s="36">
        <v>758200342</v>
      </c>
    </row>
    <row r="15" spans="1:17" ht="21.75" customHeight="1" x14ac:dyDescent="0.2">
      <c r="A15" s="36" t="s">
        <v>131</v>
      </c>
      <c r="B15" s="35"/>
      <c r="C15" s="36">
        <v>0</v>
      </c>
      <c r="D15" s="35"/>
      <c r="E15" s="36">
        <v>0</v>
      </c>
      <c r="F15" s="35"/>
      <c r="G15" s="36">
        <v>0</v>
      </c>
      <c r="H15" s="35"/>
      <c r="I15" s="36">
        <v>0</v>
      </c>
      <c r="J15" s="35"/>
      <c r="K15" s="36">
        <v>880000</v>
      </c>
      <c r="L15" s="35"/>
      <c r="M15" s="36">
        <v>7065246626</v>
      </c>
      <c r="N15" s="35"/>
      <c r="O15" s="36">
        <v>6438263040</v>
      </c>
      <c r="P15" s="35"/>
      <c r="Q15" s="36">
        <v>626983586</v>
      </c>
    </row>
    <row r="16" spans="1:17" ht="21.75" customHeight="1" x14ac:dyDescent="0.2">
      <c r="A16" s="36" t="s">
        <v>128</v>
      </c>
      <c r="B16" s="35"/>
      <c r="C16" s="36">
        <v>0</v>
      </c>
      <c r="D16" s="35"/>
      <c r="E16" s="36">
        <v>0</v>
      </c>
      <c r="F16" s="35"/>
      <c r="G16" s="36">
        <v>0</v>
      </c>
      <c r="H16" s="35"/>
      <c r="I16" s="36">
        <v>0</v>
      </c>
      <c r="J16" s="35"/>
      <c r="K16" s="36">
        <v>285000</v>
      </c>
      <c r="L16" s="35"/>
      <c r="M16" s="36">
        <v>7808660742</v>
      </c>
      <c r="N16" s="35"/>
      <c r="O16" s="36">
        <v>7456567860</v>
      </c>
      <c r="P16" s="35"/>
      <c r="Q16" s="36">
        <v>352092882</v>
      </c>
    </row>
    <row r="17" spans="1:17" ht="21.75" customHeight="1" x14ac:dyDescent="0.2">
      <c r="A17" s="36" t="s">
        <v>124</v>
      </c>
      <c r="B17" s="35"/>
      <c r="C17" s="36">
        <v>0</v>
      </c>
      <c r="D17" s="35"/>
      <c r="E17" s="36">
        <v>0</v>
      </c>
      <c r="F17" s="35"/>
      <c r="G17" s="36">
        <v>0</v>
      </c>
      <c r="H17" s="35"/>
      <c r="I17" s="36">
        <v>0</v>
      </c>
      <c r="J17" s="35"/>
      <c r="K17" s="36">
        <v>268092</v>
      </c>
      <c r="L17" s="35"/>
      <c r="M17" s="36">
        <v>42259899056</v>
      </c>
      <c r="N17" s="35"/>
      <c r="O17" s="36">
        <v>41986579127</v>
      </c>
      <c r="P17" s="35"/>
      <c r="Q17" s="36">
        <v>273319929</v>
      </c>
    </row>
    <row r="18" spans="1:17" ht="21.75" customHeight="1" x14ac:dyDescent="0.2">
      <c r="A18" s="36" t="s">
        <v>127</v>
      </c>
      <c r="B18" s="35"/>
      <c r="C18" s="36">
        <v>0</v>
      </c>
      <c r="D18" s="35"/>
      <c r="E18" s="36">
        <v>0</v>
      </c>
      <c r="F18" s="35"/>
      <c r="G18" s="36">
        <v>0</v>
      </c>
      <c r="H18" s="35"/>
      <c r="I18" s="36">
        <v>0</v>
      </c>
      <c r="J18" s="35"/>
      <c r="K18" s="36">
        <v>8991184</v>
      </c>
      <c r="L18" s="35"/>
      <c r="M18" s="36">
        <v>12915955762</v>
      </c>
      <c r="N18" s="35"/>
      <c r="O18" s="36">
        <v>12646826334</v>
      </c>
      <c r="P18" s="35"/>
      <c r="Q18" s="36">
        <v>269129428</v>
      </c>
    </row>
    <row r="19" spans="1:17" ht="21.75" customHeight="1" x14ac:dyDescent="0.2">
      <c r="A19" s="36" t="s">
        <v>137</v>
      </c>
      <c r="B19" s="35"/>
      <c r="C19" s="36">
        <v>0</v>
      </c>
      <c r="D19" s="35"/>
      <c r="E19" s="36">
        <v>0</v>
      </c>
      <c r="F19" s="35"/>
      <c r="G19" s="36">
        <v>0</v>
      </c>
      <c r="H19" s="35"/>
      <c r="I19" s="36">
        <v>0</v>
      </c>
      <c r="J19" s="35"/>
      <c r="K19" s="36">
        <v>55000</v>
      </c>
      <c r="L19" s="35"/>
      <c r="M19" s="36">
        <v>49710988250</v>
      </c>
      <c r="N19" s="35"/>
      <c r="O19" s="36">
        <v>49573513171</v>
      </c>
      <c r="P19" s="35"/>
      <c r="Q19" s="36">
        <v>137475079</v>
      </c>
    </row>
    <row r="20" spans="1:17" ht="21.75" customHeight="1" x14ac:dyDescent="0.2">
      <c r="A20" s="36" t="s">
        <v>138</v>
      </c>
      <c r="B20" s="35"/>
      <c r="C20" s="36">
        <v>0</v>
      </c>
      <c r="D20" s="35"/>
      <c r="E20" s="36">
        <v>0</v>
      </c>
      <c r="F20" s="35"/>
      <c r="G20" s="36">
        <v>0</v>
      </c>
      <c r="H20" s="35"/>
      <c r="I20" s="36">
        <v>0</v>
      </c>
      <c r="J20" s="35"/>
      <c r="K20" s="36">
        <v>40000</v>
      </c>
      <c r="L20" s="35"/>
      <c r="M20" s="36">
        <v>37655173763</v>
      </c>
      <c r="N20" s="35"/>
      <c r="O20" s="36">
        <v>37593185000</v>
      </c>
      <c r="P20" s="35"/>
      <c r="Q20" s="36">
        <v>61988763</v>
      </c>
    </row>
    <row r="21" spans="1:17" ht="21.75" customHeight="1" x14ac:dyDescent="0.2">
      <c r="A21" s="36" t="s">
        <v>58</v>
      </c>
      <c r="B21" s="35"/>
      <c r="C21" s="36">
        <v>0</v>
      </c>
      <c r="D21" s="35"/>
      <c r="E21" s="36">
        <v>0</v>
      </c>
      <c r="F21" s="35"/>
      <c r="G21" s="36">
        <v>0</v>
      </c>
      <c r="H21" s="35"/>
      <c r="I21" s="36">
        <v>0</v>
      </c>
      <c r="J21" s="35"/>
      <c r="K21" s="36">
        <v>1</v>
      </c>
      <c r="L21" s="35"/>
      <c r="M21" s="36">
        <v>1</v>
      </c>
      <c r="N21" s="35"/>
      <c r="O21" s="36">
        <v>5836</v>
      </c>
      <c r="P21" s="35"/>
      <c r="Q21" s="36">
        <v>-5835</v>
      </c>
    </row>
    <row r="22" spans="1:17" ht="21.75" customHeight="1" x14ac:dyDescent="0.2">
      <c r="A22" s="36" t="s">
        <v>73</v>
      </c>
      <c r="B22" s="35"/>
      <c r="C22" s="36">
        <v>0</v>
      </c>
      <c r="D22" s="35"/>
      <c r="E22" s="36">
        <v>0</v>
      </c>
      <c r="F22" s="35"/>
      <c r="G22" s="36">
        <v>0</v>
      </c>
      <c r="H22" s="35"/>
      <c r="I22" s="36">
        <v>0</v>
      </c>
      <c r="J22" s="35"/>
      <c r="K22" s="36">
        <v>1</v>
      </c>
      <c r="L22" s="35"/>
      <c r="M22" s="36">
        <v>1</v>
      </c>
      <c r="N22" s="35"/>
      <c r="O22" s="36">
        <v>7819</v>
      </c>
      <c r="P22" s="35"/>
      <c r="Q22" s="36">
        <v>-7818</v>
      </c>
    </row>
    <row r="23" spans="1:17" ht="21.75" customHeight="1" x14ac:dyDescent="0.2">
      <c r="A23" s="36" t="s">
        <v>66</v>
      </c>
      <c r="B23" s="35"/>
      <c r="C23" s="36">
        <v>30000</v>
      </c>
      <c r="D23" s="35"/>
      <c r="E23" s="36">
        <v>90448656</v>
      </c>
      <c r="F23" s="35"/>
      <c r="G23" s="36">
        <v>122336818</v>
      </c>
      <c r="H23" s="35"/>
      <c r="I23" s="36">
        <v>-31888162</v>
      </c>
      <c r="J23" s="35"/>
      <c r="K23" s="36">
        <v>30000</v>
      </c>
      <c r="L23" s="35"/>
      <c r="M23" s="36">
        <v>90448656</v>
      </c>
      <c r="N23" s="35"/>
      <c r="O23" s="36">
        <v>122336818</v>
      </c>
      <c r="P23" s="35"/>
      <c r="Q23" s="36">
        <v>-31888162</v>
      </c>
    </row>
    <row r="24" spans="1:17" ht="21.75" customHeight="1" x14ac:dyDescent="0.2">
      <c r="A24" s="36" t="s">
        <v>126</v>
      </c>
      <c r="B24" s="35"/>
      <c r="C24" s="36">
        <v>0</v>
      </c>
      <c r="D24" s="35"/>
      <c r="E24" s="36">
        <v>0</v>
      </c>
      <c r="F24" s="35"/>
      <c r="G24" s="36">
        <v>0</v>
      </c>
      <c r="H24" s="35"/>
      <c r="I24" s="36">
        <v>0</v>
      </c>
      <c r="J24" s="35"/>
      <c r="K24" s="36">
        <v>875000</v>
      </c>
      <c r="L24" s="35"/>
      <c r="M24" s="36">
        <v>6079994177</v>
      </c>
      <c r="N24" s="35"/>
      <c r="O24" s="36">
        <v>6132045937</v>
      </c>
      <c r="P24" s="35"/>
      <c r="Q24" s="36">
        <v>-52051760</v>
      </c>
    </row>
    <row r="25" spans="1:17" ht="21.75" customHeight="1" x14ac:dyDescent="0.2">
      <c r="A25" s="36" t="s">
        <v>119</v>
      </c>
      <c r="B25" s="35"/>
      <c r="C25" s="36">
        <v>0</v>
      </c>
      <c r="D25" s="35"/>
      <c r="E25" s="36">
        <v>0</v>
      </c>
      <c r="F25" s="35"/>
      <c r="G25" s="36">
        <v>0</v>
      </c>
      <c r="H25" s="35"/>
      <c r="I25" s="36">
        <v>0</v>
      </c>
      <c r="J25" s="35"/>
      <c r="K25" s="36">
        <v>52300</v>
      </c>
      <c r="L25" s="35"/>
      <c r="M25" s="36">
        <v>8963952589</v>
      </c>
      <c r="N25" s="35"/>
      <c r="O25" s="36">
        <v>9018499738</v>
      </c>
      <c r="P25" s="35"/>
      <c r="Q25" s="36">
        <v>-54547149</v>
      </c>
    </row>
    <row r="26" spans="1:17" ht="21.75" customHeight="1" x14ac:dyDescent="0.2">
      <c r="A26" s="36" t="s">
        <v>130</v>
      </c>
      <c r="B26" s="35"/>
      <c r="C26" s="36">
        <v>0</v>
      </c>
      <c r="D26" s="35"/>
      <c r="E26" s="36">
        <v>0</v>
      </c>
      <c r="F26" s="35"/>
      <c r="G26" s="36">
        <v>0</v>
      </c>
      <c r="H26" s="35"/>
      <c r="I26" s="36">
        <v>0</v>
      </c>
      <c r="J26" s="35"/>
      <c r="K26" s="36">
        <v>141368</v>
      </c>
      <c r="L26" s="35"/>
      <c r="M26" s="36">
        <v>6114742371</v>
      </c>
      <c r="N26" s="35"/>
      <c r="O26" s="36">
        <v>6358840433</v>
      </c>
      <c r="P26" s="35"/>
      <c r="Q26" s="36">
        <v>-244098062</v>
      </c>
    </row>
    <row r="27" spans="1:17" ht="21.75" customHeight="1" x14ac:dyDescent="0.2">
      <c r="A27" s="36" t="s">
        <v>57</v>
      </c>
      <c r="B27" s="35"/>
      <c r="C27" s="36">
        <v>139685</v>
      </c>
      <c r="D27" s="35"/>
      <c r="E27" s="36">
        <v>1983007386</v>
      </c>
      <c r="F27" s="35"/>
      <c r="G27" s="36">
        <v>2267483766</v>
      </c>
      <c r="H27" s="35"/>
      <c r="I27" s="36">
        <v>-284476380</v>
      </c>
      <c r="J27" s="35"/>
      <c r="K27" s="36">
        <v>139685</v>
      </c>
      <c r="L27" s="35"/>
      <c r="M27" s="36">
        <v>1983007386</v>
      </c>
      <c r="N27" s="35"/>
      <c r="O27" s="36">
        <v>2267483766</v>
      </c>
      <c r="P27" s="35"/>
      <c r="Q27" s="36">
        <v>-284476380</v>
      </c>
    </row>
    <row r="28" spans="1:17" ht="21.75" customHeight="1" x14ac:dyDescent="0.2">
      <c r="A28" s="36" t="s">
        <v>45</v>
      </c>
      <c r="B28" s="35"/>
      <c r="C28" s="36">
        <v>672000</v>
      </c>
      <c r="D28" s="35"/>
      <c r="E28" s="36">
        <v>2262308344</v>
      </c>
      <c r="F28" s="35"/>
      <c r="G28" s="36">
        <v>2597190220</v>
      </c>
      <c r="H28" s="35"/>
      <c r="I28" s="36">
        <v>-334881876</v>
      </c>
      <c r="J28" s="35"/>
      <c r="K28" s="36">
        <v>672000</v>
      </c>
      <c r="L28" s="35"/>
      <c r="M28" s="36">
        <v>2262308344</v>
      </c>
      <c r="N28" s="35"/>
      <c r="O28" s="36">
        <v>2597190220</v>
      </c>
      <c r="P28" s="35"/>
      <c r="Q28" s="36">
        <v>-334881876</v>
      </c>
    </row>
    <row r="29" spans="1:17" ht="21.75" customHeight="1" x14ac:dyDescent="0.2">
      <c r="A29" s="36" t="s">
        <v>121</v>
      </c>
      <c r="B29" s="35"/>
      <c r="C29" s="36">
        <v>0</v>
      </c>
      <c r="D29" s="35"/>
      <c r="E29" s="36">
        <v>0</v>
      </c>
      <c r="F29" s="35"/>
      <c r="G29" s="36">
        <v>0</v>
      </c>
      <c r="H29" s="35"/>
      <c r="I29" s="36">
        <v>0</v>
      </c>
      <c r="J29" s="35"/>
      <c r="K29" s="36">
        <v>220441</v>
      </c>
      <c r="L29" s="35"/>
      <c r="M29" s="36">
        <v>416364636</v>
      </c>
      <c r="N29" s="35"/>
      <c r="O29" s="36">
        <v>761844096</v>
      </c>
      <c r="P29" s="35"/>
      <c r="Q29" s="36">
        <v>-345479460</v>
      </c>
    </row>
    <row r="30" spans="1:17" ht="21.75" customHeight="1" x14ac:dyDescent="0.2">
      <c r="A30" s="45" t="s">
        <v>22</v>
      </c>
      <c r="B30" s="35"/>
      <c r="C30" s="45">
        <v>141561</v>
      </c>
      <c r="D30" s="35"/>
      <c r="E30" s="45">
        <v>1465789303</v>
      </c>
      <c r="F30" s="35"/>
      <c r="G30" s="45">
        <v>2207876592</v>
      </c>
      <c r="H30" s="35"/>
      <c r="I30" s="45">
        <v>-742087289</v>
      </c>
      <c r="J30" s="35"/>
      <c r="K30" s="45">
        <v>141561</v>
      </c>
      <c r="L30" s="35"/>
      <c r="M30" s="45">
        <v>1465789303</v>
      </c>
      <c r="N30" s="35"/>
      <c r="O30" s="45">
        <v>2207876592</v>
      </c>
      <c r="P30" s="35"/>
      <c r="Q30" s="45">
        <v>-742087289</v>
      </c>
    </row>
    <row r="31" spans="1:17" ht="21.75" customHeight="1" x14ac:dyDescent="0.2">
      <c r="A31" s="36" t="s">
        <v>55</v>
      </c>
      <c r="B31" s="35"/>
      <c r="C31" s="36">
        <v>2136920</v>
      </c>
      <c r="D31" s="35"/>
      <c r="E31" s="36">
        <v>5177221575</v>
      </c>
      <c r="F31" s="35"/>
      <c r="G31" s="36">
        <v>6319510844</v>
      </c>
      <c r="H31" s="35"/>
      <c r="I31" s="36">
        <v>-1142289269</v>
      </c>
      <c r="J31" s="35"/>
      <c r="K31" s="36">
        <v>2136920</v>
      </c>
      <c r="L31" s="35"/>
      <c r="M31" s="36">
        <v>5177221575</v>
      </c>
      <c r="N31" s="35"/>
      <c r="O31" s="36">
        <v>6319510844</v>
      </c>
      <c r="P31" s="35"/>
      <c r="Q31" s="36">
        <v>-1142289269</v>
      </c>
    </row>
    <row r="32" spans="1:17" ht="21.75" customHeight="1" x14ac:dyDescent="0.2">
      <c r="A32" s="36" t="s">
        <v>43</v>
      </c>
      <c r="B32" s="35"/>
      <c r="C32" s="36">
        <v>858000</v>
      </c>
      <c r="D32" s="35"/>
      <c r="E32" s="36">
        <v>5170069385</v>
      </c>
      <c r="F32" s="35"/>
      <c r="G32" s="36">
        <v>6550232832</v>
      </c>
      <c r="H32" s="35"/>
      <c r="I32" s="36">
        <v>-1380163447</v>
      </c>
      <c r="J32" s="35"/>
      <c r="K32" s="36">
        <v>858000</v>
      </c>
      <c r="L32" s="35"/>
      <c r="M32" s="36">
        <v>5170069385</v>
      </c>
      <c r="N32" s="35"/>
      <c r="O32" s="36">
        <v>6550232832</v>
      </c>
      <c r="P32" s="35"/>
      <c r="Q32" s="36">
        <v>-1380163447</v>
      </c>
    </row>
    <row r="33" spans="1:20" ht="21.75" customHeight="1" x14ac:dyDescent="0.2">
      <c r="A33" s="36" t="s">
        <v>26</v>
      </c>
      <c r="B33" s="35"/>
      <c r="C33" s="36">
        <v>1618000</v>
      </c>
      <c r="D33" s="35"/>
      <c r="E33" s="36">
        <v>4315110782</v>
      </c>
      <c r="F33" s="35"/>
      <c r="G33" s="36">
        <v>5709723795</v>
      </c>
      <c r="H33" s="35"/>
      <c r="I33" s="36">
        <v>-1394613013</v>
      </c>
      <c r="J33" s="35"/>
      <c r="K33" s="36">
        <v>1618000</v>
      </c>
      <c r="L33" s="35"/>
      <c r="M33" s="36">
        <v>4315110782</v>
      </c>
      <c r="N33" s="35"/>
      <c r="O33" s="36">
        <v>5709723795</v>
      </c>
      <c r="P33" s="35"/>
      <c r="Q33" s="36">
        <v>-1394613013</v>
      </c>
    </row>
    <row r="34" spans="1:20" ht="21.75" customHeight="1" x14ac:dyDescent="0.2">
      <c r="A34" s="36" t="s">
        <v>56</v>
      </c>
      <c r="B34" s="35"/>
      <c r="C34" s="36">
        <v>0</v>
      </c>
      <c r="D34" s="35"/>
      <c r="E34" s="36">
        <v>0</v>
      </c>
      <c r="F34" s="35"/>
      <c r="G34" s="36">
        <v>0</v>
      </c>
      <c r="H34" s="35"/>
      <c r="I34" s="36">
        <v>0</v>
      </c>
      <c r="J34" s="35"/>
      <c r="K34" s="36">
        <v>1500000</v>
      </c>
      <c r="L34" s="35"/>
      <c r="M34" s="36">
        <v>10288417593</v>
      </c>
      <c r="N34" s="35"/>
      <c r="O34" s="36">
        <v>11690027927</v>
      </c>
      <c r="P34" s="35"/>
      <c r="Q34" s="36">
        <v>-1401610334</v>
      </c>
    </row>
    <row r="35" spans="1:20" ht="21.75" customHeight="1" x14ac:dyDescent="0.2">
      <c r="A35" s="36" t="s">
        <v>72</v>
      </c>
      <c r="B35" s="35"/>
      <c r="C35" s="36">
        <v>168892</v>
      </c>
      <c r="D35" s="35"/>
      <c r="E35" s="36">
        <v>465515502</v>
      </c>
      <c r="F35" s="35"/>
      <c r="G35" s="36">
        <v>737863770</v>
      </c>
      <c r="H35" s="35"/>
      <c r="I35" s="36">
        <v>-272348268</v>
      </c>
      <c r="J35" s="35"/>
      <c r="K35" s="36">
        <v>3503030</v>
      </c>
      <c r="L35" s="35"/>
      <c r="M35" s="36">
        <v>13626408854</v>
      </c>
      <c r="N35" s="35"/>
      <c r="O35" s="36">
        <v>15304211739</v>
      </c>
      <c r="P35" s="35"/>
      <c r="Q35" s="36">
        <v>-1677802885</v>
      </c>
    </row>
    <row r="36" spans="1:20" ht="21.75" customHeight="1" x14ac:dyDescent="0.2">
      <c r="A36" s="36" t="s">
        <v>50</v>
      </c>
      <c r="B36" s="35"/>
      <c r="C36" s="36">
        <v>677551</v>
      </c>
      <c r="D36" s="35"/>
      <c r="E36" s="36">
        <v>5590238114</v>
      </c>
      <c r="F36" s="35"/>
      <c r="G36" s="36">
        <v>7286943168</v>
      </c>
      <c r="H36" s="35"/>
      <c r="I36" s="36">
        <v>-1696705054</v>
      </c>
      <c r="J36" s="35"/>
      <c r="K36" s="36">
        <v>677551</v>
      </c>
      <c r="L36" s="35"/>
      <c r="M36" s="36">
        <v>5590238114</v>
      </c>
      <c r="N36" s="35"/>
      <c r="O36" s="36">
        <v>7286943168</v>
      </c>
      <c r="P36" s="35"/>
      <c r="Q36" s="36">
        <v>-1696705054</v>
      </c>
    </row>
    <row r="37" spans="1:20" ht="21.75" customHeight="1" x14ac:dyDescent="0.2">
      <c r="A37" s="36" t="s">
        <v>35</v>
      </c>
      <c r="B37" s="35"/>
      <c r="C37" s="36">
        <v>0</v>
      </c>
      <c r="D37" s="35"/>
      <c r="E37" s="36">
        <v>0</v>
      </c>
      <c r="F37" s="35"/>
      <c r="G37" s="36">
        <v>0</v>
      </c>
      <c r="H37" s="35"/>
      <c r="I37" s="36">
        <v>0</v>
      </c>
      <c r="J37" s="35"/>
      <c r="K37" s="36">
        <v>250000</v>
      </c>
      <c r="L37" s="35"/>
      <c r="M37" s="36">
        <v>13399794040</v>
      </c>
      <c r="N37" s="35"/>
      <c r="O37" s="36">
        <v>15283518711</v>
      </c>
      <c r="P37" s="35"/>
      <c r="Q37" s="36">
        <v>-1883724671</v>
      </c>
    </row>
    <row r="38" spans="1:20" ht="21.75" customHeight="1" x14ac:dyDescent="0.2">
      <c r="A38" s="36" t="s">
        <v>129</v>
      </c>
      <c r="B38" s="35"/>
      <c r="C38" s="36">
        <v>0</v>
      </c>
      <c r="D38" s="35"/>
      <c r="E38" s="36">
        <v>0</v>
      </c>
      <c r="F38" s="35"/>
      <c r="G38" s="36">
        <v>0</v>
      </c>
      <c r="H38" s="35"/>
      <c r="I38" s="36">
        <v>0</v>
      </c>
      <c r="J38" s="35"/>
      <c r="K38" s="36">
        <v>3363000</v>
      </c>
      <c r="L38" s="35"/>
      <c r="M38" s="36">
        <v>118359207192</v>
      </c>
      <c r="N38" s="35"/>
      <c r="O38" s="36">
        <v>120314215498</v>
      </c>
      <c r="P38" s="35"/>
      <c r="Q38" s="36">
        <v>-1955008306</v>
      </c>
    </row>
    <row r="39" spans="1:20" ht="21.75" customHeight="1" x14ac:dyDescent="0.2">
      <c r="A39" s="36" t="s">
        <v>44</v>
      </c>
      <c r="B39" s="35"/>
      <c r="C39" s="36">
        <v>1589247</v>
      </c>
      <c r="D39" s="35"/>
      <c r="E39" s="36">
        <v>4808064809</v>
      </c>
      <c r="F39" s="35"/>
      <c r="G39" s="36">
        <v>7113798784</v>
      </c>
      <c r="H39" s="35"/>
      <c r="I39" s="36">
        <v>-2305733975</v>
      </c>
      <c r="J39" s="35"/>
      <c r="K39" s="36">
        <v>1589247</v>
      </c>
      <c r="L39" s="35"/>
      <c r="M39" s="36">
        <v>4808064809</v>
      </c>
      <c r="N39" s="35"/>
      <c r="O39" s="36">
        <v>7113798784</v>
      </c>
      <c r="P39" s="35"/>
      <c r="Q39" s="36">
        <v>-2305733975</v>
      </c>
    </row>
    <row r="40" spans="1:20" ht="21.75" customHeight="1" x14ac:dyDescent="0.2">
      <c r="A40" s="37" t="s">
        <v>123</v>
      </c>
      <c r="B40" s="35"/>
      <c r="C40" s="37">
        <v>0</v>
      </c>
      <c r="D40" s="35"/>
      <c r="E40" s="37">
        <v>0</v>
      </c>
      <c r="F40" s="35"/>
      <c r="G40" s="37">
        <v>0</v>
      </c>
      <c r="H40" s="35"/>
      <c r="I40" s="37">
        <v>0</v>
      </c>
      <c r="J40" s="35"/>
      <c r="K40" s="37">
        <v>450000</v>
      </c>
      <c r="L40" s="35"/>
      <c r="M40" s="37">
        <v>28320320286</v>
      </c>
      <c r="N40" s="35"/>
      <c r="O40" s="37">
        <v>30811573800</v>
      </c>
      <c r="P40" s="35"/>
      <c r="Q40" s="37">
        <v>-2491253514</v>
      </c>
    </row>
    <row r="41" spans="1:20" ht="21.75" customHeight="1" x14ac:dyDescent="0.2">
      <c r="A41" s="44" t="s">
        <v>76</v>
      </c>
      <c r="B41" s="35"/>
      <c r="C41" s="38">
        <v>14083588</v>
      </c>
      <c r="D41" s="35"/>
      <c r="E41" s="38">
        <v>51502526311</v>
      </c>
      <c r="F41" s="35"/>
      <c r="G41" s="38">
        <v>59170683504</v>
      </c>
      <c r="H41" s="35"/>
      <c r="I41" s="38">
        <v>-7668157193</v>
      </c>
      <c r="J41" s="35"/>
      <c r="K41" s="38">
        <v>54815240</v>
      </c>
      <c r="L41" s="35"/>
      <c r="M41" s="38">
        <v>673557965036</v>
      </c>
      <c r="N41" s="35"/>
      <c r="O41" s="38">
        <v>674976478339</v>
      </c>
      <c r="P41" s="35"/>
      <c r="Q41" s="38">
        <f>SUM(Q8:Q40)</f>
        <v>-1418513303</v>
      </c>
      <c r="T41" s="28"/>
    </row>
  </sheetData>
  <sortState xmlns:xlrd2="http://schemas.microsoft.com/office/spreadsheetml/2017/richdata2" ref="A8:Q40">
    <sortCondition descending="1" ref="Q8:Q40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56"/>
  <sheetViews>
    <sheetView rightToLeft="1" topLeftCell="A46" workbookViewId="0">
      <selection activeCell="Q17" sqref="Q17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2.85546875" bestFit="1" customWidth="1"/>
    <col min="4" max="4" width="1.28515625" customWidth="1"/>
    <col min="5" max="5" width="18.42578125" bestFit="1" customWidth="1"/>
    <col min="6" max="6" width="1.28515625" customWidth="1"/>
    <col min="7" max="7" width="18.5703125" bestFit="1" customWidth="1"/>
    <col min="8" max="8" width="1.28515625" customWidth="1"/>
    <col min="9" max="9" width="26.28515625" bestFit="1" customWidth="1"/>
    <col min="10" max="10" width="1.28515625" customWidth="1"/>
    <col min="11" max="11" width="12.85546875" bestFit="1" customWidth="1"/>
    <col min="12" max="12" width="1.28515625" customWidth="1"/>
    <col min="13" max="13" width="18.42578125" bestFit="1" customWidth="1"/>
    <col min="14" max="14" width="1.28515625" customWidth="1"/>
    <col min="15" max="15" width="18.28515625" bestFit="1" customWidth="1"/>
    <col min="16" max="16" width="1.28515625" customWidth="1"/>
    <col min="17" max="17" width="17.28515625" customWidth="1"/>
    <col min="18" max="18" width="0.28515625" customWidth="1"/>
  </cols>
  <sheetData>
    <row r="1" spans="1:17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21.75" customHeight="1" x14ac:dyDescent="0.2">
      <c r="A2" s="75" t="s">
        <v>98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ht="14.45" customHeight="1" x14ac:dyDescent="0.2"/>
    <row r="5" spans="1:17" ht="14.45" customHeight="1" x14ac:dyDescent="0.2">
      <c r="A5" s="76" t="s">
        <v>190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 ht="14.45" customHeight="1" x14ac:dyDescent="0.2">
      <c r="A6" s="78" t="s">
        <v>101</v>
      </c>
      <c r="C6" s="78" t="s">
        <v>113</v>
      </c>
      <c r="D6" s="78"/>
      <c r="E6" s="78"/>
      <c r="F6" s="78"/>
      <c r="G6" s="78"/>
      <c r="H6" s="78"/>
      <c r="I6" s="78"/>
      <c r="K6" s="78" t="s">
        <v>114</v>
      </c>
      <c r="L6" s="78"/>
      <c r="M6" s="78"/>
      <c r="N6" s="78"/>
      <c r="O6" s="78"/>
      <c r="P6" s="78"/>
      <c r="Q6" s="78"/>
    </row>
    <row r="7" spans="1:17" ht="42" x14ac:dyDescent="0.2">
      <c r="A7" s="78"/>
      <c r="C7" s="19" t="s">
        <v>13</v>
      </c>
      <c r="D7" s="3"/>
      <c r="E7" s="19" t="s">
        <v>15</v>
      </c>
      <c r="F7" s="3"/>
      <c r="G7" s="19" t="s">
        <v>188</v>
      </c>
      <c r="H7" s="3"/>
      <c r="I7" s="19" t="s">
        <v>191</v>
      </c>
      <c r="K7" s="19" t="s">
        <v>13</v>
      </c>
      <c r="L7" s="3"/>
      <c r="M7" s="19" t="s">
        <v>15</v>
      </c>
      <c r="N7" s="3"/>
      <c r="O7" s="19" t="s">
        <v>188</v>
      </c>
      <c r="P7" s="3"/>
      <c r="Q7" s="19" t="s">
        <v>191</v>
      </c>
    </row>
    <row r="8" spans="1:17" ht="21.75" customHeight="1" x14ac:dyDescent="0.2">
      <c r="A8" s="5" t="s">
        <v>73</v>
      </c>
      <c r="C8" s="34">
        <v>11862894</v>
      </c>
      <c r="D8" s="35"/>
      <c r="E8" s="34">
        <v>110611865742</v>
      </c>
      <c r="F8" s="35"/>
      <c r="G8" s="34">
        <v>95871478517</v>
      </c>
      <c r="H8" s="35"/>
      <c r="I8" s="34">
        <v>14740387225</v>
      </c>
      <c r="J8" s="35"/>
      <c r="K8" s="34">
        <v>11862894</v>
      </c>
      <c r="L8" s="35"/>
      <c r="M8" s="34">
        <v>110611865742</v>
      </c>
      <c r="N8" s="35"/>
      <c r="O8" s="34">
        <v>92736904781</v>
      </c>
      <c r="P8" s="35"/>
      <c r="Q8" s="34">
        <v>17874960961</v>
      </c>
    </row>
    <row r="9" spans="1:17" ht="21.75" customHeight="1" x14ac:dyDescent="0.2">
      <c r="A9" s="8" t="s">
        <v>25</v>
      </c>
      <c r="C9" s="36">
        <v>31300000</v>
      </c>
      <c r="D9" s="35"/>
      <c r="E9" s="36">
        <v>105164525700</v>
      </c>
      <c r="F9" s="35"/>
      <c r="G9" s="36">
        <v>82326063313</v>
      </c>
      <c r="H9" s="35"/>
      <c r="I9" s="36">
        <v>22838462387</v>
      </c>
      <c r="J9" s="35"/>
      <c r="K9" s="36">
        <v>31300000</v>
      </c>
      <c r="L9" s="35"/>
      <c r="M9" s="36">
        <v>105164525700</v>
      </c>
      <c r="N9" s="35"/>
      <c r="O9" s="36">
        <v>94430276790</v>
      </c>
      <c r="P9" s="35"/>
      <c r="Q9" s="36">
        <v>10734248910</v>
      </c>
    </row>
    <row r="10" spans="1:17" ht="21.75" customHeight="1" x14ac:dyDescent="0.2">
      <c r="A10" s="8" t="s">
        <v>65</v>
      </c>
      <c r="C10" s="36">
        <v>1100000</v>
      </c>
      <c r="D10" s="35"/>
      <c r="E10" s="36">
        <v>27139553100</v>
      </c>
      <c r="F10" s="35"/>
      <c r="G10" s="36">
        <v>25204137750</v>
      </c>
      <c r="H10" s="35"/>
      <c r="I10" s="36">
        <v>1935415350</v>
      </c>
      <c r="J10" s="35"/>
      <c r="K10" s="36">
        <v>1100000</v>
      </c>
      <c r="L10" s="35"/>
      <c r="M10" s="36">
        <v>27139553100</v>
      </c>
      <c r="N10" s="35"/>
      <c r="O10" s="36">
        <v>24023728557</v>
      </c>
      <c r="P10" s="35"/>
      <c r="Q10" s="36">
        <v>3115824543</v>
      </c>
    </row>
    <row r="11" spans="1:17" ht="21.75" customHeight="1" x14ac:dyDescent="0.2">
      <c r="A11" s="8" t="s">
        <v>61</v>
      </c>
      <c r="C11" s="36">
        <v>6600000</v>
      </c>
      <c r="D11" s="35"/>
      <c r="E11" s="36">
        <v>12301368750</v>
      </c>
      <c r="F11" s="35"/>
      <c r="G11" s="36">
        <v>10569336030</v>
      </c>
      <c r="H11" s="35"/>
      <c r="I11" s="36">
        <v>1732032720</v>
      </c>
      <c r="J11" s="35"/>
      <c r="K11" s="36">
        <v>6600000</v>
      </c>
      <c r="L11" s="35"/>
      <c r="M11" s="36">
        <v>12301368750</v>
      </c>
      <c r="N11" s="35"/>
      <c r="O11" s="36">
        <v>10057599090</v>
      </c>
      <c r="P11" s="35"/>
      <c r="Q11" s="36">
        <v>2243769660</v>
      </c>
    </row>
    <row r="12" spans="1:17" ht="21.75" customHeight="1" x14ac:dyDescent="0.2">
      <c r="A12" s="8" t="s">
        <v>51</v>
      </c>
      <c r="C12" s="36">
        <v>281880</v>
      </c>
      <c r="D12" s="35"/>
      <c r="E12" s="36">
        <v>10314265583</v>
      </c>
      <c r="F12" s="35"/>
      <c r="G12" s="36">
        <v>8946875851</v>
      </c>
      <c r="H12" s="35"/>
      <c r="I12" s="36">
        <v>1367389732</v>
      </c>
      <c r="J12" s="35"/>
      <c r="K12" s="36">
        <v>281880</v>
      </c>
      <c r="L12" s="35"/>
      <c r="M12" s="36">
        <v>10314265583</v>
      </c>
      <c r="N12" s="35"/>
      <c r="O12" s="36">
        <v>8319221547</v>
      </c>
      <c r="P12" s="35"/>
      <c r="Q12" s="36">
        <v>1995044036</v>
      </c>
    </row>
    <row r="13" spans="1:17" ht="21.75" customHeight="1" x14ac:dyDescent="0.2">
      <c r="A13" s="8" t="s">
        <v>74</v>
      </c>
      <c r="C13" s="36">
        <v>6905729</v>
      </c>
      <c r="D13" s="35"/>
      <c r="E13" s="36">
        <v>37206348325</v>
      </c>
      <c r="F13" s="35"/>
      <c r="G13" s="36">
        <v>34666431557</v>
      </c>
      <c r="H13" s="35"/>
      <c r="I13" s="36">
        <v>2539916768</v>
      </c>
      <c r="J13" s="35"/>
      <c r="K13" s="36">
        <v>6905729</v>
      </c>
      <c r="L13" s="35"/>
      <c r="M13" s="36">
        <v>37206348325</v>
      </c>
      <c r="N13" s="35"/>
      <c r="O13" s="36">
        <v>36176652338</v>
      </c>
      <c r="P13" s="35"/>
      <c r="Q13" s="36">
        <v>1029695987</v>
      </c>
    </row>
    <row r="14" spans="1:17" ht="21.75" customHeight="1" x14ac:dyDescent="0.2">
      <c r="A14" s="8" t="s">
        <v>20</v>
      </c>
      <c r="C14" s="36">
        <v>4142584</v>
      </c>
      <c r="D14" s="35"/>
      <c r="E14" s="36">
        <v>8820618109</v>
      </c>
      <c r="F14" s="35"/>
      <c r="G14" s="36">
        <v>6971665013</v>
      </c>
      <c r="H14" s="35"/>
      <c r="I14" s="36">
        <v>1848953096</v>
      </c>
      <c r="J14" s="35"/>
      <c r="K14" s="36">
        <v>4142584</v>
      </c>
      <c r="L14" s="35"/>
      <c r="M14" s="36">
        <v>8820618109</v>
      </c>
      <c r="N14" s="35"/>
      <c r="O14" s="36">
        <v>7832313559</v>
      </c>
      <c r="P14" s="35"/>
      <c r="Q14" s="36">
        <v>988304550</v>
      </c>
    </row>
    <row r="15" spans="1:17" ht="21.75" customHeight="1" x14ac:dyDescent="0.2">
      <c r="A15" s="8" t="s">
        <v>28</v>
      </c>
      <c r="C15" s="36">
        <v>1562500</v>
      </c>
      <c r="D15" s="35"/>
      <c r="E15" s="36">
        <v>3931157109</v>
      </c>
      <c r="F15" s="35"/>
      <c r="G15" s="36">
        <v>3696623437</v>
      </c>
      <c r="H15" s="35"/>
      <c r="I15" s="36">
        <v>234533672</v>
      </c>
      <c r="J15" s="35"/>
      <c r="K15" s="36">
        <v>1562500</v>
      </c>
      <c r="L15" s="35"/>
      <c r="M15" s="36">
        <v>3931157109</v>
      </c>
      <c r="N15" s="35"/>
      <c r="O15" s="36">
        <v>3288921132</v>
      </c>
      <c r="P15" s="35"/>
      <c r="Q15" s="36">
        <v>642235977</v>
      </c>
    </row>
    <row r="16" spans="1:17" ht="21.75" customHeight="1" x14ac:dyDescent="0.2">
      <c r="A16" s="8" t="s">
        <v>70</v>
      </c>
      <c r="C16" s="36">
        <v>125000</v>
      </c>
      <c r="D16" s="35"/>
      <c r="E16" s="36">
        <v>2814404062</v>
      </c>
      <c r="F16" s="35"/>
      <c r="G16" s="36">
        <v>2913809062</v>
      </c>
      <c r="H16" s="35"/>
      <c r="I16" s="36">
        <v>-99404999</v>
      </c>
      <c r="J16" s="35"/>
      <c r="K16" s="36">
        <v>125000</v>
      </c>
      <c r="L16" s="35"/>
      <c r="M16" s="36">
        <v>2814404062</v>
      </c>
      <c r="N16" s="35"/>
      <c r="O16" s="36">
        <v>2252668564</v>
      </c>
      <c r="P16" s="35"/>
      <c r="Q16" s="36">
        <v>561735498</v>
      </c>
    </row>
    <row r="17" spans="1:17" ht="21.75" customHeight="1" x14ac:dyDescent="0.2">
      <c r="A17" s="8" t="s">
        <v>46</v>
      </c>
      <c r="C17" s="36">
        <v>18800000</v>
      </c>
      <c r="D17" s="35"/>
      <c r="E17" s="36">
        <v>21435296580</v>
      </c>
      <c r="F17" s="35"/>
      <c r="G17" s="36">
        <v>19865492820</v>
      </c>
      <c r="H17" s="35"/>
      <c r="I17" s="36">
        <v>1569803760</v>
      </c>
      <c r="J17" s="35"/>
      <c r="K17" s="36">
        <v>18800000</v>
      </c>
      <c r="L17" s="35"/>
      <c r="M17" s="36">
        <v>21435296580</v>
      </c>
      <c r="N17" s="35"/>
      <c r="O17" s="36">
        <v>21061533780</v>
      </c>
      <c r="P17" s="35"/>
      <c r="Q17" s="36">
        <v>373762800</v>
      </c>
    </row>
    <row r="18" spans="1:17" ht="21.75" customHeight="1" x14ac:dyDescent="0.2">
      <c r="A18" s="8" t="s">
        <v>75</v>
      </c>
      <c r="C18" s="36">
        <v>664000</v>
      </c>
      <c r="D18" s="35"/>
      <c r="E18" s="36">
        <v>30078442044</v>
      </c>
      <c r="F18" s="35"/>
      <c r="G18" s="36">
        <v>29907728640</v>
      </c>
      <c r="H18" s="35"/>
      <c r="I18" s="36">
        <v>170713404</v>
      </c>
      <c r="J18" s="35"/>
      <c r="K18" s="36">
        <v>664000</v>
      </c>
      <c r="L18" s="35"/>
      <c r="M18" s="36">
        <v>30078442044</v>
      </c>
      <c r="N18" s="35"/>
      <c r="O18" s="36">
        <v>29907728640</v>
      </c>
      <c r="P18" s="35"/>
      <c r="Q18" s="36">
        <v>170713404</v>
      </c>
    </row>
    <row r="19" spans="1:17" ht="21.75" customHeight="1" x14ac:dyDescent="0.2">
      <c r="A19" s="49" t="s">
        <v>88</v>
      </c>
      <c r="C19" s="45">
        <v>62000</v>
      </c>
      <c r="D19" s="35"/>
      <c r="E19" s="45">
        <v>58114464843</v>
      </c>
      <c r="F19" s="35"/>
      <c r="G19" s="45">
        <v>58579380562</v>
      </c>
      <c r="H19" s="35"/>
      <c r="I19" s="45">
        <v>-464915718</v>
      </c>
      <c r="J19" s="35"/>
      <c r="K19" s="45">
        <v>62000</v>
      </c>
      <c r="L19" s="35"/>
      <c r="M19" s="45">
        <v>58114464843</v>
      </c>
      <c r="N19" s="35"/>
      <c r="O19" s="45">
        <v>58042518300</v>
      </c>
      <c r="P19" s="35"/>
      <c r="Q19" s="45">
        <v>71946543</v>
      </c>
    </row>
    <row r="20" spans="1:17" ht="21.75" customHeight="1" x14ac:dyDescent="0.2">
      <c r="A20" s="8" t="s">
        <v>23</v>
      </c>
      <c r="C20" s="36">
        <v>3909674</v>
      </c>
      <c r="D20" s="35"/>
      <c r="E20" s="36">
        <v>6595240213</v>
      </c>
      <c r="F20" s="35"/>
      <c r="G20" s="36">
        <v>6762355905</v>
      </c>
      <c r="H20" s="35"/>
      <c r="I20" s="36">
        <v>-167115691</v>
      </c>
      <c r="J20" s="35"/>
      <c r="K20" s="36">
        <v>3909674</v>
      </c>
      <c r="L20" s="35"/>
      <c r="M20" s="36">
        <v>6595240213</v>
      </c>
      <c r="N20" s="35"/>
      <c r="O20" s="36">
        <v>6933358008</v>
      </c>
      <c r="P20" s="35"/>
      <c r="Q20" s="36">
        <v>-338117794</v>
      </c>
    </row>
    <row r="21" spans="1:17" ht="21.75" customHeight="1" x14ac:dyDescent="0.2">
      <c r="A21" s="8" t="s">
        <v>52</v>
      </c>
      <c r="C21" s="36">
        <v>6007369</v>
      </c>
      <c r="D21" s="35"/>
      <c r="E21" s="36">
        <v>8563310471</v>
      </c>
      <c r="F21" s="35"/>
      <c r="G21" s="36">
        <v>8049750708</v>
      </c>
      <c r="H21" s="35"/>
      <c r="I21" s="36">
        <v>513559763</v>
      </c>
      <c r="J21" s="35"/>
      <c r="K21" s="36">
        <v>6007369</v>
      </c>
      <c r="L21" s="35"/>
      <c r="M21" s="36">
        <v>8563310471</v>
      </c>
      <c r="N21" s="35"/>
      <c r="O21" s="36">
        <v>8953134986</v>
      </c>
      <c r="P21" s="35"/>
      <c r="Q21" s="36">
        <v>-389824514</v>
      </c>
    </row>
    <row r="22" spans="1:17" ht="21.75" customHeight="1" x14ac:dyDescent="0.2">
      <c r="A22" s="8" t="s">
        <v>49</v>
      </c>
      <c r="C22" s="36">
        <v>219000</v>
      </c>
      <c r="D22" s="35"/>
      <c r="E22" s="36">
        <v>7634632036</v>
      </c>
      <c r="F22" s="35"/>
      <c r="G22" s="36">
        <v>7281962977</v>
      </c>
      <c r="H22" s="35"/>
      <c r="I22" s="36">
        <v>352669059</v>
      </c>
      <c r="J22" s="35"/>
      <c r="K22" s="36">
        <v>219000</v>
      </c>
      <c r="L22" s="35"/>
      <c r="M22" s="36">
        <v>7634632036</v>
      </c>
      <c r="N22" s="35"/>
      <c r="O22" s="36">
        <v>8133158052</v>
      </c>
      <c r="P22" s="35"/>
      <c r="Q22" s="36">
        <v>-498526015</v>
      </c>
    </row>
    <row r="23" spans="1:17" ht="21.75" customHeight="1" x14ac:dyDescent="0.2">
      <c r="A23" s="8" t="s">
        <v>63</v>
      </c>
      <c r="C23" s="36">
        <v>837800</v>
      </c>
      <c r="D23" s="35"/>
      <c r="E23" s="36">
        <v>6337722834</v>
      </c>
      <c r="F23" s="35"/>
      <c r="G23" s="36">
        <v>5962956044</v>
      </c>
      <c r="H23" s="35"/>
      <c r="I23" s="36">
        <v>374766790</v>
      </c>
      <c r="J23" s="35"/>
      <c r="K23" s="36">
        <v>837800</v>
      </c>
      <c r="L23" s="35"/>
      <c r="M23" s="36">
        <v>6337722834</v>
      </c>
      <c r="N23" s="35"/>
      <c r="O23" s="36">
        <v>7037287510</v>
      </c>
      <c r="P23" s="35"/>
      <c r="Q23" s="36">
        <v>-699564675</v>
      </c>
    </row>
    <row r="24" spans="1:17" ht="21.75" customHeight="1" x14ac:dyDescent="0.2">
      <c r="A24" s="8" t="s">
        <v>48</v>
      </c>
      <c r="C24" s="36">
        <v>484000</v>
      </c>
      <c r="D24" s="35"/>
      <c r="E24" s="36">
        <v>13683058488</v>
      </c>
      <c r="F24" s="35"/>
      <c r="G24" s="36">
        <v>12085739424</v>
      </c>
      <c r="H24" s="35"/>
      <c r="I24" s="36">
        <v>1597319064</v>
      </c>
      <c r="J24" s="35"/>
      <c r="K24" s="36">
        <v>484000</v>
      </c>
      <c r="L24" s="35"/>
      <c r="M24" s="36">
        <v>13683058488</v>
      </c>
      <c r="N24" s="35"/>
      <c r="O24" s="36">
        <v>14428794798</v>
      </c>
      <c r="P24" s="35"/>
      <c r="Q24" s="36">
        <v>-745736310</v>
      </c>
    </row>
    <row r="25" spans="1:17" ht="21.75" customHeight="1" x14ac:dyDescent="0.2">
      <c r="A25" s="8" t="s">
        <v>33</v>
      </c>
      <c r="C25" s="36">
        <v>2560000</v>
      </c>
      <c r="D25" s="35"/>
      <c r="E25" s="36">
        <v>5807160576</v>
      </c>
      <c r="F25" s="35"/>
      <c r="G25" s="36">
        <v>5298206976</v>
      </c>
      <c r="H25" s="35"/>
      <c r="I25" s="36">
        <v>508953600</v>
      </c>
      <c r="J25" s="35"/>
      <c r="K25" s="36">
        <v>2560000</v>
      </c>
      <c r="L25" s="35"/>
      <c r="M25" s="36">
        <v>5807160576</v>
      </c>
      <c r="N25" s="35"/>
      <c r="O25" s="36">
        <v>6618941568</v>
      </c>
      <c r="P25" s="35"/>
      <c r="Q25" s="36">
        <v>-811780992</v>
      </c>
    </row>
    <row r="26" spans="1:17" ht="21.75" customHeight="1" x14ac:dyDescent="0.2">
      <c r="A26" s="8" t="s">
        <v>71</v>
      </c>
      <c r="C26" s="36">
        <v>2772515</v>
      </c>
      <c r="D26" s="35"/>
      <c r="E26" s="36">
        <v>7658975510</v>
      </c>
      <c r="F26" s="35"/>
      <c r="G26" s="36">
        <v>6482155596</v>
      </c>
      <c r="H26" s="35"/>
      <c r="I26" s="36">
        <v>1176819914</v>
      </c>
      <c r="J26" s="35"/>
      <c r="K26" s="36">
        <v>2772515</v>
      </c>
      <c r="L26" s="35"/>
      <c r="M26" s="36">
        <v>7658975510</v>
      </c>
      <c r="N26" s="35"/>
      <c r="O26" s="36">
        <v>8524365331</v>
      </c>
      <c r="P26" s="35"/>
      <c r="Q26" s="36">
        <v>-865389820</v>
      </c>
    </row>
    <row r="27" spans="1:17" ht="21.75" customHeight="1" x14ac:dyDescent="0.2">
      <c r="A27" s="8" t="s">
        <v>27</v>
      </c>
      <c r="C27" s="36">
        <v>1247504</v>
      </c>
      <c r="D27" s="35"/>
      <c r="E27" s="36">
        <v>5684532913</v>
      </c>
      <c r="F27" s="35"/>
      <c r="G27" s="36">
        <v>4970246055</v>
      </c>
      <c r="H27" s="35"/>
      <c r="I27" s="36">
        <v>714286858</v>
      </c>
      <c r="J27" s="35"/>
      <c r="K27" s="36">
        <v>1247504</v>
      </c>
      <c r="L27" s="35"/>
      <c r="M27" s="36">
        <v>5684532913</v>
      </c>
      <c r="N27" s="35"/>
      <c r="O27" s="36">
        <v>6584831974</v>
      </c>
      <c r="P27" s="35"/>
      <c r="Q27" s="36">
        <v>-900299060</v>
      </c>
    </row>
    <row r="28" spans="1:17" ht="21.75" customHeight="1" x14ac:dyDescent="0.2">
      <c r="A28" s="8" t="s">
        <v>67</v>
      </c>
      <c r="C28" s="36">
        <v>197000</v>
      </c>
      <c r="D28" s="35"/>
      <c r="E28" s="36">
        <v>5882668614</v>
      </c>
      <c r="F28" s="35"/>
      <c r="G28" s="36">
        <v>5445972508</v>
      </c>
      <c r="H28" s="35"/>
      <c r="I28" s="36">
        <v>436696106</v>
      </c>
      <c r="J28" s="35"/>
      <c r="K28" s="36">
        <v>197000</v>
      </c>
      <c r="L28" s="35"/>
      <c r="M28" s="36">
        <v>5882668614</v>
      </c>
      <c r="N28" s="35"/>
      <c r="O28" s="36">
        <v>6793268116</v>
      </c>
      <c r="P28" s="35"/>
      <c r="Q28" s="36">
        <v>-910599502</v>
      </c>
    </row>
    <row r="29" spans="1:17" ht="21.75" customHeight="1" x14ac:dyDescent="0.2">
      <c r="A29" s="8" t="s">
        <v>58</v>
      </c>
      <c r="C29" s="36">
        <v>1479342</v>
      </c>
      <c r="D29" s="35"/>
      <c r="E29" s="36">
        <v>7676218356</v>
      </c>
      <c r="F29" s="35"/>
      <c r="G29" s="36">
        <v>6674780674</v>
      </c>
      <c r="H29" s="35"/>
      <c r="I29" s="36">
        <v>1001437682</v>
      </c>
      <c r="J29" s="35"/>
      <c r="K29" s="36">
        <v>1479342</v>
      </c>
      <c r="L29" s="35"/>
      <c r="M29" s="36">
        <v>7676218356</v>
      </c>
      <c r="N29" s="35"/>
      <c r="O29" s="36">
        <v>8632736894</v>
      </c>
      <c r="P29" s="35"/>
      <c r="Q29" s="36">
        <v>-956518537</v>
      </c>
    </row>
    <row r="30" spans="1:17" ht="21.75" customHeight="1" x14ac:dyDescent="0.2">
      <c r="A30" s="8" t="s">
        <v>60</v>
      </c>
      <c r="C30" s="36">
        <v>530000</v>
      </c>
      <c r="D30" s="35"/>
      <c r="E30" s="36">
        <v>8181926145</v>
      </c>
      <c r="F30" s="35"/>
      <c r="G30" s="36">
        <v>8461154790</v>
      </c>
      <c r="H30" s="35"/>
      <c r="I30" s="36">
        <v>-279228645</v>
      </c>
      <c r="J30" s="35"/>
      <c r="K30" s="36">
        <v>530000</v>
      </c>
      <c r="L30" s="35"/>
      <c r="M30" s="36">
        <v>8181926145</v>
      </c>
      <c r="N30" s="35"/>
      <c r="O30" s="36">
        <v>9156592170</v>
      </c>
      <c r="P30" s="35"/>
      <c r="Q30" s="36">
        <v>-974666025</v>
      </c>
    </row>
    <row r="31" spans="1:17" ht="21.75" customHeight="1" x14ac:dyDescent="0.2">
      <c r="A31" s="8" t="s">
        <v>40</v>
      </c>
      <c r="C31" s="36">
        <v>3997338</v>
      </c>
      <c r="D31" s="35"/>
      <c r="E31" s="36">
        <v>15473018648</v>
      </c>
      <c r="F31" s="35"/>
      <c r="G31" s="36">
        <v>13597501236</v>
      </c>
      <c r="H31" s="35"/>
      <c r="I31" s="36">
        <v>1875517412</v>
      </c>
      <c r="J31" s="35"/>
      <c r="K31" s="36">
        <v>3997338</v>
      </c>
      <c r="L31" s="35"/>
      <c r="M31" s="36">
        <v>15473018648</v>
      </c>
      <c r="N31" s="35"/>
      <c r="O31" s="36">
        <v>16478327769</v>
      </c>
      <c r="P31" s="35"/>
      <c r="Q31" s="36">
        <v>-1005309120</v>
      </c>
    </row>
    <row r="32" spans="1:17" ht="21.75" customHeight="1" x14ac:dyDescent="0.2">
      <c r="A32" s="8" t="s">
        <v>35</v>
      </c>
      <c r="C32" s="36">
        <v>482747</v>
      </c>
      <c r="D32" s="35"/>
      <c r="E32" s="36">
        <v>15302722884</v>
      </c>
      <c r="F32" s="35"/>
      <c r="G32" s="36">
        <v>14542880077</v>
      </c>
      <c r="H32" s="35"/>
      <c r="I32" s="36">
        <v>759842807</v>
      </c>
      <c r="J32" s="35"/>
      <c r="K32" s="36">
        <v>482747</v>
      </c>
      <c r="L32" s="35"/>
      <c r="M32" s="36">
        <v>15302722884</v>
      </c>
      <c r="N32" s="35"/>
      <c r="O32" s="36">
        <v>16395731015</v>
      </c>
      <c r="P32" s="35"/>
      <c r="Q32" s="36">
        <v>-1093008130</v>
      </c>
    </row>
    <row r="33" spans="1:17" ht="21.75" customHeight="1" x14ac:dyDescent="0.2">
      <c r="A33" s="8" t="s">
        <v>41</v>
      </c>
      <c r="C33" s="36">
        <v>418800</v>
      </c>
      <c r="D33" s="35"/>
      <c r="E33" s="36">
        <v>5636812215</v>
      </c>
      <c r="F33" s="35"/>
      <c r="G33" s="36">
        <v>5886597099</v>
      </c>
      <c r="H33" s="35"/>
      <c r="I33" s="36">
        <v>-249784883</v>
      </c>
      <c r="J33" s="35"/>
      <c r="K33" s="36">
        <v>418800</v>
      </c>
      <c r="L33" s="35"/>
      <c r="M33" s="36">
        <v>5636812215</v>
      </c>
      <c r="N33" s="35"/>
      <c r="O33" s="36">
        <v>6735865705</v>
      </c>
      <c r="P33" s="35"/>
      <c r="Q33" s="36">
        <v>-1099053489</v>
      </c>
    </row>
    <row r="34" spans="1:17" ht="21.75" customHeight="1" x14ac:dyDescent="0.2">
      <c r="A34" s="8" t="s">
        <v>34</v>
      </c>
      <c r="C34" s="36">
        <v>84800</v>
      </c>
      <c r="D34" s="35"/>
      <c r="E34" s="36">
        <v>6410668212</v>
      </c>
      <c r="F34" s="35"/>
      <c r="G34" s="36">
        <v>6288439824</v>
      </c>
      <c r="H34" s="35"/>
      <c r="I34" s="36">
        <v>122228388</v>
      </c>
      <c r="J34" s="35"/>
      <c r="K34" s="36">
        <v>84800</v>
      </c>
      <c r="L34" s="35"/>
      <c r="M34" s="36">
        <v>6410668212</v>
      </c>
      <c r="N34" s="35"/>
      <c r="O34" s="36">
        <v>7573945284</v>
      </c>
      <c r="P34" s="35"/>
      <c r="Q34" s="36">
        <v>-1163277072</v>
      </c>
    </row>
    <row r="35" spans="1:17" ht="21.75" customHeight="1" x14ac:dyDescent="0.2">
      <c r="A35" s="8" t="s">
        <v>66</v>
      </c>
      <c r="C35" s="36">
        <v>1473646</v>
      </c>
      <c r="D35" s="35"/>
      <c r="E35" s="36">
        <v>4341897817</v>
      </c>
      <c r="F35" s="35"/>
      <c r="G35" s="36">
        <v>4237701058</v>
      </c>
      <c r="H35" s="35"/>
      <c r="I35" s="36">
        <v>104196759</v>
      </c>
      <c r="J35" s="35"/>
      <c r="K35" s="36">
        <v>1473646</v>
      </c>
      <c r="L35" s="35"/>
      <c r="M35" s="36">
        <v>4341897817</v>
      </c>
      <c r="N35" s="35"/>
      <c r="O35" s="36">
        <v>6009372286</v>
      </c>
      <c r="P35" s="35"/>
      <c r="Q35" s="36">
        <v>-1667474468</v>
      </c>
    </row>
    <row r="36" spans="1:17" ht="21.75" customHeight="1" x14ac:dyDescent="0.2">
      <c r="A36" s="49" t="s">
        <v>69</v>
      </c>
      <c r="C36" s="45">
        <v>307999</v>
      </c>
      <c r="D36" s="35"/>
      <c r="E36" s="45">
        <v>5847778353</v>
      </c>
      <c r="F36" s="35"/>
      <c r="G36" s="45">
        <v>5397713736</v>
      </c>
      <c r="H36" s="35"/>
      <c r="I36" s="45">
        <v>450064617</v>
      </c>
      <c r="J36" s="35"/>
      <c r="K36" s="45">
        <v>307999</v>
      </c>
      <c r="L36" s="35"/>
      <c r="M36" s="45">
        <v>5847778353</v>
      </c>
      <c r="N36" s="35"/>
      <c r="O36" s="45">
        <v>7700085109</v>
      </c>
      <c r="P36" s="35"/>
      <c r="Q36" s="45">
        <v>-1852306755</v>
      </c>
    </row>
    <row r="37" spans="1:17" ht="21.75" customHeight="1" x14ac:dyDescent="0.2">
      <c r="A37" s="8" t="s">
        <v>36</v>
      </c>
      <c r="C37" s="36">
        <v>3609142</v>
      </c>
      <c r="D37" s="35"/>
      <c r="E37" s="36">
        <v>9718991542</v>
      </c>
      <c r="F37" s="35"/>
      <c r="G37" s="36">
        <v>9281296094</v>
      </c>
      <c r="H37" s="35"/>
      <c r="I37" s="36">
        <v>437695448</v>
      </c>
      <c r="J37" s="35"/>
      <c r="K37" s="36">
        <v>3609142</v>
      </c>
      <c r="L37" s="35"/>
      <c r="M37" s="36">
        <v>9718991542</v>
      </c>
      <c r="N37" s="35"/>
      <c r="O37" s="36">
        <v>11839303096</v>
      </c>
      <c r="P37" s="35"/>
      <c r="Q37" s="36">
        <v>-2120311553</v>
      </c>
    </row>
    <row r="38" spans="1:17" ht="21.75" customHeight="1" x14ac:dyDescent="0.2">
      <c r="A38" s="8" t="s">
        <v>37</v>
      </c>
      <c r="C38" s="36">
        <v>150000</v>
      </c>
      <c r="D38" s="35"/>
      <c r="E38" s="36">
        <v>13061817000</v>
      </c>
      <c r="F38" s="35"/>
      <c r="G38" s="36">
        <v>11719849500</v>
      </c>
      <c r="H38" s="35"/>
      <c r="I38" s="36">
        <v>1341967500</v>
      </c>
      <c r="J38" s="35"/>
      <c r="K38" s="36">
        <v>150000</v>
      </c>
      <c r="L38" s="35"/>
      <c r="M38" s="36">
        <v>13061817000</v>
      </c>
      <c r="N38" s="35"/>
      <c r="O38" s="36">
        <v>15328251000</v>
      </c>
      <c r="P38" s="35"/>
      <c r="Q38" s="36">
        <v>-2266434000</v>
      </c>
    </row>
    <row r="39" spans="1:17" ht="21.75" customHeight="1" x14ac:dyDescent="0.2">
      <c r="A39" s="8" t="s">
        <v>62</v>
      </c>
      <c r="C39" s="36">
        <v>2100000</v>
      </c>
      <c r="D39" s="35"/>
      <c r="E39" s="36">
        <v>7068291930</v>
      </c>
      <c r="F39" s="35"/>
      <c r="G39" s="36">
        <v>5924339190</v>
      </c>
      <c r="H39" s="35"/>
      <c r="I39" s="36">
        <v>1143952740</v>
      </c>
      <c r="J39" s="35"/>
      <c r="K39" s="36">
        <v>2100000</v>
      </c>
      <c r="L39" s="35"/>
      <c r="M39" s="36">
        <v>7068291930</v>
      </c>
      <c r="N39" s="35"/>
      <c r="O39" s="36">
        <v>9531547830</v>
      </c>
      <c r="P39" s="35"/>
      <c r="Q39" s="36">
        <v>-2463255900</v>
      </c>
    </row>
    <row r="40" spans="1:17" ht="21.75" customHeight="1" x14ac:dyDescent="0.2">
      <c r="A40" s="8" t="s">
        <v>56</v>
      </c>
      <c r="C40" s="36">
        <v>2177221</v>
      </c>
      <c r="D40" s="35"/>
      <c r="E40" s="36">
        <v>14414015123</v>
      </c>
      <c r="F40" s="35"/>
      <c r="G40" s="36">
        <v>14760297769</v>
      </c>
      <c r="H40" s="35"/>
      <c r="I40" s="36">
        <v>-346282645</v>
      </c>
      <c r="J40" s="35"/>
      <c r="K40" s="36">
        <v>2177221</v>
      </c>
      <c r="L40" s="35"/>
      <c r="M40" s="36">
        <v>14414015123</v>
      </c>
      <c r="N40" s="35"/>
      <c r="O40" s="36">
        <v>16967849707</v>
      </c>
      <c r="P40" s="35"/>
      <c r="Q40" s="36">
        <v>-2553834583</v>
      </c>
    </row>
    <row r="41" spans="1:17" ht="21.75" customHeight="1" x14ac:dyDescent="0.2">
      <c r="A41" s="8" t="s">
        <v>32</v>
      </c>
      <c r="C41" s="36">
        <v>3592254</v>
      </c>
      <c r="D41" s="35"/>
      <c r="E41" s="36">
        <v>7955920837</v>
      </c>
      <c r="F41" s="35"/>
      <c r="G41" s="36">
        <v>7431001464</v>
      </c>
      <c r="H41" s="35"/>
      <c r="I41" s="36">
        <v>524919373</v>
      </c>
      <c r="J41" s="35"/>
      <c r="K41" s="36">
        <v>3592254</v>
      </c>
      <c r="L41" s="35"/>
      <c r="M41" s="36">
        <v>7955920837</v>
      </c>
      <c r="N41" s="35"/>
      <c r="O41" s="36">
        <v>10598372103</v>
      </c>
      <c r="P41" s="35"/>
      <c r="Q41" s="36">
        <v>-2642451265</v>
      </c>
    </row>
    <row r="42" spans="1:17" ht="21.75" customHeight="1" x14ac:dyDescent="0.2">
      <c r="A42" s="8" t="s">
        <v>31</v>
      </c>
      <c r="C42" s="36">
        <v>1987140</v>
      </c>
      <c r="D42" s="35"/>
      <c r="E42" s="36">
        <v>22163051320</v>
      </c>
      <c r="F42" s="35"/>
      <c r="G42" s="36">
        <v>20582798107</v>
      </c>
      <c r="H42" s="35"/>
      <c r="I42" s="36">
        <v>1580253213</v>
      </c>
      <c r="J42" s="35"/>
      <c r="K42" s="36">
        <v>1987140</v>
      </c>
      <c r="L42" s="35"/>
      <c r="M42" s="36">
        <v>22163051320</v>
      </c>
      <c r="N42" s="35"/>
      <c r="O42" s="36">
        <v>24948247609</v>
      </c>
      <c r="P42" s="35"/>
      <c r="Q42" s="36">
        <v>-2785196288</v>
      </c>
    </row>
    <row r="43" spans="1:17" ht="21.75" customHeight="1" x14ac:dyDescent="0.2">
      <c r="A43" s="8" t="s">
        <v>68</v>
      </c>
      <c r="C43" s="36">
        <v>3189423</v>
      </c>
      <c r="D43" s="35"/>
      <c r="E43" s="36">
        <v>19529946948</v>
      </c>
      <c r="F43" s="35"/>
      <c r="G43" s="36">
        <v>20195740594</v>
      </c>
      <c r="H43" s="35"/>
      <c r="I43" s="36">
        <v>-665793645</v>
      </c>
      <c r="J43" s="35"/>
      <c r="K43" s="36">
        <v>3189423</v>
      </c>
      <c r="L43" s="35"/>
      <c r="M43" s="36">
        <v>19529946948</v>
      </c>
      <c r="N43" s="35"/>
      <c r="O43" s="36">
        <v>22319939369</v>
      </c>
      <c r="P43" s="35"/>
      <c r="Q43" s="36">
        <v>-2789992420</v>
      </c>
    </row>
    <row r="44" spans="1:17" ht="21.75" customHeight="1" x14ac:dyDescent="0.2">
      <c r="A44" s="8" t="s">
        <v>59</v>
      </c>
      <c r="C44" s="36">
        <v>2150000</v>
      </c>
      <c r="D44" s="35"/>
      <c r="E44" s="36">
        <v>5573837160</v>
      </c>
      <c r="F44" s="35"/>
      <c r="G44" s="36">
        <v>5849536927</v>
      </c>
      <c r="H44" s="35"/>
      <c r="I44" s="36">
        <v>-275699767</v>
      </c>
      <c r="J44" s="35"/>
      <c r="K44" s="36">
        <v>2150000</v>
      </c>
      <c r="L44" s="35"/>
      <c r="M44" s="36">
        <v>5573837160</v>
      </c>
      <c r="N44" s="35"/>
      <c r="O44" s="36">
        <v>8365030155</v>
      </c>
      <c r="P44" s="35"/>
      <c r="Q44" s="36">
        <v>-2791192995</v>
      </c>
    </row>
    <row r="45" spans="1:17" ht="21.75" customHeight="1" x14ac:dyDescent="0.2">
      <c r="A45" s="8" t="s">
        <v>54</v>
      </c>
      <c r="C45" s="36">
        <v>9350000</v>
      </c>
      <c r="D45" s="35"/>
      <c r="E45" s="36">
        <v>40904511367</v>
      </c>
      <c r="F45" s="35"/>
      <c r="G45" s="36">
        <v>34835289390</v>
      </c>
      <c r="H45" s="35"/>
      <c r="I45" s="36">
        <v>6069221977</v>
      </c>
      <c r="J45" s="35"/>
      <c r="K45" s="36">
        <v>9350000</v>
      </c>
      <c r="L45" s="35"/>
      <c r="M45" s="36">
        <v>40904511367</v>
      </c>
      <c r="N45" s="35"/>
      <c r="O45" s="36">
        <v>44984738700</v>
      </c>
      <c r="P45" s="35"/>
      <c r="Q45" s="36">
        <v>-4080227332</v>
      </c>
    </row>
    <row r="46" spans="1:17" ht="21.75" customHeight="1" x14ac:dyDescent="0.2">
      <c r="A46" s="8" t="s">
        <v>64</v>
      </c>
      <c r="C46" s="36">
        <v>3774025</v>
      </c>
      <c r="D46" s="35"/>
      <c r="E46" s="36">
        <v>30725354624</v>
      </c>
      <c r="F46" s="35"/>
      <c r="G46" s="36">
        <v>28511928589</v>
      </c>
      <c r="H46" s="35"/>
      <c r="I46" s="36">
        <v>2213426035</v>
      </c>
      <c r="J46" s="35"/>
      <c r="K46" s="36">
        <v>3774025</v>
      </c>
      <c r="L46" s="35"/>
      <c r="M46" s="36">
        <v>30725354624</v>
      </c>
      <c r="N46" s="35"/>
      <c r="O46" s="36">
        <v>36315193256</v>
      </c>
      <c r="P46" s="35"/>
      <c r="Q46" s="36">
        <v>-5589838631</v>
      </c>
    </row>
    <row r="47" spans="1:17" ht="21.75" customHeight="1" x14ac:dyDescent="0.2">
      <c r="A47" s="8" t="s">
        <v>39</v>
      </c>
      <c r="C47" s="36">
        <v>90483406</v>
      </c>
      <c r="D47" s="35"/>
      <c r="E47" s="36">
        <v>38226637637</v>
      </c>
      <c r="F47" s="35"/>
      <c r="G47" s="36">
        <v>33639441120</v>
      </c>
      <c r="H47" s="35"/>
      <c r="I47" s="36">
        <v>4587196517</v>
      </c>
      <c r="J47" s="35"/>
      <c r="K47" s="36">
        <v>90483406</v>
      </c>
      <c r="L47" s="35"/>
      <c r="M47" s="36">
        <v>38226637637</v>
      </c>
      <c r="N47" s="35"/>
      <c r="O47" s="36">
        <v>44522789718</v>
      </c>
      <c r="P47" s="35"/>
      <c r="Q47" s="36">
        <v>-6296152080</v>
      </c>
    </row>
    <row r="48" spans="1:17" ht="21.75" customHeight="1" x14ac:dyDescent="0.2">
      <c r="A48" s="8" t="s">
        <v>30</v>
      </c>
      <c r="C48" s="36">
        <v>2446789</v>
      </c>
      <c r="D48" s="35"/>
      <c r="E48" s="36">
        <v>19117332558</v>
      </c>
      <c r="F48" s="35"/>
      <c r="G48" s="36">
        <v>17755283419</v>
      </c>
      <c r="H48" s="35"/>
      <c r="I48" s="36">
        <v>1362049139</v>
      </c>
      <c r="J48" s="35"/>
      <c r="K48" s="36">
        <v>2446789</v>
      </c>
      <c r="L48" s="35"/>
      <c r="M48" s="36">
        <v>19117332558</v>
      </c>
      <c r="N48" s="35"/>
      <c r="O48" s="36">
        <v>26122156702</v>
      </c>
      <c r="P48" s="35"/>
      <c r="Q48" s="36">
        <v>-7004824143</v>
      </c>
    </row>
    <row r="49" spans="1:17" ht="21.75" customHeight="1" x14ac:dyDescent="0.2">
      <c r="A49" s="8" t="s">
        <v>38</v>
      </c>
      <c r="C49" s="36">
        <v>2109652</v>
      </c>
      <c r="D49" s="35"/>
      <c r="E49" s="36">
        <v>33343883172</v>
      </c>
      <c r="F49" s="35"/>
      <c r="G49" s="36">
        <v>31204841610</v>
      </c>
      <c r="H49" s="35"/>
      <c r="I49" s="36">
        <v>2139041562</v>
      </c>
      <c r="J49" s="35"/>
      <c r="K49" s="36">
        <v>2109652</v>
      </c>
      <c r="L49" s="35"/>
      <c r="M49" s="36">
        <v>33343883172</v>
      </c>
      <c r="N49" s="35"/>
      <c r="O49" s="36">
        <v>40746644656</v>
      </c>
      <c r="P49" s="35"/>
      <c r="Q49" s="36">
        <v>-7402761483</v>
      </c>
    </row>
    <row r="50" spans="1:17" ht="21.75" customHeight="1" x14ac:dyDescent="0.2">
      <c r="A50" s="8" t="s">
        <v>42</v>
      </c>
      <c r="C50" s="36">
        <v>40619240</v>
      </c>
      <c r="D50" s="35"/>
      <c r="E50" s="36">
        <v>97955949696</v>
      </c>
      <c r="F50" s="35"/>
      <c r="G50" s="36">
        <v>86165703483</v>
      </c>
      <c r="H50" s="35"/>
      <c r="I50" s="36">
        <v>11790246213</v>
      </c>
      <c r="J50" s="35"/>
      <c r="K50" s="36">
        <v>40619240</v>
      </c>
      <c r="L50" s="35"/>
      <c r="M50" s="36">
        <v>97955949696</v>
      </c>
      <c r="N50" s="35"/>
      <c r="O50" s="36">
        <v>108534869243</v>
      </c>
      <c r="P50" s="35"/>
      <c r="Q50" s="36">
        <v>-10578919546</v>
      </c>
    </row>
    <row r="51" spans="1:17" ht="21.75" customHeight="1" x14ac:dyDescent="0.2">
      <c r="A51" s="8" t="s">
        <v>47</v>
      </c>
      <c r="C51" s="36">
        <v>9330000</v>
      </c>
      <c r="D51" s="35"/>
      <c r="E51" s="36">
        <v>62881018470</v>
      </c>
      <c r="F51" s="35"/>
      <c r="G51" s="36">
        <v>68009809504</v>
      </c>
      <c r="H51" s="35"/>
      <c r="I51" s="36">
        <v>-5128791034</v>
      </c>
      <c r="J51" s="35"/>
      <c r="K51" s="36">
        <v>9330000</v>
      </c>
      <c r="L51" s="35"/>
      <c r="M51" s="36">
        <v>62881018470</v>
      </c>
      <c r="N51" s="35"/>
      <c r="O51" s="36">
        <v>76359938850</v>
      </c>
      <c r="P51" s="35"/>
      <c r="Q51" s="36">
        <v>-13478920380</v>
      </c>
    </row>
    <row r="52" spans="1:17" ht="21.75" customHeight="1" x14ac:dyDescent="0.2">
      <c r="A52" s="8" t="s">
        <v>21</v>
      </c>
      <c r="C52" s="36">
        <v>35300000</v>
      </c>
      <c r="D52" s="35"/>
      <c r="E52" s="36">
        <v>89549590680</v>
      </c>
      <c r="F52" s="35"/>
      <c r="G52" s="36">
        <v>81198179010</v>
      </c>
      <c r="H52" s="35"/>
      <c r="I52" s="36">
        <v>8351411670</v>
      </c>
      <c r="J52" s="35"/>
      <c r="K52" s="36">
        <v>35300000</v>
      </c>
      <c r="L52" s="35"/>
      <c r="M52" s="36">
        <v>89549590680</v>
      </c>
      <c r="N52" s="35"/>
      <c r="O52" s="36">
        <v>104392645875</v>
      </c>
      <c r="P52" s="35"/>
      <c r="Q52" s="36">
        <v>-14843055195</v>
      </c>
    </row>
    <row r="53" spans="1:17" ht="21.75" customHeight="1" x14ac:dyDescent="0.2">
      <c r="A53" s="8" t="s">
        <v>24</v>
      </c>
      <c r="C53" s="36">
        <v>53413383</v>
      </c>
      <c r="D53" s="35"/>
      <c r="E53" s="36">
        <v>109642359011</v>
      </c>
      <c r="F53" s="35"/>
      <c r="G53" s="36">
        <v>102315169886</v>
      </c>
      <c r="H53" s="35"/>
      <c r="I53" s="36">
        <v>7327189125</v>
      </c>
      <c r="J53" s="35"/>
      <c r="K53" s="36">
        <v>53413383</v>
      </c>
      <c r="L53" s="35"/>
      <c r="M53" s="36">
        <v>109642359011</v>
      </c>
      <c r="N53" s="35"/>
      <c r="O53" s="36">
        <v>127747949530</v>
      </c>
      <c r="P53" s="35"/>
      <c r="Q53" s="36">
        <v>-18105590518</v>
      </c>
    </row>
    <row r="54" spans="1:17" ht="21.75" customHeight="1" x14ac:dyDescent="0.2">
      <c r="A54" s="8" t="s">
        <v>29</v>
      </c>
      <c r="C54" s="36">
        <v>15542775</v>
      </c>
      <c r="D54" s="35"/>
      <c r="E54" s="36">
        <v>62697299093</v>
      </c>
      <c r="F54" s="35"/>
      <c r="G54" s="36">
        <v>60132550042</v>
      </c>
      <c r="H54" s="35"/>
      <c r="I54" s="36">
        <v>2564749051</v>
      </c>
      <c r="J54" s="35"/>
      <c r="K54" s="36">
        <v>15542775</v>
      </c>
      <c r="L54" s="35"/>
      <c r="M54" s="36">
        <v>62697299093</v>
      </c>
      <c r="N54" s="35"/>
      <c r="O54" s="36">
        <v>87912181330</v>
      </c>
      <c r="P54" s="35"/>
      <c r="Q54" s="36">
        <v>-25214882236</v>
      </c>
    </row>
    <row r="55" spans="1:17" ht="21.75" customHeight="1" x14ac:dyDescent="0.2">
      <c r="A55" s="11" t="s">
        <v>19</v>
      </c>
      <c r="C55" s="37">
        <v>34593592</v>
      </c>
      <c r="D55" s="35"/>
      <c r="E55" s="37">
        <v>54710926363</v>
      </c>
      <c r="F55" s="35"/>
      <c r="G55" s="37">
        <v>42262557196</v>
      </c>
      <c r="H55" s="35"/>
      <c r="I55" s="37">
        <v>12448369167</v>
      </c>
      <c r="J55" s="35"/>
      <c r="K55" s="37">
        <v>34593592</v>
      </c>
      <c r="L55" s="35"/>
      <c r="M55" s="37">
        <v>54710926363</v>
      </c>
      <c r="N55" s="35"/>
      <c r="O55" s="37">
        <v>84078073511</v>
      </c>
      <c r="P55" s="35"/>
      <c r="Q55" s="37">
        <v>-29367147147</v>
      </c>
    </row>
    <row r="56" spans="1:17" ht="21.75" customHeight="1" x14ac:dyDescent="0.2">
      <c r="A56" s="15" t="s">
        <v>76</v>
      </c>
      <c r="C56" s="38">
        <v>478885840</v>
      </c>
      <c r="D56" s="35"/>
      <c r="E56" s="38">
        <v>1326301917412</v>
      </c>
      <c r="F56" s="35"/>
      <c r="G56" s="38">
        <v>1211131278782</v>
      </c>
      <c r="H56" s="35"/>
      <c r="I56" s="38">
        <v>115170638636</v>
      </c>
      <c r="J56" s="35"/>
      <c r="K56" s="38">
        <v>478885840</v>
      </c>
      <c r="L56" s="35"/>
      <c r="M56" s="38">
        <v>1326301917412</v>
      </c>
      <c r="N56" s="35"/>
      <c r="O56" s="38">
        <v>1464846114542</v>
      </c>
      <c r="P56" s="35"/>
      <c r="Q56" s="38">
        <v>-138544197104</v>
      </c>
    </row>
  </sheetData>
  <sortState xmlns:xlrd2="http://schemas.microsoft.com/office/spreadsheetml/2017/richdata2" ref="A8:Q55">
    <sortCondition descending="1" ref="Q8:Q55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73"/>
  <sheetViews>
    <sheetView rightToLeft="1" tabSelected="1" topLeftCell="A4" workbookViewId="0">
      <selection activeCell="Z9" sqref="Z9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8.5703125" bestFit="1" customWidth="1"/>
    <col min="9" max="9" width="1.28515625" customWidth="1"/>
    <col min="10" max="10" width="18.5703125" bestFit="1" customWidth="1"/>
    <col min="11" max="11" width="1.28515625" customWidth="1"/>
    <col min="12" max="12" width="9" bestFit="1" customWidth="1"/>
    <col min="13" max="13" width="1.28515625" customWidth="1"/>
    <col min="14" max="14" width="15.5703125" bestFit="1" customWidth="1"/>
    <col min="15" max="15" width="1.28515625" customWidth="1"/>
    <col min="16" max="16" width="12.42578125" bestFit="1" customWidth="1"/>
    <col min="17" max="17" width="1.28515625" customWidth="1"/>
    <col min="18" max="18" width="16.28515625" bestFit="1" customWidth="1"/>
    <col min="19" max="19" width="1.28515625" customWidth="1"/>
    <col min="20" max="20" width="12.85546875" bestFit="1" customWidth="1"/>
    <col min="21" max="21" width="1.28515625" customWidth="1"/>
    <col min="22" max="22" width="16.28515625" bestFit="1" customWidth="1"/>
    <col min="23" max="23" width="1.28515625" customWidth="1"/>
    <col min="24" max="24" width="18.5703125" bestFit="1" customWidth="1"/>
    <col min="25" max="25" width="1.28515625" customWidth="1"/>
    <col min="26" max="26" width="18.42578125" bestFit="1" customWidth="1"/>
    <col min="27" max="27" width="1.28515625" customWidth="1"/>
    <col min="28" max="28" width="18.28515625" bestFit="1" customWidth="1"/>
    <col min="29" max="29" width="0.28515625" customWidth="1"/>
    <col min="31" max="31" width="20.28515625" bestFit="1" customWidth="1"/>
  </cols>
  <sheetData>
    <row r="1" spans="1:31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</row>
    <row r="2" spans="1:31" ht="21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31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4" spans="1:31" ht="14.45" customHeight="1" x14ac:dyDescent="0.2">
      <c r="A4" s="1" t="s">
        <v>3</v>
      </c>
      <c r="B4" s="76" t="s">
        <v>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1:31" ht="14.45" customHeight="1" x14ac:dyDescent="0.2">
      <c r="A5" s="76" t="s">
        <v>5</v>
      </c>
      <c r="B5" s="76"/>
      <c r="C5" s="76" t="s">
        <v>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31" ht="14.45" customHeight="1" x14ac:dyDescent="0.2">
      <c r="F6" s="74" t="s">
        <v>7</v>
      </c>
      <c r="G6" s="74"/>
      <c r="H6" s="74"/>
      <c r="I6" s="74"/>
      <c r="J6" s="74"/>
      <c r="L6" s="71" t="s">
        <v>8</v>
      </c>
      <c r="M6" s="71"/>
      <c r="N6" s="71"/>
      <c r="O6" s="71"/>
      <c r="P6" s="71"/>
      <c r="Q6" s="71"/>
      <c r="R6" s="71"/>
      <c r="T6" s="71" t="s">
        <v>9</v>
      </c>
      <c r="U6" s="71"/>
      <c r="V6" s="71"/>
      <c r="W6" s="71"/>
      <c r="X6" s="71"/>
      <c r="Y6" s="71"/>
      <c r="Z6" s="71"/>
      <c r="AA6" s="71"/>
      <c r="AB6" s="71"/>
    </row>
    <row r="7" spans="1:31" ht="14.45" customHeight="1" x14ac:dyDescent="0.2">
      <c r="A7" s="74" t="s">
        <v>12</v>
      </c>
      <c r="B7" s="74"/>
      <c r="C7" s="74"/>
      <c r="E7" s="73"/>
      <c r="F7" s="73"/>
      <c r="G7" s="3"/>
      <c r="H7" s="3"/>
      <c r="I7" s="3"/>
      <c r="J7" s="3"/>
      <c r="L7" s="70" t="s">
        <v>10</v>
      </c>
      <c r="M7" s="70"/>
      <c r="N7" s="70"/>
      <c r="O7" s="3"/>
      <c r="P7" s="70" t="s">
        <v>11</v>
      </c>
      <c r="Q7" s="70"/>
      <c r="R7" s="70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 x14ac:dyDescent="0.2">
      <c r="A8" s="71"/>
      <c r="B8" s="71"/>
      <c r="C8" s="71"/>
      <c r="E8" s="71" t="s">
        <v>13</v>
      </c>
      <c r="F8" s="7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51" t="s">
        <v>73</v>
      </c>
      <c r="B9" s="51"/>
      <c r="C9" s="51"/>
      <c r="E9" s="72">
        <v>11862894</v>
      </c>
      <c r="F9" s="72"/>
      <c r="G9" s="35"/>
      <c r="H9" s="52">
        <v>115136622015</v>
      </c>
      <c r="I9" s="35"/>
      <c r="J9" s="52">
        <v>95871478517.091003</v>
      </c>
      <c r="K9" s="35"/>
      <c r="L9" s="52">
        <v>0</v>
      </c>
      <c r="M9" s="35"/>
      <c r="N9" s="52">
        <v>0</v>
      </c>
      <c r="O9" s="35"/>
      <c r="P9" s="52">
        <v>0</v>
      </c>
      <c r="Q9" s="35"/>
      <c r="R9" s="52">
        <v>0</v>
      </c>
      <c r="S9" s="35"/>
      <c r="T9" s="52">
        <v>11862894</v>
      </c>
      <c r="U9" s="35"/>
      <c r="V9" s="52">
        <v>9380</v>
      </c>
      <c r="W9" s="35"/>
      <c r="X9" s="52">
        <v>115136622015</v>
      </c>
      <c r="Y9" s="35"/>
      <c r="Z9" s="52">
        <v>110611865742.966</v>
      </c>
      <c r="AB9" s="53">
        <v>7.7</v>
      </c>
      <c r="AD9" s="35"/>
      <c r="AE9" s="62"/>
    </row>
    <row r="10" spans="1:31" ht="21.75" customHeight="1" x14ac:dyDescent="0.2">
      <c r="A10" s="54" t="s">
        <v>24</v>
      </c>
      <c r="B10" s="54"/>
      <c r="C10" s="54"/>
      <c r="E10" s="67">
        <v>53413383</v>
      </c>
      <c r="F10" s="67"/>
      <c r="G10" s="35"/>
      <c r="H10" s="56">
        <v>76982193250</v>
      </c>
      <c r="I10" s="35"/>
      <c r="J10" s="56">
        <v>102315169886.20599</v>
      </c>
      <c r="K10" s="35"/>
      <c r="L10" s="56">
        <v>0</v>
      </c>
      <c r="M10" s="35"/>
      <c r="N10" s="56">
        <v>0</v>
      </c>
      <c r="O10" s="35"/>
      <c r="P10" s="56">
        <v>0</v>
      </c>
      <c r="Q10" s="57"/>
      <c r="R10" s="55">
        <v>0</v>
      </c>
      <c r="S10" s="35"/>
      <c r="T10" s="56">
        <v>53413383</v>
      </c>
      <c r="U10" s="35"/>
      <c r="V10" s="56">
        <v>2065</v>
      </c>
      <c r="W10" s="35"/>
      <c r="X10" s="56">
        <v>76982193250</v>
      </c>
      <c r="Y10" s="35"/>
      <c r="Z10" s="56">
        <v>109642359011.425</v>
      </c>
      <c r="AB10" s="58">
        <v>7.63</v>
      </c>
      <c r="AD10" s="35"/>
    </row>
    <row r="11" spans="1:31" ht="21.75" customHeight="1" x14ac:dyDescent="0.2">
      <c r="A11" s="54" t="s">
        <v>25</v>
      </c>
      <c r="B11" s="54"/>
      <c r="C11" s="54"/>
      <c r="E11" s="67">
        <v>37351732</v>
      </c>
      <c r="F11" s="67"/>
      <c r="G11" s="35"/>
      <c r="H11" s="56">
        <v>80512444890</v>
      </c>
      <c r="I11" s="35"/>
      <c r="J11" s="56">
        <v>100583786228.17101</v>
      </c>
      <c r="K11" s="35"/>
      <c r="L11" s="56">
        <v>0</v>
      </c>
      <c r="M11" s="35"/>
      <c r="N11" s="56">
        <v>0</v>
      </c>
      <c r="O11" s="35"/>
      <c r="P11" s="56">
        <v>-6051732</v>
      </c>
      <c r="Q11" s="57"/>
      <c r="R11" s="55">
        <v>-13044635767</v>
      </c>
      <c r="S11" s="35"/>
      <c r="T11" s="56">
        <v>31300000</v>
      </c>
      <c r="U11" s="35"/>
      <c r="V11" s="56">
        <v>3380</v>
      </c>
      <c r="W11" s="35"/>
      <c r="X11" s="56">
        <v>67467809123</v>
      </c>
      <c r="Y11" s="35"/>
      <c r="Z11" s="56">
        <v>105164525700</v>
      </c>
      <c r="AB11" s="58">
        <v>7.32</v>
      </c>
      <c r="AD11" s="35"/>
    </row>
    <row r="12" spans="1:31" ht="21.75" customHeight="1" x14ac:dyDescent="0.2">
      <c r="A12" s="54" t="s">
        <v>42</v>
      </c>
      <c r="B12" s="54"/>
      <c r="C12" s="54"/>
      <c r="E12" s="67">
        <v>40619240</v>
      </c>
      <c r="F12" s="67"/>
      <c r="G12" s="35"/>
      <c r="H12" s="56">
        <v>88242697067</v>
      </c>
      <c r="I12" s="35"/>
      <c r="J12" s="56">
        <v>86165703483.947998</v>
      </c>
      <c r="K12" s="35"/>
      <c r="L12" s="56">
        <v>0</v>
      </c>
      <c r="M12" s="35"/>
      <c r="N12" s="56">
        <v>0</v>
      </c>
      <c r="O12" s="35"/>
      <c r="P12" s="56">
        <v>0</v>
      </c>
      <c r="Q12" s="57"/>
      <c r="R12" s="55">
        <v>0</v>
      </c>
      <c r="S12" s="35"/>
      <c r="T12" s="56">
        <v>40619240</v>
      </c>
      <c r="U12" s="35"/>
      <c r="V12" s="56">
        <v>2426</v>
      </c>
      <c r="W12" s="35"/>
      <c r="X12" s="56">
        <v>88242697067</v>
      </c>
      <c r="Y12" s="35"/>
      <c r="Z12" s="56">
        <v>97955949678.371994</v>
      </c>
      <c r="AB12" s="58">
        <v>6.82</v>
      </c>
      <c r="AD12" s="35"/>
    </row>
    <row r="13" spans="1:31" ht="21.75" customHeight="1" x14ac:dyDescent="0.2">
      <c r="A13" s="54" t="s">
        <v>21</v>
      </c>
      <c r="B13" s="54"/>
      <c r="C13" s="54"/>
      <c r="E13" s="67">
        <v>35300000</v>
      </c>
      <c r="F13" s="67"/>
      <c r="G13" s="35"/>
      <c r="H13" s="56">
        <v>82037897589</v>
      </c>
      <c r="I13" s="35"/>
      <c r="J13" s="56">
        <v>81198179010</v>
      </c>
      <c r="K13" s="35"/>
      <c r="L13" s="56">
        <v>0</v>
      </c>
      <c r="M13" s="35"/>
      <c r="N13" s="56">
        <v>0</v>
      </c>
      <c r="O13" s="35"/>
      <c r="P13" s="56">
        <v>0</v>
      </c>
      <c r="Q13" s="57"/>
      <c r="R13" s="55">
        <v>0</v>
      </c>
      <c r="S13" s="35"/>
      <c r="T13" s="56">
        <v>35300000</v>
      </c>
      <c r="U13" s="35"/>
      <c r="V13" s="56">
        <v>2552</v>
      </c>
      <c r="W13" s="35"/>
      <c r="X13" s="56">
        <v>82037897589</v>
      </c>
      <c r="Y13" s="35"/>
      <c r="Z13" s="56">
        <v>89549590680</v>
      </c>
      <c r="AB13" s="58">
        <v>6.23</v>
      </c>
      <c r="AD13" s="35"/>
    </row>
    <row r="14" spans="1:31" ht="21.75" customHeight="1" x14ac:dyDescent="0.2">
      <c r="A14" s="54" t="s">
        <v>47</v>
      </c>
      <c r="B14" s="54"/>
      <c r="C14" s="54"/>
      <c r="E14" s="67">
        <v>9330000</v>
      </c>
      <c r="F14" s="67"/>
      <c r="G14" s="35"/>
      <c r="H14" s="56">
        <v>69242185735</v>
      </c>
      <c r="I14" s="35"/>
      <c r="J14" s="56">
        <v>68009809504.5</v>
      </c>
      <c r="K14" s="35"/>
      <c r="L14" s="56">
        <v>0</v>
      </c>
      <c r="M14" s="35"/>
      <c r="N14" s="56">
        <v>0</v>
      </c>
      <c r="O14" s="35"/>
      <c r="P14" s="56">
        <v>0</v>
      </c>
      <c r="Q14" s="57"/>
      <c r="R14" s="55">
        <v>0</v>
      </c>
      <c r="S14" s="35"/>
      <c r="T14" s="56">
        <v>9330000</v>
      </c>
      <c r="U14" s="35"/>
      <c r="V14" s="56">
        <v>6780</v>
      </c>
      <c r="W14" s="35"/>
      <c r="X14" s="56">
        <v>69242185735</v>
      </c>
      <c r="Y14" s="35"/>
      <c r="Z14" s="56">
        <v>62881018470</v>
      </c>
      <c r="AB14" s="58">
        <v>4.38</v>
      </c>
      <c r="AD14" s="35"/>
    </row>
    <row r="15" spans="1:31" ht="21.75" customHeight="1" x14ac:dyDescent="0.2">
      <c r="A15" s="54" t="s">
        <v>29</v>
      </c>
      <c r="B15" s="54"/>
      <c r="C15" s="54"/>
      <c r="E15" s="67">
        <v>15542775</v>
      </c>
      <c r="F15" s="67"/>
      <c r="G15" s="35"/>
      <c r="H15" s="56">
        <v>79102257139</v>
      </c>
      <c r="I15" s="35"/>
      <c r="J15" s="56">
        <v>60132550042.214996</v>
      </c>
      <c r="K15" s="35"/>
      <c r="L15" s="56">
        <v>0</v>
      </c>
      <c r="M15" s="35"/>
      <c r="N15" s="56">
        <v>0</v>
      </c>
      <c r="O15" s="35"/>
      <c r="P15" s="56">
        <v>0</v>
      </c>
      <c r="Q15" s="57"/>
      <c r="R15" s="55">
        <v>0</v>
      </c>
      <c r="S15" s="35"/>
      <c r="T15" s="56">
        <v>15542775</v>
      </c>
      <c r="U15" s="35"/>
      <c r="V15" s="56">
        <v>4058</v>
      </c>
      <c r="W15" s="35"/>
      <c r="X15" s="56">
        <v>79102257139</v>
      </c>
      <c r="Y15" s="35"/>
      <c r="Z15" s="56">
        <v>62697299093.347504</v>
      </c>
      <c r="AB15" s="58">
        <v>4.3600000000000003</v>
      </c>
      <c r="AD15" s="35"/>
    </row>
    <row r="16" spans="1:31" ht="21.75" customHeight="1" x14ac:dyDescent="0.2">
      <c r="A16" s="54" t="s">
        <v>19</v>
      </c>
      <c r="B16" s="54"/>
      <c r="C16" s="54"/>
      <c r="E16" s="67">
        <v>34593592</v>
      </c>
      <c r="F16" s="67"/>
      <c r="G16" s="35"/>
      <c r="H16" s="56">
        <v>102524168450</v>
      </c>
      <c r="I16" s="35"/>
      <c r="J16" s="56">
        <v>42262557196.820396</v>
      </c>
      <c r="K16" s="35"/>
      <c r="L16" s="56">
        <v>0</v>
      </c>
      <c r="M16" s="35"/>
      <c r="N16" s="56">
        <v>0</v>
      </c>
      <c r="O16" s="35"/>
      <c r="P16" s="56">
        <v>0</v>
      </c>
      <c r="Q16" s="57"/>
      <c r="R16" s="55">
        <v>0</v>
      </c>
      <c r="S16" s="35"/>
      <c r="T16" s="56">
        <v>34593592</v>
      </c>
      <c r="U16" s="35"/>
      <c r="V16" s="56">
        <v>1591</v>
      </c>
      <c r="W16" s="35"/>
      <c r="X16" s="56">
        <v>102524168450</v>
      </c>
      <c r="Y16" s="35"/>
      <c r="Z16" s="56">
        <v>54710926363.011597</v>
      </c>
      <c r="AB16" s="58">
        <v>3.81</v>
      </c>
      <c r="AD16" s="35"/>
    </row>
    <row r="17" spans="1:30" ht="21.75" customHeight="1" x14ac:dyDescent="0.2">
      <c r="A17" s="54" t="s">
        <v>54</v>
      </c>
      <c r="B17" s="54"/>
      <c r="C17" s="54"/>
      <c r="E17" s="67">
        <v>9350000</v>
      </c>
      <c r="F17" s="67"/>
      <c r="G17" s="35"/>
      <c r="H17" s="56">
        <v>53094976691</v>
      </c>
      <c r="I17" s="35"/>
      <c r="J17" s="56">
        <v>34835289390</v>
      </c>
      <c r="K17" s="35"/>
      <c r="L17" s="56">
        <v>0</v>
      </c>
      <c r="M17" s="35"/>
      <c r="N17" s="56">
        <v>0</v>
      </c>
      <c r="O17" s="35"/>
      <c r="P17" s="56">
        <v>0</v>
      </c>
      <c r="Q17" s="57"/>
      <c r="R17" s="55">
        <v>0</v>
      </c>
      <c r="S17" s="35"/>
      <c r="T17" s="56">
        <v>9350000</v>
      </c>
      <c r="U17" s="35"/>
      <c r="V17" s="56">
        <v>4401</v>
      </c>
      <c r="W17" s="35"/>
      <c r="X17" s="56">
        <v>53094976691</v>
      </c>
      <c r="Y17" s="35"/>
      <c r="Z17" s="56">
        <v>40904511367.5</v>
      </c>
      <c r="AB17" s="58">
        <v>2.85</v>
      </c>
      <c r="AD17" s="35"/>
    </row>
    <row r="18" spans="1:30" ht="21.75" customHeight="1" x14ac:dyDescent="0.2">
      <c r="A18" s="54" t="s">
        <v>39</v>
      </c>
      <c r="B18" s="54"/>
      <c r="C18" s="54"/>
      <c r="E18" s="67">
        <v>90483406</v>
      </c>
      <c r="F18" s="67"/>
      <c r="G18" s="35"/>
      <c r="H18" s="56">
        <v>40200335062</v>
      </c>
      <c r="I18" s="35"/>
      <c r="J18" s="56">
        <v>33639441120.628201</v>
      </c>
      <c r="K18" s="35"/>
      <c r="L18" s="56">
        <v>0</v>
      </c>
      <c r="M18" s="35"/>
      <c r="N18" s="56">
        <v>0</v>
      </c>
      <c r="O18" s="35"/>
      <c r="P18" s="56">
        <v>0</v>
      </c>
      <c r="Q18" s="57"/>
      <c r="R18" s="55">
        <v>0</v>
      </c>
      <c r="S18" s="35"/>
      <c r="T18" s="56">
        <v>90483406</v>
      </c>
      <c r="U18" s="35"/>
      <c r="V18" s="56">
        <v>425</v>
      </c>
      <c r="W18" s="35"/>
      <c r="X18" s="56">
        <v>40200335062</v>
      </c>
      <c r="Y18" s="35"/>
      <c r="Z18" s="56">
        <v>38226637637.077499</v>
      </c>
      <c r="AB18" s="58">
        <v>2.66</v>
      </c>
      <c r="AD18" s="35"/>
    </row>
    <row r="19" spans="1:30" ht="21.75" customHeight="1" x14ac:dyDescent="0.2">
      <c r="A19" s="54" t="s">
        <v>74</v>
      </c>
      <c r="B19" s="54"/>
      <c r="C19" s="54"/>
      <c r="E19" s="67">
        <v>6905729</v>
      </c>
      <c r="F19" s="67"/>
      <c r="G19" s="35"/>
      <c r="H19" s="56">
        <v>28743025473</v>
      </c>
      <c r="I19" s="35"/>
      <c r="J19" s="56">
        <v>34666431557.872498</v>
      </c>
      <c r="K19" s="35"/>
      <c r="L19" s="56">
        <v>0</v>
      </c>
      <c r="M19" s="35"/>
      <c r="N19" s="56">
        <v>0</v>
      </c>
      <c r="O19" s="35"/>
      <c r="P19" s="56">
        <v>0</v>
      </c>
      <c r="Q19" s="35"/>
      <c r="R19" s="56">
        <v>0</v>
      </c>
      <c r="S19" s="35"/>
      <c r="T19" s="56">
        <v>6905729</v>
      </c>
      <c r="U19" s="35"/>
      <c r="V19" s="56">
        <v>5420</v>
      </c>
      <c r="W19" s="35"/>
      <c r="X19" s="56">
        <v>28743025473</v>
      </c>
      <c r="Y19" s="35"/>
      <c r="Z19" s="56">
        <v>37206348325.478996</v>
      </c>
      <c r="AB19" s="58">
        <v>2.59</v>
      </c>
      <c r="AD19" s="35"/>
    </row>
    <row r="20" spans="1:30" ht="21.75" customHeight="1" x14ac:dyDescent="0.2">
      <c r="A20" s="54" t="s">
        <v>38</v>
      </c>
      <c r="B20" s="54"/>
      <c r="C20" s="54"/>
      <c r="E20" s="67">
        <v>2109652</v>
      </c>
      <c r="F20" s="67"/>
      <c r="G20" s="35"/>
      <c r="H20" s="56">
        <v>42467589291</v>
      </c>
      <c r="I20" s="35"/>
      <c r="J20" s="56">
        <v>31204841610.528</v>
      </c>
      <c r="K20" s="35"/>
      <c r="L20" s="56">
        <v>0</v>
      </c>
      <c r="M20" s="35"/>
      <c r="N20" s="56">
        <v>0</v>
      </c>
      <c r="O20" s="35"/>
      <c r="P20" s="56">
        <v>0</v>
      </c>
      <c r="Q20" s="57"/>
      <c r="R20" s="55">
        <v>0</v>
      </c>
      <c r="S20" s="35"/>
      <c r="T20" s="56">
        <v>2109652</v>
      </c>
      <c r="U20" s="35"/>
      <c r="V20" s="56">
        <v>15900</v>
      </c>
      <c r="W20" s="35"/>
      <c r="X20" s="56">
        <v>42467589291</v>
      </c>
      <c r="Y20" s="35"/>
      <c r="Z20" s="56">
        <v>33343883172.540001</v>
      </c>
      <c r="AB20" s="58">
        <v>2.3199999999999998</v>
      </c>
      <c r="AD20" s="35"/>
    </row>
    <row r="21" spans="1:30" ht="21.75" customHeight="1" x14ac:dyDescent="0.2">
      <c r="A21" s="54" t="s">
        <v>64</v>
      </c>
      <c r="B21" s="54"/>
      <c r="C21" s="54"/>
      <c r="E21" s="67">
        <v>3774025</v>
      </c>
      <c r="F21" s="67"/>
      <c r="G21" s="35"/>
      <c r="H21" s="56">
        <v>33809716071</v>
      </c>
      <c r="I21" s="35"/>
      <c r="J21" s="56">
        <v>28511928589.5</v>
      </c>
      <c r="K21" s="35"/>
      <c r="L21" s="56">
        <v>0</v>
      </c>
      <c r="M21" s="35"/>
      <c r="N21" s="56">
        <v>0</v>
      </c>
      <c r="O21" s="35"/>
      <c r="P21" s="56">
        <v>0</v>
      </c>
      <c r="Q21" s="57"/>
      <c r="R21" s="55">
        <v>0</v>
      </c>
      <c r="S21" s="35"/>
      <c r="T21" s="56">
        <v>3774025</v>
      </c>
      <c r="U21" s="35"/>
      <c r="V21" s="56">
        <v>8190</v>
      </c>
      <c r="W21" s="35"/>
      <c r="X21" s="56">
        <v>33809716071</v>
      </c>
      <c r="Y21" s="35"/>
      <c r="Z21" s="56">
        <v>30725354624.737499</v>
      </c>
      <c r="AB21" s="58">
        <v>2.14</v>
      </c>
      <c r="AD21" s="35"/>
    </row>
    <row r="22" spans="1:30" ht="21.75" customHeight="1" x14ac:dyDescent="0.2">
      <c r="A22" s="54" t="s">
        <v>75</v>
      </c>
      <c r="B22" s="54"/>
      <c r="C22" s="54"/>
      <c r="E22" s="67">
        <v>0</v>
      </c>
      <c r="F22" s="67"/>
      <c r="G22" s="35"/>
      <c r="H22" s="56">
        <v>0</v>
      </c>
      <c r="I22" s="35"/>
      <c r="J22" s="56">
        <v>0</v>
      </c>
      <c r="K22" s="35"/>
      <c r="L22" s="56">
        <v>664000</v>
      </c>
      <c r="M22" s="35"/>
      <c r="N22" s="56">
        <v>29907728640</v>
      </c>
      <c r="O22" s="35"/>
      <c r="P22" s="56">
        <v>0</v>
      </c>
      <c r="Q22" s="35"/>
      <c r="R22" s="56">
        <v>0</v>
      </c>
      <c r="S22" s="35"/>
      <c r="T22" s="56">
        <v>664000</v>
      </c>
      <c r="U22" s="35"/>
      <c r="V22" s="56">
        <v>45570</v>
      </c>
      <c r="W22" s="35"/>
      <c r="X22" s="56">
        <v>29907728640</v>
      </c>
      <c r="Y22" s="35"/>
      <c r="Z22" s="56">
        <v>30078442044</v>
      </c>
      <c r="AB22" s="58">
        <v>2.09</v>
      </c>
      <c r="AD22" s="35"/>
    </row>
    <row r="23" spans="1:30" ht="21.75" customHeight="1" x14ac:dyDescent="0.2">
      <c r="A23" s="54" t="s">
        <v>65</v>
      </c>
      <c r="B23" s="54"/>
      <c r="C23" s="54"/>
      <c r="E23" s="67">
        <v>1100000</v>
      </c>
      <c r="F23" s="67"/>
      <c r="G23" s="35"/>
      <c r="H23" s="56">
        <v>24023728557</v>
      </c>
      <c r="I23" s="35"/>
      <c r="J23" s="56">
        <v>25204137750</v>
      </c>
      <c r="K23" s="35"/>
      <c r="L23" s="56">
        <v>0</v>
      </c>
      <c r="M23" s="35"/>
      <c r="N23" s="56">
        <v>0</v>
      </c>
      <c r="O23" s="35"/>
      <c r="P23" s="56">
        <v>0</v>
      </c>
      <c r="Q23" s="57"/>
      <c r="R23" s="55">
        <v>0</v>
      </c>
      <c r="S23" s="35"/>
      <c r="T23" s="56">
        <v>1100000</v>
      </c>
      <c r="U23" s="35"/>
      <c r="V23" s="56">
        <v>24820</v>
      </c>
      <c r="W23" s="35"/>
      <c r="X23" s="56">
        <v>24023728557</v>
      </c>
      <c r="Y23" s="35"/>
      <c r="Z23" s="56">
        <v>27139553100</v>
      </c>
      <c r="AB23" s="58">
        <v>1.89</v>
      </c>
      <c r="AD23" s="35"/>
    </row>
    <row r="24" spans="1:30" ht="21.75" customHeight="1" x14ac:dyDescent="0.2">
      <c r="A24" s="54" t="s">
        <v>53</v>
      </c>
      <c r="B24" s="54"/>
      <c r="C24" s="54"/>
      <c r="E24" s="67">
        <v>52551677</v>
      </c>
      <c r="F24" s="67"/>
      <c r="G24" s="35"/>
      <c r="H24" s="56">
        <v>22862732845</v>
      </c>
      <c r="I24" s="35"/>
      <c r="J24" s="56">
        <v>22410528649.8736</v>
      </c>
      <c r="K24" s="35"/>
      <c r="L24" s="56">
        <v>0</v>
      </c>
      <c r="M24" s="35"/>
      <c r="N24" s="56">
        <v>0</v>
      </c>
      <c r="O24" s="35"/>
      <c r="P24" s="56">
        <v>0</v>
      </c>
      <c r="Q24" s="57"/>
      <c r="R24" s="55">
        <v>0</v>
      </c>
      <c r="S24" s="35"/>
      <c r="T24" s="56">
        <v>52551677</v>
      </c>
      <c r="U24" s="35"/>
      <c r="V24" s="56">
        <v>429</v>
      </c>
      <c r="W24" s="35"/>
      <c r="X24" s="56">
        <v>22862732845</v>
      </c>
      <c r="Y24" s="35"/>
      <c r="Z24" s="56">
        <v>22410528649.8736</v>
      </c>
      <c r="AB24" s="58">
        <v>1.56</v>
      </c>
      <c r="AD24" s="35"/>
    </row>
    <row r="25" spans="1:30" ht="21.75" customHeight="1" x14ac:dyDescent="0.2">
      <c r="A25" s="54" t="s">
        <v>31</v>
      </c>
      <c r="B25" s="54"/>
      <c r="C25" s="54"/>
      <c r="E25" s="67">
        <v>1987140</v>
      </c>
      <c r="F25" s="67"/>
      <c r="G25" s="35"/>
      <c r="H25" s="56">
        <v>26423799979</v>
      </c>
      <c r="I25" s="35"/>
      <c r="J25" s="56">
        <v>20582798107.139999</v>
      </c>
      <c r="K25" s="35"/>
      <c r="L25" s="56">
        <v>0</v>
      </c>
      <c r="M25" s="35"/>
      <c r="N25" s="56">
        <v>0</v>
      </c>
      <c r="O25" s="35"/>
      <c r="P25" s="56">
        <v>0</v>
      </c>
      <c r="Q25" s="57"/>
      <c r="R25" s="55">
        <v>0</v>
      </c>
      <c r="S25" s="35"/>
      <c r="T25" s="56">
        <v>1987140</v>
      </c>
      <c r="U25" s="35"/>
      <c r="V25" s="56">
        <v>11220</v>
      </c>
      <c r="W25" s="35"/>
      <c r="X25" s="56">
        <v>26423799979</v>
      </c>
      <c r="Y25" s="35"/>
      <c r="Z25" s="56">
        <v>22163051320.740002</v>
      </c>
      <c r="AB25" s="58">
        <v>1.54</v>
      </c>
      <c r="AD25" s="35"/>
    </row>
    <row r="26" spans="1:30" ht="21.75" customHeight="1" x14ac:dyDescent="0.2">
      <c r="A26" s="54" t="s">
        <v>46</v>
      </c>
      <c r="B26" s="54"/>
      <c r="C26" s="54"/>
      <c r="E26" s="67">
        <v>18800000</v>
      </c>
      <c r="F26" s="67"/>
      <c r="G26" s="35"/>
      <c r="H26" s="56">
        <v>24595549683</v>
      </c>
      <c r="I26" s="35"/>
      <c r="J26" s="56">
        <v>19865492820</v>
      </c>
      <c r="K26" s="35"/>
      <c r="L26" s="56">
        <v>0</v>
      </c>
      <c r="M26" s="35"/>
      <c r="N26" s="56">
        <v>0</v>
      </c>
      <c r="O26" s="35"/>
      <c r="P26" s="56">
        <v>0</v>
      </c>
      <c r="Q26" s="57"/>
      <c r="R26" s="55">
        <v>0</v>
      </c>
      <c r="S26" s="35"/>
      <c r="T26" s="56">
        <v>18800000</v>
      </c>
      <c r="U26" s="35"/>
      <c r="V26" s="56">
        <v>1147</v>
      </c>
      <c r="W26" s="35"/>
      <c r="X26" s="56">
        <v>24595549683</v>
      </c>
      <c r="Y26" s="35"/>
      <c r="Z26" s="56">
        <v>21435296580</v>
      </c>
      <c r="AB26" s="58">
        <v>1.49</v>
      </c>
      <c r="AD26" s="35"/>
    </row>
    <row r="27" spans="1:30" ht="21.75" customHeight="1" x14ac:dyDescent="0.2">
      <c r="A27" s="54" t="s">
        <v>68</v>
      </c>
      <c r="B27" s="54"/>
      <c r="C27" s="54"/>
      <c r="E27" s="67">
        <v>3189423</v>
      </c>
      <c r="F27" s="67"/>
      <c r="G27" s="35"/>
      <c r="H27" s="56">
        <v>18148922371</v>
      </c>
      <c r="I27" s="35"/>
      <c r="J27" s="56">
        <v>20195740594.165501</v>
      </c>
      <c r="K27" s="35"/>
      <c r="L27" s="56">
        <v>0</v>
      </c>
      <c r="M27" s="35"/>
      <c r="N27" s="56">
        <v>0</v>
      </c>
      <c r="O27" s="35"/>
      <c r="P27" s="56">
        <v>0</v>
      </c>
      <c r="Q27" s="35"/>
      <c r="R27" s="56">
        <v>0</v>
      </c>
      <c r="S27" s="35"/>
      <c r="T27" s="56">
        <v>3189423</v>
      </c>
      <c r="U27" s="35"/>
      <c r="V27" s="56">
        <v>6160</v>
      </c>
      <c r="W27" s="35"/>
      <c r="X27" s="56">
        <v>18148922371</v>
      </c>
      <c r="Y27" s="35"/>
      <c r="Z27" s="56">
        <v>19529946948.203999</v>
      </c>
      <c r="AB27" s="58">
        <v>1.36</v>
      </c>
      <c r="AD27" s="35"/>
    </row>
    <row r="28" spans="1:30" ht="21.75" customHeight="1" x14ac:dyDescent="0.2">
      <c r="A28" s="54" t="s">
        <v>30</v>
      </c>
      <c r="B28" s="54"/>
      <c r="C28" s="54"/>
      <c r="E28" s="67">
        <v>2446789</v>
      </c>
      <c r="F28" s="67"/>
      <c r="G28" s="35"/>
      <c r="H28" s="56">
        <v>26748125253</v>
      </c>
      <c r="I28" s="35"/>
      <c r="J28" s="56">
        <v>17755283419.785</v>
      </c>
      <c r="K28" s="35"/>
      <c r="L28" s="56">
        <v>0</v>
      </c>
      <c r="M28" s="35"/>
      <c r="N28" s="56">
        <v>0</v>
      </c>
      <c r="O28" s="35"/>
      <c r="P28" s="56">
        <v>0</v>
      </c>
      <c r="Q28" s="57"/>
      <c r="R28" s="55">
        <v>0</v>
      </c>
      <c r="S28" s="35"/>
      <c r="T28" s="56">
        <v>2446789</v>
      </c>
      <c r="U28" s="35"/>
      <c r="V28" s="56">
        <v>7860</v>
      </c>
      <c r="W28" s="35"/>
      <c r="X28" s="56">
        <v>26748125253</v>
      </c>
      <c r="Y28" s="35"/>
      <c r="Z28" s="56">
        <v>19117332558.837002</v>
      </c>
      <c r="AB28" s="58">
        <v>1.33</v>
      </c>
      <c r="AD28" s="35"/>
    </row>
    <row r="29" spans="1:30" ht="21.75" customHeight="1" x14ac:dyDescent="0.2">
      <c r="A29" s="54" t="s">
        <v>40</v>
      </c>
      <c r="B29" s="54"/>
      <c r="C29" s="54"/>
      <c r="E29" s="67">
        <v>3997338</v>
      </c>
      <c r="F29" s="67"/>
      <c r="G29" s="35"/>
      <c r="H29" s="56">
        <v>23809841752</v>
      </c>
      <c r="I29" s="35"/>
      <c r="J29" s="56">
        <v>13597501236.715799</v>
      </c>
      <c r="K29" s="35"/>
      <c r="L29" s="56">
        <v>0</v>
      </c>
      <c r="M29" s="35"/>
      <c r="N29" s="56">
        <v>0</v>
      </c>
      <c r="O29" s="35"/>
      <c r="P29" s="56">
        <v>0</v>
      </c>
      <c r="Q29" s="57"/>
      <c r="R29" s="55">
        <v>0</v>
      </c>
      <c r="S29" s="35"/>
      <c r="T29" s="56">
        <v>3997338</v>
      </c>
      <c r="U29" s="35"/>
      <c r="V29" s="56">
        <v>3894</v>
      </c>
      <c r="W29" s="35"/>
      <c r="X29" s="56">
        <v>23809841752</v>
      </c>
      <c r="Y29" s="35"/>
      <c r="Z29" s="56">
        <v>15473018648.6766</v>
      </c>
      <c r="AB29" s="58">
        <v>1.08</v>
      </c>
      <c r="AD29" s="35"/>
    </row>
    <row r="30" spans="1:30" ht="21.75" customHeight="1" x14ac:dyDescent="0.2">
      <c r="A30" s="54" t="s">
        <v>35</v>
      </c>
      <c r="B30" s="54"/>
      <c r="C30" s="54"/>
      <c r="E30" s="67">
        <v>268193</v>
      </c>
      <c r="F30" s="67"/>
      <c r="G30" s="35"/>
      <c r="H30" s="56">
        <v>10597250453</v>
      </c>
      <c r="I30" s="35"/>
      <c r="J30" s="56">
        <v>14542880077.5075</v>
      </c>
      <c r="K30" s="35"/>
      <c r="L30" s="56">
        <v>214554</v>
      </c>
      <c r="M30" s="35"/>
      <c r="N30" s="56">
        <v>0</v>
      </c>
      <c r="O30" s="35"/>
      <c r="P30" s="56">
        <v>0</v>
      </c>
      <c r="Q30" s="57"/>
      <c r="R30" s="55">
        <v>0</v>
      </c>
      <c r="S30" s="35"/>
      <c r="T30" s="56">
        <v>482747</v>
      </c>
      <c r="U30" s="35"/>
      <c r="V30" s="56">
        <v>31889</v>
      </c>
      <c r="W30" s="35"/>
      <c r="X30" s="56">
        <v>10597250453</v>
      </c>
      <c r="Y30" s="35"/>
      <c r="Z30" s="56">
        <v>15302722884.4562</v>
      </c>
      <c r="AB30" s="58">
        <v>1.07</v>
      </c>
      <c r="AD30" s="35"/>
    </row>
    <row r="31" spans="1:30" ht="21.75" customHeight="1" x14ac:dyDescent="0.2">
      <c r="A31" s="54" t="s">
        <v>56</v>
      </c>
      <c r="B31" s="54"/>
      <c r="C31" s="54"/>
      <c r="E31" s="67">
        <v>2177221</v>
      </c>
      <c r="F31" s="67"/>
      <c r="G31" s="35"/>
      <c r="H31" s="56">
        <v>11881648904</v>
      </c>
      <c r="I31" s="35"/>
      <c r="J31" s="56">
        <v>14760297769.041</v>
      </c>
      <c r="K31" s="35"/>
      <c r="L31" s="56">
        <v>0</v>
      </c>
      <c r="M31" s="35"/>
      <c r="N31" s="56">
        <v>0</v>
      </c>
      <c r="O31" s="35"/>
      <c r="P31" s="56">
        <v>0</v>
      </c>
      <c r="Q31" s="57"/>
      <c r="R31" s="55">
        <v>0</v>
      </c>
      <c r="S31" s="35"/>
      <c r="T31" s="56">
        <v>2177221</v>
      </c>
      <c r="U31" s="35"/>
      <c r="V31" s="56">
        <v>6660</v>
      </c>
      <c r="W31" s="35"/>
      <c r="X31" s="56">
        <v>11881648904</v>
      </c>
      <c r="Y31" s="35"/>
      <c r="Z31" s="56">
        <v>14414015123.433001</v>
      </c>
      <c r="AB31" s="58">
        <v>1</v>
      </c>
      <c r="AD31" s="35"/>
    </row>
    <row r="32" spans="1:30" ht="21.75" customHeight="1" x14ac:dyDescent="0.2">
      <c r="A32" s="54" t="s">
        <v>48</v>
      </c>
      <c r="B32" s="54"/>
      <c r="C32" s="54"/>
      <c r="E32" s="67">
        <v>484000</v>
      </c>
      <c r="F32" s="67"/>
      <c r="G32" s="35"/>
      <c r="H32" s="56">
        <v>11067572433</v>
      </c>
      <c r="I32" s="35"/>
      <c r="J32" s="56">
        <v>12085739424</v>
      </c>
      <c r="K32" s="35"/>
      <c r="L32" s="56">
        <v>0</v>
      </c>
      <c r="M32" s="35"/>
      <c r="N32" s="56">
        <v>0</v>
      </c>
      <c r="O32" s="35"/>
      <c r="P32" s="56">
        <v>0</v>
      </c>
      <c r="Q32" s="57"/>
      <c r="R32" s="55">
        <v>0</v>
      </c>
      <c r="S32" s="35"/>
      <c r="T32" s="56">
        <v>484000</v>
      </c>
      <c r="U32" s="35"/>
      <c r="V32" s="56">
        <v>28440</v>
      </c>
      <c r="W32" s="35"/>
      <c r="X32" s="56">
        <v>11067572433</v>
      </c>
      <c r="Y32" s="35"/>
      <c r="Z32" s="56">
        <v>13683058488</v>
      </c>
      <c r="AB32" s="58">
        <v>0.95</v>
      </c>
      <c r="AD32" s="35"/>
    </row>
    <row r="33" spans="1:30" ht="21.75" customHeight="1" x14ac:dyDescent="0.2">
      <c r="A33" s="54" t="s">
        <v>37</v>
      </c>
      <c r="B33" s="54"/>
      <c r="C33" s="54"/>
      <c r="E33" s="67">
        <v>150000</v>
      </c>
      <c r="F33" s="67"/>
      <c r="G33" s="35"/>
      <c r="H33" s="56">
        <v>11479563930</v>
      </c>
      <c r="I33" s="35"/>
      <c r="J33" s="56">
        <v>11719849500</v>
      </c>
      <c r="K33" s="35"/>
      <c r="L33" s="56">
        <v>0</v>
      </c>
      <c r="M33" s="35"/>
      <c r="N33" s="56">
        <v>0</v>
      </c>
      <c r="O33" s="35"/>
      <c r="P33" s="56">
        <v>0</v>
      </c>
      <c r="Q33" s="57"/>
      <c r="R33" s="55">
        <v>0</v>
      </c>
      <c r="S33" s="35"/>
      <c r="T33" s="56">
        <v>150000</v>
      </c>
      <c r="U33" s="35"/>
      <c r="V33" s="56">
        <v>87600</v>
      </c>
      <c r="W33" s="35"/>
      <c r="X33" s="56">
        <v>11479563930</v>
      </c>
      <c r="Y33" s="35"/>
      <c r="Z33" s="56">
        <v>13061817000</v>
      </c>
      <c r="AB33" s="58">
        <v>0.91</v>
      </c>
      <c r="AD33" s="35"/>
    </row>
    <row r="34" spans="1:30" ht="21.75" customHeight="1" x14ac:dyDescent="0.2">
      <c r="A34" s="54" t="s">
        <v>61</v>
      </c>
      <c r="B34" s="54"/>
      <c r="C34" s="54"/>
      <c r="E34" s="67">
        <v>6600000</v>
      </c>
      <c r="F34" s="67"/>
      <c r="G34" s="35"/>
      <c r="H34" s="56">
        <v>10001672946</v>
      </c>
      <c r="I34" s="35"/>
      <c r="J34" s="56">
        <v>10569336030</v>
      </c>
      <c r="K34" s="35"/>
      <c r="L34" s="56">
        <v>0</v>
      </c>
      <c r="M34" s="35"/>
      <c r="N34" s="56">
        <v>0</v>
      </c>
      <c r="O34" s="35"/>
      <c r="P34" s="56">
        <v>0</v>
      </c>
      <c r="Q34" s="57"/>
      <c r="R34" s="55">
        <v>0</v>
      </c>
      <c r="S34" s="35"/>
      <c r="T34" s="56">
        <v>6600000</v>
      </c>
      <c r="U34" s="35"/>
      <c r="V34" s="56">
        <v>1875</v>
      </c>
      <c r="W34" s="35"/>
      <c r="X34" s="56">
        <v>10001672946</v>
      </c>
      <c r="Y34" s="35"/>
      <c r="Z34" s="56">
        <v>12301368750</v>
      </c>
      <c r="AB34" s="58">
        <v>0.86</v>
      </c>
      <c r="AD34" s="35"/>
    </row>
    <row r="35" spans="1:30" ht="21.75" customHeight="1" x14ac:dyDescent="0.2">
      <c r="A35" s="54" t="s">
        <v>51</v>
      </c>
      <c r="B35" s="54"/>
      <c r="C35" s="54"/>
      <c r="E35" s="67">
        <v>281880</v>
      </c>
      <c r="F35" s="67"/>
      <c r="G35" s="35"/>
      <c r="H35" s="56">
        <v>7459864303</v>
      </c>
      <c r="I35" s="35"/>
      <c r="J35" s="56">
        <v>8946875851.0200005</v>
      </c>
      <c r="K35" s="35"/>
      <c r="L35" s="56">
        <v>0</v>
      </c>
      <c r="M35" s="35"/>
      <c r="N35" s="56">
        <v>0</v>
      </c>
      <c r="O35" s="35"/>
      <c r="P35" s="56">
        <v>0</v>
      </c>
      <c r="Q35" s="57"/>
      <c r="R35" s="55">
        <v>0</v>
      </c>
      <c r="S35" s="35"/>
      <c r="T35" s="56">
        <v>281880</v>
      </c>
      <c r="U35" s="35"/>
      <c r="V35" s="56">
        <v>36810</v>
      </c>
      <c r="W35" s="35"/>
      <c r="X35" s="56">
        <v>7459864303</v>
      </c>
      <c r="Y35" s="35"/>
      <c r="Z35" s="56">
        <v>10314265583.34</v>
      </c>
      <c r="AB35" s="58">
        <v>0.72</v>
      </c>
      <c r="AD35" s="35"/>
    </row>
    <row r="36" spans="1:30" ht="21.75" customHeight="1" x14ac:dyDescent="0.2">
      <c r="A36" s="54" t="s">
        <v>36</v>
      </c>
      <c r="B36" s="54"/>
      <c r="C36" s="54"/>
      <c r="E36" s="67">
        <v>3609142</v>
      </c>
      <c r="F36" s="67"/>
      <c r="G36" s="35"/>
      <c r="H36" s="56">
        <v>11056843750</v>
      </c>
      <c r="I36" s="35"/>
      <c r="J36" s="56">
        <v>9281296094.3936996</v>
      </c>
      <c r="K36" s="35"/>
      <c r="L36" s="56">
        <v>0</v>
      </c>
      <c r="M36" s="35"/>
      <c r="N36" s="56">
        <v>0</v>
      </c>
      <c r="O36" s="35"/>
      <c r="P36" s="56">
        <v>0</v>
      </c>
      <c r="Q36" s="57"/>
      <c r="R36" s="55">
        <v>0</v>
      </c>
      <c r="S36" s="35"/>
      <c r="T36" s="56">
        <v>3609142</v>
      </c>
      <c r="U36" s="35"/>
      <c r="V36" s="56">
        <v>2709</v>
      </c>
      <c r="W36" s="35"/>
      <c r="X36" s="56">
        <v>11056843750</v>
      </c>
      <c r="Y36" s="35"/>
      <c r="Z36" s="56">
        <v>9718991542.2159004</v>
      </c>
      <c r="AB36" s="58">
        <v>0.68</v>
      </c>
      <c r="AD36" s="35"/>
    </row>
    <row r="37" spans="1:30" ht="21.75" customHeight="1" x14ac:dyDescent="0.2">
      <c r="A37" s="54" t="s">
        <v>20</v>
      </c>
      <c r="B37" s="54"/>
      <c r="C37" s="54"/>
      <c r="E37" s="67">
        <v>4142584</v>
      </c>
      <c r="F37" s="67"/>
      <c r="G37" s="35"/>
      <c r="H37" s="56">
        <v>7458720615</v>
      </c>
      <c r="I37" s="35"/>
      <c r="J37" s="56">
        <v>6971665013.4636002</v>
      </c>
      <c r="K37" s="35"/>
      <c r="L37" s="56">
        <v>0</v>
      </c>
      <c r="M37" s="35"/>
      <c r="N37" s="56">
        <v>0</v>
      </c>
      <c r="O37" s="35"/>
      <c r="P37" s="56">
        <v>0</v>
      </c>
      <c r="Q37" s="57"/>
      <c r="R37" s="55">
        <v>0</v>
      </c>
      <c r="S37" s="35"/>
      <c r="T37" s="56">
        <v>4142584</v>
      </c>
      <c r="U37" s="35"/>
      <c r="V37" s="56">
        <v>2142</v>
      </c>
      <c r="W37" s="35"/>
      <c r="X37" s="56">
        <v>7458720615</v>
      </c>
      <c r="Y37" s="35"/>
      <c r="Z37" s="56">
        <v>8820618109.1784</v>
      </c>
      <c r="AB37" s="58">
        <v>0.61</v>
      </c>
      <c r="AD37" s="35"/>
    </row>
    <row r="38" spans="1:30" ht="21.75" customHeight="1" x14ac:dyDescent="0.2">
      <c r="A38" s="54" t="s">
        <v>52</v>
      </c>
      <c r="B38" s="54"/>
      <c r="C38" s="54"/>
      <c r="E38" s="67">
        <v>6007369</v>
      </c>
      <c r="F38" s="67"/>
      <c r="G38" s="35"/>
      <c r="H38" s="56">
        <v>7432941297</v>
      </c>
      <c r="I38" s="35"/>
      <c r="J38" s="56">
        <v>8049750708.1985998</v>
      </c>
      <c r="K38" s="35"/>
      <c r="L38" s="56">
        <v>0</v>
      </c>
      <c r="M38" s="35"/>
      <c r="N38" s="56">
        <v>0</v>
      </c>
      <c r="O38" s="35"/>
      <c r="P38" s="56">
        <v>0</v>
      </c>
      <c r="Q38" s="57"/>
      <c r="R38" s="55">
        <v>0</v>
      </c>
      <c r="S38" s="35"/>
      <c r="T38" s="56">
        <v>6007369</v>
      </c>
      <c r="U38" s="35"/>
      <c r="V38" s="56">
        <v>1434</v>
      </c>
      <c r="W38" s="35"/>
      <c r="X38" s="56">
        <v>7432941297</v>
      </c>
      <c r="Y38" s="35"/>
      <c r="Z38" s="56">
        <v>8563310471.4813004</v>
      </c>
      <c r="AB38" s="58">
        <v>0.6</v>
      </c>
      <c r="AD38" s="35"/>
    </row>
    <row r="39" spans="1:30" ht="21.75" customHeight="1" x14ac:dyDescent="0.2">
      <c r="A39" s="54" t="s">
        <v>60</v>
      </c>
      <c r="B39" s="54"/>
      <c r="C39" s="54"/>
      <c r="E39" s="67">
        <v>530000</v>
      </c>
      <c r="F39" s="67"/>
      <c r="G39" s="35"/>
      <c r="H39" s="56">
        <v>7437828199</v>
      </c>
      <c r="I39" s="35"/>
      <c r="J39" s="56">
        <v>8461154790</v>
      </c>
      <c r="K39" s="35"/>
      <c r="L39" s="56">
        <v>0</v>
      </c>
      <c r="M39" s="35"/>
      <c r="N39" s="56">
        <v>0</v>
      </c>
      <c r="O39" s="35"/>
      <c r="P39" s="56">
        <v>0</v>
      </c>
      <c r="Q39" s="57"/>
      <c r="R39" s="55">
        <v>0</v>
      </c>
      <c r="S39" s="35"/>
      <c r="T39" s="56">
        <v>530000</v>
      </c>
      <c r="U39" s="35"/>
      <c r="V39" s="56">
        <v>15530</v>
      </c>
      <c r="W39" s="35"/>
      <c r="X39" s="56">
        <v>7437828199</v>
      </c>
      <c r="Y39" s="35"/>
      <c r="Z39" s="56">
        <v>8181926145</v>
      </c>
      <c r="AB39" s="58">
        <v>0.56999999999999995</v>
      </c>
      <c r="AD39" s="35"/>
    </row>
    <row r="40" spans="1:30" ht="21.75" customHeight="1" x14ac:dyDescent="0.2">
      <c r="A40" s="54" t="s">
        <v>32</v>
      </c>
      <c r="B40" s="54"/>
      <c r="C40" s="54"/>
      <c r="E40" s="67">
        <v>3592254</v>
      </c>
      <c r="F40" s="67"/>
      <c r="G40" s="35"/>
      <c r="H40" s="56">
        <v>11194314249</v>
      </c>
      <c r="I40" s="35"/>
      <c r="J40" s="56">
        <v>7431001464.5846996</v>
      </c>
      <c r="K40" s="35"/>
      <c r="L40" s="56">
        <v>0</v>
      </c>
      <c r="M40" s="35"/>
      <c r="N40" s="56">
        <v>0</v>
      </c>
      <c r="O40" s="35"/>
      <c r="P40" s="56">
        <v>0</v>
      </c>
      <c r="Q40" s="57"/>
      <c r="R40" s="55">
        <v>0</v>
      </c>
      <c r="S40" s="35"/>
      <c r="T40" s="56">
        <v>3592254</v>
      </c>
      <c r="U40" s="35"/>
      <c r="V40" s="56">
        <v>2228</v>
      </c>
      <c r="W40" s="35"/>
      <c r="X40" s="56">
        <v>11194314249</v>
      </c>
      <c r="Y40" s="35"/>
      <c r="Z40" s="56">
        <v>7955920837.6236</v>
      </c>
      <c r="AB40" s="58">
        <v>0.55000000000000004</v>
      </c>
      <c r="AD40" s="35"/>
    </row>
    <row r="41" spans="1:30" ht="21.75" customHeight="1" x14ac:dyDescent="0.2">
      <c r="A41" s="54" t="s">
        <v>58</v>
      </c>
      <c r="B41" s="54"/>
      <c r="C41" s="54"/>
      <c r="E41" s="67">
        <v>1479342</v>
      </c>
      <c r="F41" s="67"/>
      <c r="G41" s="35"/>
      <c r="H41" s="56">
        <v>10265972104</v>
      </c>
      <c r="I41" s="35"/>
      <c r="J41" s="56">
        <v>6674780674.6388998</v>
      </c>
      <c r="K41" s="35"/>
      <c r="L41" s="56">
        <v>0</v>
      </c>
      <c r="M41" s="35"/>
      <c r="N41" s="56">
        <v>0</v>
      </c>
      <c r="O41" s="35"/>
      <c r="P41" s="56">
        <v>0</v>
      </c>
      <c r="Q41" s="57"/>
      <c r="R41" s="55">
        <v>0</v>
      </c>
      <c r="S41" s="35"/>
      <c r="T41" s="56">
        <v>1479342</v>
      </c>
      <c r="U41" s="35"/>
      <c r="V41" s="56">
        <v>5220</v>
      </c>
      <c r="W41" s="35"/>
      <c r="X41" s="56">
        <v>10265972104</v>
      </c>
      <c r="Y41" s="35"/>
      <c r="Z41" s="56">
        <v>7676218356.8219995</v>
      </c>
      <c r="AB41" s="58">
        <v>0.53</v>
      </c>
      <c r="AD41" s="35"/>
    </row>
    <row r="42" spans="1:30" ht="21.75" customHeight="1" x14ac:dyDescent="0.2">
      <c r="A42" s="54" t="s">
        <v>71</v>
      </c>
      <c r="B42" s="54"/>
      <c r="C42" s="54"/>
      <c r="E42" s="67">
        <v>2772515</v>
      </c>
      <c r="F42" s="67"/>
      <c r="G42" s="35"/>
      <c r="H42" s="56">
        <v>9994446096</v>
      </c>
      <c r="I42" s="35"/>
      <c r="J42" s="56">
        <v>6482155596.0839996</v>
      </c>
      <c r="K42" s="35"/>
      <c r="L42" s="56">
        <v>0</v>
      </c>
      <c r="M42" s="35"/>
      <c r="N42" s="56">
        <v>0</v>
      </c>
      <c r="O42" s="35"/>
      <c r="P42" s="56">
        <v>0</v>
      </c>
      <c r="Q42" s="35"/>
      <c r="R42" s="56">
        <v>0</v>
      </c>
      <c r="S42" s="35"/>
      <c r="T42" s="56">
        <v>2772515</v>
      </c>
      <c r="U42" s="35"/>
      <c r="V42" s="56">
        <v>2779</v>
      </c>
      <c r="W42" s="35"/>
      <c r="X42" s="56">
        <v>9994446096</v>
      </c>
      <c r="Y42" s="35"/>
      <c r="Z42" s="56">
        <v>7658975510.8492498</v>
      </c>
      <c r="AB42" s="58">
        <v>0.53</v>
      </c>
      <c r="AD42" s="35"/>
    </row>
    <row r="43" spans="1:30" ht="21.75" customHeight="1" x14ac:dyDescent="0.2">
      <c r="A43" s="54" t="s">
        <v>49</v>
      </c>
      <c r="B43" s="54"/>
      <c r="C43" s="54"/>
      <c r="E43" s="67">
        <v>219000</v>
      </c>
      <c r="F43" s="67"/>
      <c r="G43" s="35"/>
      <c r="H43" s="56">
        <v>7439067007</v>
      </c>
      <c r="I43" s="35"/>
      <c r="J43" s="56">
        <v>7281962977.5</v>
      </c>
      <c r="K43" s="35"/>
      <c r="L43" s="56">
        <v>0</v>
      </c>
      <c r="M43" s="35"/>
      <c r="N43" s="56">
        <v>0</v>
      </c>
      <c r="O43" s="35"/>
      <c r="P43" s="56">
        <v>0</v>
      </c>
      <c r="Q43" s="57"/>
      <c r="R43" s="55">
        <v>0</v>
      </c>
      <c r="S43" s="35"/>
      <c r="T43" s="56">
        <v>219000</v>
      </c>
      <c r="U43" s="35"/>
      <c r="V43" s="56">
        <v>35070</v>
      </c>
      <c r="W43" s="35"/>
      <c r="X43" s="56">
        <v>7439067007</v>
      </c>
      <c r="Y43" s="35"/>
      <c r="Z43" s="56">
        <v>7634632036.5</v>
      </c>
      <c r="AB43" s="58">
        <v>0.53</v>
      </c>
      <c r="AD43" s="35"/>
    </row>
    <row r="44" spans="1:30" ht="21.75" customHeight="1" x14ac:dyDescent="0.2">
      <c r="A44" s="54" t="s">
        <v>62</v>
      </c>
      <c r="B44" s="54"/>
      <c r="C44" s="54"/>
      <c r="E44" s="67">
        <v>2100000</v>
      </c>
      <c r="F44" s="67"/>
      <c r="G44" s="35"/>
      <c r="H44" s="56">
        <v>7881796400</v>
      </c>
      <c r="I44" s="35"/>
      <c r="J44" s="56">
        <v>5924339190</v>
      </c>
      <c r="K44" s="35"/>
      <c r="L44" s="56">
        <v>0</v>
      </c>
      <c r="M44" s="35"/>
      <c r="N44" s="56">
        <v>0</v>
      </c>
      <c r="O44" s="35"/>
      <c r="P44" s="56">
        <v>0</v>
      </c>
      <c r="Q44" s="57"/>
      <c r="R44" s="55">
        <v>0</v>
      </c>
      <c r="S44" s="35"/>
      <c r="T44" s="56">
        <v>2100000</v>
      </c>
      <c r="U44" s="35"/>
      <c r="V44" s="56">
        <v>3386</v>
      </c>
      <c r="W44" s="35"/>
      <c r="X44" s="56">
        <v>7881796400</v>
      </c>
      <c r="Y44" s="35"/>
      <c r="Z44" s="56">
        <v>7068291930</v>
      </c>
      <c r="AB44" s="58">
        <v>0.49</v>
      </c>
      <c r="AD44" s="35"/>
    </row>
    <row r="45" spans="1:30" ht="21.75" customHeight="1" x14ac:dyDescent="0.2">
      <c r="A45" s="54" t="s">
        <v>23</v>
      </c>
      <c r="B45" s="54"/>
      <c r="C45" s="54"/>
      <c r="E45" s="67">
        <v>3909674</v>
      </c>
      <c r="F45" s="67"/>
      <c r="G45" s="35"/>
      <c r="H45" s="56">
        <v>7435566098</v>
      </c>
      <c r="I45" s="35"/>
      <c r="J45" s="56">
        <v>6762355905.0780001</v>
      </c>
      <c r="K45" s="35"/>
      <c r="L45" s="56">
        <v>0</v>
      </c>
      <c r="M45" s="35"/>
      <c r="N45" s="56">
        <v>0</v>
      </c>
      <c r="O45" s="35"/>
      <c r="P45" s="56">
        <v>0</v>
      </c>
      <c r="Q45" s="57"/>
      <c r="R45" s="55">
        <v>0</v>
      </c>
      <c r="S45" s="35"/>
      <c r="T45" s="56">
        <v>3909674</v>
      </c>
      <c r="U45" s="35"/>
      <c r="V45" s="56">
        <v>1697</v>
      </c>
      <c r="W45" s="35"/>
      <c r="X45" s="56">
        <v>7435566098</v>
      </c>
      <c r="Y45" s="35"/>
      <c r="Z45" s="56">
        <v>6595240213.1709003</v>
      </c>
      <c r="AB45" s="58">
        <v>0.46</v>
      </c>
      <c r="AD45" s="35"/>
    </row>
    <row r="46" spans="1:30" ht="21.75" customHeight="1" x14ac:dyDescent="0.2">
      <c r="A46" s="54" t="s">
        <v>34</v>
      </c>
      <c r="B46" s="54"/>
      <c r="C46" s="54"/>
      <c r="E46" s="67">
        <v>84800</v>
      </c>
      <c r="F46" s="67"/>
      <c r="G46" s="35"/>
      <c r="H46" s="56">
        <v>7427022071</v>
      </c>
      <c r="I46" s="35"/>
      <c r="J46" s="56">
        <v>6288439824</v>
      </c>
      <c r="K46" s="35"/>
      <c r="L46" s="56">
        <v>0</v>
      </c>
      <c r="M46" s="35"/>
      <c r="N46" s="56">
        <v>0</v>
      </c>
      <c r="O46" s="35"/>
      <c r="P46" s="56">
        <v>0</v>
      </c>
      <c r="Q46" s="57"/>
      <c r="R46" s="55">
        <v>0</v>
      </c>
      <c r="S46" s="35"/>
      <c r="T46" s="56">
        <v>84800</v>
      </c>
      <c r="U46" s="35"/>
      <c r="V46" s="56">
        <v>76050</v>
      </c>
      <c r="W46" s="35"/>
      <c r="X46" s="56">
        <v>7427022071</v>
      </c>
      <c r="Y46" s="35"/>
      <c r="Z46" s="56">
        <v>6410668212</v>
      </c>
      <c r="AB46" s="58">
        <v>0.45</v>
      </c>
      <c r="AD46" s="35"/>
    </row>
    <row r="47" spans="1:30" ht="21.75" customHeight="1" x14ac:dyDescent="0.2">
      <c r="A47" s="54" t="s">
        <v>63</v>
      </c>
      <c r="B47" s="54"/>
      <c r="C47" s="54"/>
      <c r="E47" s="67">
        <v>837800</v>
      </c>
      <c r="F47" s="67"/>
      <c r="G47" s="35"/>
      <c r="H47" s="56">
        <v>7865093700</v>
      </c>
      <c r="I47" s="35"/>
      <c r="J47" s="56">
        <v>5962956044.3999996</v>
      </c>
      <c r="K47" s="35"/>
      <c r="L47" s="56">
        <v>0</v>
      </c>
      <c r="M47" s="35"/>
      <c r="N47" s="56">
        <v>0</v>
      </c>
      <c r="O47" s="35"/>
      <c r="P47" s="56">
        <v>0</v>
      </c>
      <c r="Q47" s="57"/>
      <c r="R47" s="55">
        <v>0</v>
      </c>
      <c r="S47" s="35"/>
      <c r="T47" s="56">
        <v>837800</v>
      </c>
      <c r="U47" s="35"/>
      <c r="V47" s="56">
        <v>7610</v>
      </c>
      <c r="W47" s="35"/>
      <c r="X47" s="56">
        <v>7865093700</v>
      </c>
      <c r="Y47" s="35"/>
      <c r="Z47" s="56">
        <v>6337722834.8999996</v>
      </c>
      <c r="AB47" s="58">
        <v>0.44</v>
      </c>
      <c r="AD47" s="35"/>
    </row>
    <row r="48" spans="1:30" ht="21.75" customHeight="1" x14ac:dyDescent="0.2">
      <c r="A48" s="54" t="s">
        <v>67</v>
      </c>
      <c r="B48" s="54"/>
      <c r="C48" s="54"/>
      <c r="E48" s="67">
        <v>197000</v>
      </c>
      <c r="F48" s="67"/>
      <c r="G48" s="35"/>
      <c r="H48" s="56">
        <v>7446816999</v>
      </c>
      <c r="I48" s="35"/>
      <c r="J48" s="56">
        <v>5445972508.5</v>
      </c>
      <c r="K48" s="35"/>
      <c r="L48" s="56">
        <v>0</v>
      </c>
      <c r="M48" s="35"/>
      <c r="N48" s="56">
        <v>0</v>
      </c>
      <c r="O48" s="35"/>
      <c r="P48" s="56">
        <v>0</v>
      </c>
      <c r="Q48" s="57"/>
      <c r="R48" s="55">
        <v>0</v>
      </c>
      <c r="S48" s="35"/>
      <c r="T48" s="56">
        <v>197000</v>
      </c>
      <c r="U48" s="35"/>
      <c r="V48" s="56">
        <v>30040</v>
      </c>
      <c r="W48" s="35"/>
      <c r="X48" s="56">
        <v>7446816999</v>
      </c>
      <c r="Y48" s="35"/>
      <c r="Z48" s="56">
        <v>5882668614</v>
      </c>
      <c r="AB48" s="58">
        <v>0.41</v>
      </c>
      <c r="AD48" s="35"/>
    </row>
    <row r="49" spans="1:30" ht="21.75" customHeight="1" x14ac:dyDescent="0.2">
      <c r="A49" s="54" t="s">
        <v>69</v>
      </c>
      <c r="B49" s="54"/>
      <c r="C49" s="54"/>
      <c r="E49" s="67">
        <v>307999</v>
      </c>
      <c r="F49" s="67"/>
      <c r="G49" s="35"/>
      <c r="H49" s="56">
        <v>8047274192</v>
      </c>
      <c r="I49" s="35"/>
      <c r="J49" s="56">
        <v>5397713736.8985004</v>
      </c>
      <c r="K49" s="35"/>
      <c r="L49" s="56">
        <v>0</v>
      </c>
      <c r="M49" s="35"/>
      <c r="N49" s="56">
        <v>0</v>
      </c>
      <c r="O49" s="35"/>
      <c r="P49" s="56">
        <v>0</v>
      </c>
      <c r="Q49" s="35"/>
      <c r="R49" s="56">
        <v>0</v>
      </c>
      <c r="S49" s="35"/>
      <c r="T49" s="56">
        <v>307999</v>
      </c>
      <c r="U49" s="35"/>
      <c r="V49" s="56">
        <v>19100</v>
      </c>
      <c r="W49" s="35"/>
      <c r="X49" s="56">
        <v>8047274192</v>
      </c>
      <c r="Y49" s="35"/>
      <c r="Z49" s="56">
        <v>5847778353.6450005</v>
      </c>
      <c r="AB49" s="58">
        <v>0.41</v>
      </c>
      <c r="AD49" s="35"/>
    </row>
    <row r="50" spans="1:30" ht="21.75" customHeight="1" x14ac:dyDescent="0.2">
      <c r="A50" s="54" t="s">
        <v>33</v>
      </c>
      <c r="B50" s="54"/>
      <c r="C50" s="54"/>
      <c r="E50" s="67">
        <v>2560000</v>
      </c>
      <c r="F50" s="67"/>
      <c r="G50" s="35"/>
      <c r="H50" s="56">
        <v>7440011312</v>
      </c>
      <c r="I50" s="35"/>
      <c r="J50" s="56">
        <v>5298206976</v>
      </c>
      <c r="K50" s="35"/>
      <c r="L50" s="56">
        <v>0</v>
      </c>
      <c r="M50" s="35"/>
      <c r="N50" s="56">
        <v>0</v>
      </c>
      <c r="O50" s="35"/>
      <c r="P50" s="56">
        <v>0</v>
      </c>
      <c r="Q50" s="57"/>
      <c r="R50" s="55">
        <v>0</v>
      </c>
      <c r="S50" s="35"/>
      <c r="T50" s="56">
        <v>2560000</v>
      </c>
      <c r="U50" s="35"/>
      <c r="V50" s="56">
        <v>2282</v>
      </c>
      <c r="W50" s="35"/>
      <c r="X50" s="56">
        <v>7440011312</v>
      </c>
      <c r="Y50" s="35"/>
      <c r="Z50" s="56">
        <v>5807160576</v>
      </c>
      <c r="AB50" s="58">
        <v>0.4</v>
      </c>
      <c r="AD50" s="35"/>
    </row>
    <row r="51" spans="1:30" ht="21.75" customHeight="1" x14ac:dyDescent="0.2">
      <c r="A51" s="54" t="s">
        <v>27</v>
      </c>
      <c r="B51" s="54"/>
      <c r="C51" s="54"/>
      <c r="E51" s="67">
        <v>1247504</v>
      </c>
      <c r="F51" s="67"/>
      <c r="G51" s="35"/>
      <c r="H51" s="56">
        <v>7480949921</v>
      </c>
      <c r="I51" s="35"/>
      <c r="J51" s="56">
        <v>4970246055.6096001</v>
      </c>
      <c r="K51" s="35"/>
      <c r="L51" s="56">
        <v>0</v>
      </c>
      <c r="M51" s="35"/>
      <c r="N51" s="56">
        <v>0</v>
      </c>
      <c r="O51" s="35"/>
      <c r="P51" s="56">
        <v>0</v>
      </c>
      <c r="Q51" s="57"/>
      <c r="R51" s="55">
        <v>0</v>
      </c>
      <c r="S51" s="35"/>
      <c r="T51" s="56">
        <v>1247504</v>
      </c>
      <c r="U51" s="35"/>
      <c r="V51" s="56">
        <v>4584</v>
      </c>
      <c r="W51" s="35"/>
      <c r="X51" s="56">
        <v>7480949921</v>
      </c>
      <c r="Y51" s="35"/>
      <c r="Z51" s="56">
        <v>5684532913.9007998</v>
      </c>
      <c r="AB51" s="58">
        <v>0.4</v>
      </c>
      <c r="AD51" s="35"/>
    </row>
    <row r="52" spans="1:30" ht="21.75" customHeight="1" x14ac:dyDescent="0.2">
      <c r="A52" s="54" t="s">
        <v>41</v>
      </c>
      <c r="B52" s="54"/>
      <c r="C52" s="54"/>
      <c r="E52" s="67">
        <v>418800</v>
      </c>
      <c r="F52" s="67"/>
      <c r="G52" s="35"/>
      <c r="H52" s="56">
        <v>7436212332</v>
      </c>
      <c r="I52" s="35"/>
      <c r="J52" s="56">
        <v>5886597099.6000004</v>
      </c>
      <c r="K52" s="35"/>
      <c r="L52" s="56">
        <v>0</v>
      </c>
      <c r="M52" s="35"/>
      <c r="N52" s="56">
        <v>0</v>
      </c>
      <c r="O52" s="35"/>
      <c r="P52" s="56">
        <v>0</v>
      </c>
      <c r="Q52" s="57"/>
      <c r="R52" s="55">
        <v>0</v>
      </c>
      <c r="S52" s="35"/>
      <c r="T52" s="56">
        <v>418800</v>
      </c>
      <c r="U52" s="35"/>
      <c r="V52" s="56">
        <v>13540</v>
      </c>
      <c r="W52" s="35"/>
      <c r="X52" s="56">
        <v>7436212332</v>
      </c>
      <c r="Y52" s="35"/>
      <c r="Z52" s="56">
        <v>5636812215.6000004</v>
      </c>
      <c r="AB52" s="58">
        <v>0.39</v>
      </c>
      <c r="AD52" s="35"/>
    </row>
    <row r="53" spans="1:30" ht="21.75" customHeight="1" x14ac:dyDescent="0.2">
      <c r="A53" s="54" t="s">
        <v>59</v>
      </c>
      <c r="B53" s="54"/>
      <c r="C53" s="54"/>
      <c r="E53" s="67">
        <v>2150000</v>
      </c>
      <c r="F53" s="67"/>
      <c r="G53" s="35"/>
      <c r="H53" s="56">
        <v>7445265579</v>
      </c>
      <c r="I53" s="35"/>
      <c r="J53" s="56">
        <v>5849536927.5</v>
      </c>
      <c r="K53" s="35"/>
      <c r="L53" s="56">
        <v>0</v>
      </c>
      <c r="M53" s="35"/>
      <c r="N53" s="56">
        <v>0</v>
      </c>
      <c r="O53" s="35"/>
      <c r="P53" s="56">
        <v>0</v>
      </c>
      <c r="Q53" s="57"/>
      <c r="R53" s="55">
        <v>0</v>
      </c>
      <c r="S53" s="35"/>
      <c r="T53" s="56">
        <v>2150000</v>
      </c>
      <c r="U53" s="35"/>
      <c r="V53" s="56">
        <v>2608</v>
      </c>
      <c r="W53" s="35"/>
      <c r="X53" s="56">
        <v>7445265579</v>
      </c>
      <c r="Y53" s="35"/>
      <c r="Z53" s="56">
        <v>5573837160</v>
      </c>
      <c r="AB53" s="58">
        <v>0.39</v>
      </c>
      <c r="AD53" s="35"/>
    </row>
    <row r="54" spans="1:30" ht="21.75" customHeight="1" x14ac:dyDescent="0.2">
      <c r="A54" s="54" t="s">
        <v>66</v>
      </c>
      <c r="B54" s="54"/>
      <c r="C54" s="54"/>
      <c r="E54" s="67">
        <v>1503646</v>
      </c>
      <c r="F54" s="67"/>
      <c r="G54" s="35"/>
      <c r="H54" s="56">
        <v>6701302228</v>
      </c>
      <c r="I54" s="35"/>
      <c r="J54" s="56">
        <v>4360037876.4771004</v>
      </c>
      <c r="K54" s="35"/>
      <c r="L54" s="56">
        <v>0</v>
      </c>
      <c r="M54" s="35"/>
      <c r="N54" s="56">
        <v>0</v>
      </c>
      <c r="O54" s="35"/>
      <c r="P54" s="56">
        <v>-30000</v>
      </c>
      <c r="Q54" s="57"/>
      <c r="R54" s="55">
        <v>-133701058</v>
      </c>
      <c r="S54" s="35"/>
      <c r="T54" s="56">
        <v>1473646</v>
      </c>
      <c r="U54" s="35"/>
      <c r="V54" s="56">
        <v>2964</v>
      </c>
      <c r="W54" s="35"/>
      <c r="X54" s="56">
        <v>6567601170</v>
      </c>
      <c r="Y54" s="35"/>
      <c r="Z54" s="56">
        <v>4341897817.8732004</v>
      </c>
      <c r="AB54" s="58">
        <v>0.3</v>
      </c>
      <c r="AD54" s="35"/>
    </row>
    <row r="55" spans="1:30" ht="21.75" customHeight="1" x14ac:dyDescent="0.2">
      <c r="A55" s="54" t="s">
        <v>28</v>
      </c>
      <c r="B55" s="54"/>
      <c r="C55" s="54"/>
      <c r="E55" s="67">
        <v>1562500</v>
      </c>
      <c r="F55" s="67"/>
      <c r="G55" s="35"/>
      <c r="H55" s="56">
        <v>3288921132</v>
      </c>
      <c r="I55" s="35"/>
      <c r="J55" s="56">
        <v>3696623437.5</v>
      </c>
      <c r="K55" s="35"/>
      <c r="L55" s="56">
        <v>0</v>
      </c>
      <c r="M55" s="35"/>
      <c r="N55" s="56">
        <v>0</v>
      </c>
      <c r="O55" s="35"/>
      <c r="P55" s="56">
        <v>0</v>
      </c>
      <c r="Q55" s="57"/>
      <c r="R55" s="55">
        <v>0</v>
      </c>
      <c r="S55" s="35"/>
      <c r="T55" s="56">
        <v>1562500</v>
      </c>
      <c r="U55" s="35"/>
      <c r="V55" s="56">
        <v>2531</v>
      </c>
      <c r="W55" s="35"/>
      <c r="X55" s="56">
        <v>3288921132</v>
      </c>
      <c r="Y55" s="35"/>
      <c r="Z55" s="56">
        <v>3931157109.375</v>
      </c>
      <c r="AB55" s="58">
        <v>0.27</v>
      </c>
      <c r="AD55" s="35"/>
    </row>
    <row r="56" spans="1:30" ht="21.75" customHeight="1" x14ac:dyDescent="0.2">
      <c r="A56" s="54" t="s">
        <v>70</v>
      </c>
      <c r="B56" s="54"/>
      <c r="C56" s="54"/>
      <c r="E56" s="67">
        <v>125000</v>
      </c>
      <c r="F56" s="67"/>
      <c r="G56" s="35"/>
      <c r="H56" s="56">
        <v>2252668564</v>
      </c>
      <c r="I56" s="35"/>
      <c r="J56" s="56">
        <v>2913809062.5</v>
      </c>
      <c r="K56" s="35"/>
      <c r="L56" s="56">
        <v>0</v>
      </c>
      <c r="M56" s="35"/>
      <c r="N56" s="56">
        <v>0</v>
      </c>
      <c r="O56" s="35"/>
      <c r="P56" s="56">
        <v>0</v>
      </c>
      <c r="Q56" s="35"/>
      <c r="R56" s="56">
        <v>0</v>
      </c>
      <c r="S56" s="35"/>
      <c r="T56" s="56">
        <v>125000</v>
      </c>
      <c r="U56" s="35"/>
      <c r="V56" s="56">
        <v>22650</v>
      </c>
      <c r="W56" s="35"/>
      <c r="X56" s="56">
        <v>2252668564</v>
      </c>
      <c r="Y56" s="35"/>
      <c r="Z56" s="56">
        <v>2814404062.5</v>
      </c>
      <c r="AB56" s="58">
        <v>0.2</v>
      </c>
      <c r="AD56" s="35"/>
    </row>
    <row r="57" spans="1:30" ht="21.75" customHeight="1" x14ac:dyDescent="0.2">
      <c r="A57" s="54" t="s">
        <v>22</v>
      </c>
      <c r="B57" s="54"/>
      <c r="C57" s="54"/>
      <c r="E57" s="67">
        <v>141561</v>
      </c>
      <c r="F57" s="67"/>
      <c r="G57" s="35"/>
      <c r="H57" s="56">
        <v>2528692670</v>
      </c>
      <c r="I57" s="35"/>
      <c r="J57" s="56">
        <v>1432516488.6689999</v>
      </c>
      <c r="K57" s="35"/>
      <c r="L57" s="56">
        <v>0</v>
      </c>
      <c r="M57" s="35"/>
      <c r="N57" s="56">
        <v>0</v>
      </c>
      <c r="O57" s="35"/>
      <c r="P57" s="56">
        <v>-141561</v>
      </c>
      <c r="Q57" s="57"/>
      <c r="R57" s="55">
        <v>-2528692670</v>
      </c>
      <c r="S57" s="35"/>
      <c r="T57" s="56">
        <v>0</v>
      </c>
      <c r="U57" s="35"/>
      <c r="V57" s="56">
        <v>0</v>
      </c>
      <c r="W57" s="35"/>
      <c r="X57" s="56">
        <v>0</v>
      </c>
      <c r="Y57" s="35"/>
      <c r="Z57" s="56">
        <v>0</v>
      </c>
      <c r="AB57" s="58">
        <v>0</v>
      </c>
      <c r="AD57" s="35"/>
    </row>
    <row r="58" spans="1:30" ht="21.75" customHeight="1" x14ac:dyDescent="0.2">
      <c r="A58" s="54" t="s">
        <v>26</v>
      </c>
      <c r="B58" s="54"/>
      <c r="C58" s="54"/>
      <c r="E58" s="67">
        <v>1618000</v>
      </c>
      <c r="F58" s="67"/>
      <c r="G58" s="35"/>
      <c r="H58" s="56">
        <v>7457233239</v>
      </c>
      <c r="I58" s="35"/>
      <c r="J58" s="56">
        <v>3982331300.4000001</v>
      </c>
      <c r="K58" s="35"/>
      <c r="L58" s="56">
        <v>0</v>
      </c>
      <c r="M58" s="35"/>
      <c r="N58" s="56">
        <v>0</v>
      </c>
      <c r="O58" s="35"/>
      <c r="P58" s="56">
        <v>-1618000</v>
      </c>
      <c r="Q58" s="57"/>
      <c r="R58" s="55">
        <v>-7457233239</v>
      </c>
      <c r="S58" s="35"/>
      <c r="T58" s="56">
        <v>0</v>
      </c>
      <c r="U58" s="35"/>
      <c r="V58" s="56">
        <v>0</v>
      </c>
      <c r="W58" s="35"/>
      <c r="X58" s="56">
        <v>0</v>
      </c>
      <c r="Y58" s="35"/>
      <c r="Z58" s="56">
        <v>0</v>
      </c>
      <c r="AB58" s="58">
        <v>0</v>
      </c>
      <c r="AD58" s="35"/>
    </row>
    <row r="59" spans="1:30" ht="21.75" customHeight="1" x14ac:dyDescent="0.2">
      <c r="A59" s="54" t="s">
        <v>43</v>
      </c>
      <c r="B59" s="54"/>
      <c r="C59" s="54"/>
      <c r="E59" s="67">
        <v>858000</v>
      </c>
      <c r="F59" s="67"/>
      <c r="G59" s="35"/>
      <c r="H59" s="56">
        <v>7902333747</v>
      </c>
      <c r="I59" s="35"/>
      <c r="J59" s="56">
        <v>4912674624</v>
      </c>
      <c r="K59" s="35"/>
      <c r="L59" s="56">
        <v>0</v>
      </c>
      <c r="M59" s="35"/>
      <c r="N59" s="56">
        <v>0</v>
      </c>
      <c r="O59" s="35"/>
      <c r="P59" s="56">
        <v>-858000</v>
      </c>
      <c r="Q59" s="57"/>
      <c r="R59" s="55">
        <v>-7902333747</v>
      </c>
      <c r="S59" s="35"/>
      <c r="T59" s="56">
        <v>0</v>
      </c>
      <c r="U59" s="35"/>
      <c r="V59" s="56">
        <v>0</v>
      </c>
      <c r="W59" s="35"/>
      <c r="X59" s="56">
        <v>0</v>
      </c>
      <c r="Y59" s="35"/>
      <c r="Z59" s="56">
        <v>0</v>
      </c>
      <c r="AB59" s="58">
        <v>0</v>
      </c>
      <c r="AD59" s="35"/>
    </row>
    <row r="60" spans="1:30" ht="21.75" customHeight="1" x14ac:dyDescent="0.2">
      <c r="A60" s="54" t="s">
        <v>44</v>
      </c>
      <c r="B60" s="54"/>
      <c r="C60" s="54"/>
      <c r="E60" s="67">
        <v>1589247</v>
      </c>
      <c r="F60" s="67"/>
      <c r="G60" s="35"/>
      <c r="H60" s="56">
        <v>6664595485</v>
      </c>
      <c r="I60" s="35"/>
      <c r="J60" s="56">
        <v>4323887913.2179499</v>
      </c>
      <c r="K60" s="35"/>
      <c r="L60" s="56">
        <v>0</v>
      </c>
      <c r="M60" s="35"/>
      <c r="N60" s="56">
        <v>0</v>
      </c>
      <c r="O60" s="35"/>
      <c r="P60" s="56">
        <v>-1589247</v>
      </c>
      <c r="Q60" s="57"/>
      <c r="R60" s="55">
        <v>-6664595485</v>
      </c>
      <c r="S60" s="35"/>
      <c r="T60" s="56">
        <v>0</v>
      </c>
      <c r="U60" s="35"/>
      <c r="V60" s="56">
        <v>0</v>
      </c>
      <c r="W60" s="35"/>
      <c r="X60" s="56">
        <v>0</v>
      </c>
      <c r="Y60" s="35"/>
      <c r="Z60" s="56">
        <v>0</v>
      </c>
      <c r="AB60" s="58">
        <v>0</v>
      </c>
      <c r="AD60" s="35"/>
    </row>
    <row r="61" spans="1:30" ht="21.75" customHeight="1" x14ac:dyDescent="0.2">
      <c r="A61" s="54" t="s">
        <v>45</v>
      </c>
      <c r="B61" s="54"/>
      <c r="C61" s="54"/>
      <c r="E61" s="67">
        <v>672000</v>
      </c>
      <c r="F61" s="67"/>
      <c r="G61" s="35"/>
      <c r="H61" s="56">
        <v>2850940130</v>
      </c>
      <c r="I61" s="35"/>
      <c r="J61" s="56">
        <v>2269869436.8000002</v>
      </c>
      <c r="K61" s="35"/>
      <c r="L61" s="56">
        <v>0</v>
      </c>
      <c r="M61" s="35"/>
      <c r="N61" s="56">
        <v>0</v>
      </c>
      <c r="O61" s="35"/>
      <c r="P61" s="56">
        <v>-672000</v>
      </c>
      <c r="Q61" s="57"/>
      <c r="R61" s="55">
        <v>-2850940130</v>
      </c>
      <c r="S61" s="35"/>
      <c r="T61" s="56">
        <v>0</v>
      </c>
      <c r="U61" s="35"/>
      <c r="V61" s="56">
        <v>0</v>
      </c>
      <c r="W61" s="35"/>
      <c r="X61" s="56">
        <v>0</v>
      </c>
      <c r="Y61" s="35"/>
      <c r="Z61" s="56">
        <v>0</v>
      </c>
      <c r="AB61" s="58">
        <v>0</v>
      </c>
      <c r="AD61" s="35"/>
    </row>
    <row r="62" spans="1:30" ht="21.75" customHeight="1" x14ac:dyDescent="0.2">
      <c r="A62" s="54" t="s">
        <v>50</v>
      </c>
      <c r="B62" s="54"/>
      <c r="C62" s="54"/>
      <c r="E62" s="67">
        <v>677551</v>
      </c>
      <c r="F62" s="67"/>
      <c r="G62" s="35"/>
      <c r="H62" s="56">
        <v>7431822562</v>
      </c>
      <c r="I62" s="35"/>
      <c r="J62" s="56">
        <v>5650829205.3044996</v>
      </c>
      <c r="K62" s="35"/>
      <c r="L62" s="56">
        <v>0</v>
      </c>
      <c r="M62" s="35"/>
      <c r="N62" s="56">
        <v>0</v>
      </c>
      <c r="O62" s="35"/>
      <c r="P62" s="56">
        <v>-677551</v>
      </c>
      <c r="Q62" s="57"/>
      <c r="R62" s="55">
        <v>-7431822562</v>
      </c>
      <c r="S62" s="35"/>
      <c r="T62" s="56">
        <v>0</v>
      </c>
      <c r="U62" s="35"/>
      <c r="V62" s="56">
        <v>0</v>
      </c>
      <c r="W62" s="35"/>
      <c r="X62" s="56">
        <v>0</v>
      </c>
      <c r="Y62" s="35"/>
      <c r="Z62" s="56">
        <v>0</v>
      </c>
      <c r="AB62" s="58">
        <v>0</v>
      </c>
      <c r="AD62" s="35"/>
    </row>
    <row r="63" spans="1:30" ht="21.75" customHeight="1" x14ac:dyDescent="0.2">
      <c r="A63" s="54" t="s">
        <v>55</v>
      </c>
      <c r="B63" s="54"/>
      <c r="C63" s="54"/>
      <c r="E63" s="67">
        <v>2136920</v>
      </c>
      <c r="F63" s="67"/>
      <c r="G63" s="35"/>
      <c r="H63" s="56">
        <v>7436289171</v>
      </c>
      <c r="I63" s="35"/>
      <c r="J63" s="56">
        <v>4838939732.6280003</v>
      </c>
      <c r="K63" s="35"/>
      <c r="L63" s="56">
        <v>0</v>
      </c>
      <c r="M63" s="35"/>
      <c r="N63" s="56">
        <v>0</v>
      </c>
      <c r="O63" s="35"/>
      <c r="P63" s="56">
        <v>-2136920</v>
      </c>
      <c r="Q63" s="57"/>
      <c r="R63" s="55">
        <v>-7436289171</v>
      </c>
      <c r="S63" s="35"/>
      <c r="T63" s="56">
        <v>0</v>
      </c>
      <c r="U63" s="35"/>
      <c r="V63" s="56">
        <v>0</v>
      </c>
      <c r="W63" s="35"/>
      <c r="X63" s="56">
        <v>0</v>
      </c>
      <c r="Y63" s="35"/>
      <c r="Z63" s="56">
        <v>0</v>
      </c>
      <c r="AB63" s="58">
        <v>0</v>
      </c>
      <c r="AD63" s="35"/>
    </row>
    <row r="64" spans="1:30" ht="21.75" customHeight="1" x14ac:dyDescent="0.2">
      <c r="A64" s="54" t="s">
        <v>57</v>
      </c>
      <c r="B64" s="54"/>
      <c r="C64" s="54"/>
      <c r="E64" s="67">
        <v>139685</v>
      </c>
      <c r="F64" s="67"/>
      <c r="G64" s="35"/>
      <c r="H64" s="56">
        <v>2288275221</v>
      </c>
      <c r="I64" s="35"/>
      <c r="J64" s="56">
        <v>2253598379.0774999</v>
      </c>
      <c r="K64" s="35"/>
      <c r="L64" s="56">
        <v>0</v>
      </c>
      <c r="M64" s="35"/>
      <c r="N64" s="56">
        <v>0</v>
      </c>
      <c r="O64" s="35"/>
      <c r="P64" s="56">
        <v>-139685</v>
      </c>
      <c r="Q64" s="57"/>
      <c r="R64" s="55">
        <v>-2288275221</v>
      </c>
      <c r="S64" s="35"/>
      <c r="T64" s="56">
        <v>0</v>
      </c>
      <c r="U64" s="35"/>
      <c r="V64" s="56">
        <v>0</v>
      </c>
      <c r="W64" s="35"/>
      <c r="X64" s="56">
        <v>0</v>
      </c>
      <c r="Y64" s="35"/>
      <c r="Z64" s="56">
        <v>0</v>
      </c>
      <c r="AB64" s="58">
        <v>0</v>
      </c>
      <c r="AD64" s="35"/>
    </row>
    <row r="65" spans="1:30" ht="21.75" customHeight="1" x14ac:dyDescent="0.2">
      <c r="A65" s="59" t="s">
        <v>72</v>
      </c>
      <c r="B65" s="59"/>
      <c r="C65" s="59"/>
      <c r="E65" s="67">
        <v>168892</v>
      </c>
      <c r="F65" s="67"/>
      <c r="G65" s="35"/>
      <c r="H65" s="60">
        <v>1148579206</v>
      </c>
      <c r="I65" s="35"/>
      <c r="J65" s="60">
        <v>400242828.75840002</v>
      </c>
      <c r="K65" s="35"/>
      <c r="L65" s="60">
        <v>0</v>
      </c>
      <c r="M65" s="35"/>
      <c r="N65" s="60">
        <v>0</v>
      </c>
      <c r="O65" s="35"/>
      <c r="P65" s="60">
        <v>-168892</v>
      </c>
      <c r="Q65" s="35"/>
      <c r="R65" s="60">
        <v>-1148579206</v>
      </c>
      <c r="S65" s="35"/>
      <c r="T65" s="60">
        <v>0</v>
      </c>
      <c r="U65" s="35"/>
      <c r="V65" s="56">
        <v>0</v>
      </c>
      <c r="W65" s="35"/>
      <c r="X65" s="60">
        <f>H65+N65+R65</f>
        <v>0</v>
      </c>
      <c r="Y65" s="35"/>
      <c r="Z65" s="60">
        <v>0</v>
      </c>
      <c r="AB65" s="61">
        <v>0</v>
      </c>
      <c r="AD65" s="35"/>
    </row>
    <row r="66" spans="1:30" ht="21.75" customHeight="1" thickBot="1" x14ac:dyDescent="0.25">
      <c r="A66" s="68" t="s">
        <v>76</v>
      </c>
      <c r="B66" s="68"/>
      <c r="C66" s="68"/>
      <c r="D66" s="26"/>
      <c r="E66" s="69">
        <f>SUM(E9:F65)</f>
        <v>492028874</v>
      </c>
      <c r="F66" s="69"/>
      <c r="G66" s="35"/>
      <c r="H66" s="38">
        <f>SUM(H9:H65)</f>
        <v>1327334177408</v>
      </c>
      <c r="I66" s="35"/>
      <c r="J66" s="38">
        <f>SUM(J9:J65)</f>
        <v>1171089119238.5105</v>
      </c>
      <c r="K66" s="35"/>
      <c r="L66" s="38">
        <f>SUM(L9:L65)</f>
        <v>878554</v>
      </c>
      <c r="M66" s="35"/>
      <c r="N66" s="38">
        <f>SUM(N9:N65)</f>
        <v>29907728640</v>
      </c>
      <c r="O66" s="35"/>
      <c r="P66" s="38">
        <f>SUM(P9:P65)</f>
        <v>-14083588</v>
      </c>
      <c r="Q66" s="35"/>
      <c r="R66" s="38">
        <f>SUM(R9:R65)</f>
        <v>-58887098256</v>
      </c>
      <c r="S66" s="35"/>
      <c r="T66" s="38">
        <f>SUM(T9:T65)</f>
        <v>478823840</v>
      </c>
      <c r="U66" s="35"/>
      <c r="V66" s="45"/>
      <c r="W66" s="35"/>
      <c r="X66" s="38">
        <f>SUM(X9:X65)</f>
        <v>1298354807792</v>
      </c>
      <c r="Y66" s="35"/>
      <c r="Z66" s="38">
        <f>SUM(Z9:Z65)</f>
        <v>1268187452568.6523</v>
      </c>
      <c r="AB66" s="17">
        <f>SUM(AB9:AB65)</f>
        <v>88.269999999999982</v>
      </c>
    </row>
    <row r="67" spans="1:30" ht="13.5" thickTop="1" x14ac:dyDescent="0.2">
      <c r="D67" s="23"/>
      <c r="V67" s="23"/>
    </row>
    <row r="68" spans="1:30" x14ac:dyDescent="0.2">
      <c r="D68" s="23"/>
      <c r="F68" s="23"/>
      <c r="R68" s="28"/>
      <c r="V68" s="23"/>
    </row>
    <row r="70" spans="1:30" x14ac:dyDescent="0.2">
      <c r="F70" s="23"/>
    </row>
    <row r="71" spans="1:30" x14ac:dyDescent="0.2">
      <c r="R71" s="28"/>
    </row>
    <row r="73" spans="1:30" x14ac:dyDescent="0.2">
      <c r="V73" s="23"/>
    </row>
  </sheetData>
  <mergeCells count="73">
    <mergeCell ref="E11:F11"/>
    <mergeCell ref="E7:F7"/>
    <mergeCell ref="A7:C8"/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E8:F8"/>
    <mergeCell ref="E9:F9"/>
    <mergeCell ref="E10:F10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A66:C66"/>
    <mergeCell ref="E66:F6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"/>
  <sheetViews>
    <sheetView rightToLeft="1" workbookViewId="0">
      <selection activeCell="AH10" sqref="AH10"/>
    </sheetView>
  </sheetViews>
  <sheetFormatPr defaultRowHeight="12.75" x14ac:dyDescent="0.2"/>
  <cols>
    <col min="1" max="1" width="6.42578125" bestFit="1" customWidth="1"/>
    <col min="2" max="2" width="21.140625" customWidth="1"/>
    <col min="3" max="3" width="1.28515625" customWidth="1"/>
    <col min="4" max="4" width="18.5703125" bestFit="1" customWidth="1"/>
    <col min="5" max="5" width="1.28515625" customWidth="1"/>
    <col min="6" max="6" width="15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8.42578125" bestFit="1" customWidth="1"/>
    <col min="13" max="13" width="1.28515625" customWidth="1"/>
    <col min="14" max="14" width="8.42578125" bestFit="1" customWidth="1"/>
    <col min="15" max="15" width="1.28515625" customWidth="1"/>
    <col min="16" max="16" width="7" bestFit="1" customWidth="1"/>
    <col min="17" max="17" width="1.28515625" customWidth="1"/>
    <col min="18" max="18" width="15" bestFit="1" customWidth="1"/>
    <col min="19" max="19" width="1.28515625" customWidth="1"/>
    <col min="20" max="20" width="16" bestFit="1" customWidth="1"/>
    <col min="21" max="21" width="1.28515625" customWidth="1"/>
    <col min="22" max="22" width="5.42578125" bestFit="1" customWidth="1"/>
    <col min="23" max="23" width="1.28515625" customWidth="1"/>
    <col min="24" max="24" width="10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7" bestFit="1" customWidth="1"/>
    <col min="31" max="31" width="1.28515625" customWidth="1"/>
    <col min="32" max="32" width="12.28515625" customWidth="1"/>
    <col min="33" max="33" width="1.28515625" customWidth="1"/>
    <col min="34" max="34" width="15" bestFit="1" customWidth="1"/>
    <col min="35" max="35" width="1.28515625" customWidth="1"/>
    <col min="36" max="36" width="16" bestFit="1" customWidth="1"/>
    <col min="37" max="37" width="1.28515625" customWidth="1"/>
    <col min="38" max="38" width="11.140625" customWidth="1"/>
    <col min="39" max="39" width="0.28515625" customWidth="1"/>
  </cols>
  <sheetData>
    <row r="1" spans="1:38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</row>
    <row r="2" spans="1:38" ht="21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</row>
    <row r="3" spans="1:38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</row>
    <row r="4" spans="1:38" ht="14.45" customHeight="1" x14ac:dyDescent="0.2"/>
    <row r="5" spans="1:38" ht="14.45" customHeight="1" x14ac:dyDescent="0.2">
      <c r="A5" s="1" t="s">
        <v>79</v>
      </c>
      <c r="B5" s="76" t="s">
        <v>80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</row>
    <row r="6" spans="1:38" ht="14.45" customHeight="1" x14ac:dyDescent="0.2">
      <c r="A6" s="78" t="s">
        <v>81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 t="s">
        <v>7</v>
      </c>
      <c r="Q6" s="78"/>
      <c r="R6" s="78"/>
      <c r="S6" s="78"/>
      <c r="T6" s="78"/>
      <c r="V6" s="78" t="s">
        <v>8</v>
      </c>
      <c r="W6" s="78"/>
      <c r="X6" s="78"/>
      <c r="Y6" s="78"/>
      <c r="Z6" s="78"/>
      <c r="AA6" s="78"/>
      <c r="AB6" s="78"/>
      <c r="AD6" s="78" t="s">
        <v>9</v>
      </c>
      <c r="AE6" s="78"/>
      <c r="AF6" s="78"/>
      <c r="AG6" s="78"/>
      <c r="AH6" s="78"/>
      <c r="AI6" s="78"/>
      <c r="AJ6" s="78"/>
      <c r="AK6" s="78"/>
      <c r="AL6" s="78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7" t="s">
        <v>10</v>
      </c>
      <c r="W7" s="77"/>
      <c r="X7" s="77"/>
      <c r="Y7" s="3"/>
      <c r="Z7" s="77" t="s">
        <v>11</v>
      </c>
      <c r="AA7" s="77"/>
      <c r="AB7" s="77"/>
      <c r="AD7" s="3"/>
      <c r="AE7" s="3"/>
      <c r="AF7" s="3"/>
      <c r="AG7" s="3"/>
      <c r="AH7" s="3"/>
      <c r="AI7" s="3"/>
      <c r="AJ7" s="3"/>
      <c r="AK7" s="3"/>
      <c r="AL7" s="3"/>
    </row>
    <row r="8" spans="1:38" ht="42" x14ac:dyDescent="0.2">
      <c r="A8" s="78" t="s">
        <v>82</v>
      </c>
      <c r="B8" s="78"/>
      <c r="D8" s="2" t="s">
        <v>83</v>
      </c>
      <c r="F8" s="18" t="s">
        <v>84</v>
      </c>
      <c r="H8" s="2" t="s">
        <v>85</v>
      </c>
      <c r="J8" s="2" t="s">
        <v>86</v>
      </c>
      <c r="L8" s="18" t="s">
        <v>87</v>
      </c>
      <c r="N8" s="18" t="s">
        <v>78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19" t="s">
        <v>14</v>
      </c>
      <c r="Z8" s="4" t="s">
        <v>13</v>
      </c>
      <c r="AA8" s="3"/>
      <c r="AB8" s="4" t="s">
        <v>16</v>
      </c>
      <c r="AD8" s="2" t="s">
        <v>13</v>
      </c>
      <c r="AF8" s="18" t="s">
        <v>17</v>
      </c>
      <c r="AH8" s="2" t="s">
        <v>14</v>
      </c>
      <c r="AJ8" s="2" t="s">
        <v>15</v>
      </c>
      <c r="AL8" s="18" t="s">
        <v>18</v>
      </c>
    </row>
    <row r="9" spans="1:38" s="25" customFormat="1" ht="21.75" customHeight="1" x14ac:dyDescent="0.2">
      <c r="A9" s="79" t="s">
        <v>88</v>
      </c>
      <c r="B9" s="79"/>
      <c r="D9" s="31" t="s">
        <v>89</v>
      </c>
      <c r="F9" s="31" t="s">
        <v>89</v>
      </c>
      <c r="H9" s="31" t="s">
        <v>90</v>
      </c>
      <c r="J9" s="31" t="s">
        <v>91</v>
      </c>
      <c r="L9" s="29">
        <v>26</v>
      </c>
      <c r="M9" s="30"/>
      <c r="N9" s="29">
        <v>26</v>
      </c>
      <c r="P9" s="29">
        <v>62000</v>
      </c>
      <c r="R9" s="29">
        <v>58042518300</v>
      </c>
      <c r="T9" s="29">
        <v>58579380562</v>
      </c>
      <c r="V9" s="29">
        <v>0</v>
      </c>
      <c r="X9" s="29">
        <v>0</v>
      </c>
      <c r="Z9" s="29">
        <v>0</v>
      </c>
      <c r="AB9" s="29">
        <v>0</v>
      </c>
      <c r="AD9" s="29">
        <v>62000</v>
      </c>
      <c r="AF9" s="29">
        <v>937500</v>
      </c>
      <c r="AH9" s="29">
        <v>58042518300</v>
      </c>
      <c r="AJ9" s="29">
        <v>58114464843</v>
      </c>
      <c r="AL9" s="32">
        <v>4.04</v>
      </c>
    </row>
    <row r="10" spans="1:38" s="25" customFormat="1" ht="21.75" customHeight="1" x14ac:dyDescent="0.2">
      <c r="A10" s="68" t="s">
        <v>76</v>
      </c>
      <c r="B10" s="68"/>
      <c r="D10" s="27"/>
      <c r="F10" s="27"/>
      <c r="H10" s="27"/>
      <c r="J10" s="27"/>
      <c r="L10" s="27"/>
      <c r="N10" s="27"/>
      <c r="P10" s="27">
        <v>62000</v>
      </c>
      <c r="R10" s="27">
        <v>58042518300</v>
      </c>
      <c r="T10" s="27">
        <v>58579380562</v>
      </c>
      <c r="V10" s="27">
        <v>0</v>
      </c>
      <c r="X10" s="27">
        <v>0</v>
      </c>
      <c r="Z10" s="27">
        <v>0</v>
      </c>
      <c r="AB10" s="27">
        <v>0</v>
      </c>
      <c r="AD10" s="27">
        <v>62000</v>
      </c>
      <c r="AF10" s="27"/>
      <c r="AH10" s="27">
        <v>58042518300</v>
      </c>
      <c r="AJ10" s="27">
        <v>58114464843</v>
      </c>
      <c r="AL10" s="33">
        <v>4.04</v>
      </c>
    </row>
  </sheetData>
  <mergeCells count="1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2"/>
  <sheetViews>
    <sheetView rightToLeft="1" workbookViewId="0">
      <selection activeCell="O13" sqref="O13"/>
    </sheetView>
  </sheetViews>
  <sheetFormatPr defaultRowHeight="12.75" x14ac:dyDescent="0.2"/>
  <cols>
    <col min="1" max="1" width="6.28515625" bestFit="1" customWidth="1"/>
    <col min="2" max="2" width="27.140625" customWidth="1"/>
    <col min="3" max="3" width="1.28515625" customWidth="1"/>
    <col min="4" max="4" width="15.7109375" bestFit="1" customWidth="1"/>
    <col min="5" max="5" width="1.28515625" customWidth="1"/>
    <col min="6" max="6" width="15.7109375" bestFit="1" customWidth="1"/>
    <col min="7" max="7" width="1.28515625" customWidth="1"/>
    <col min="8" max="8" width="16.28515625" bestFit="1" customWidth="1"/>
    <col min="9" max="9" width="1.28515625" customWidth="1"/>
    <col min="10" max="10" width="15.7109375" bestFit="1" customWidth="1"/>
    <col min="11" max="11" width="1.28515625" customWidth="1"/>
    <col min="12" max="12" width="18.42578125" bestFit="1" customWidth="1"/>
    <col min="13" max="13" width="0.28515625" customWidth="1"/>
    <col min="15" max="15" width="14.42578125" bestFit="1" customWidth="1"/>
  </cols>
  <sheetData>
    <row r="1" spans="1:14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4" ht="21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4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4" ht="14.45" customHeight="1" x14ac:dyDescent="0.2"/>
    <row r="5" spans="1:14" ht="14.45" customHeight="1" x14ac:dyDescent="0.2">
      <c r="A5" s="1" t="s">
        <v>92</v>
      </c>
      <c r="B5" s="76" t="s">
        <v>93</v>
      </c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4" ht="14.45" customHeight="1" x14ac:dyDescent="0.2">
      <c r="D6" s="2" t="s">
        <v>7</v>
      </c>
      <c r="F6" s="78" t="s">
        <v>8</v>
      </c>
      <c r="G6" s="78"/>
      <c r="H6" s="78"/>
      <c r="J6" s="2" t="s">
        <v>9</v>
      </c>
    </row>
    <row r="7" spans="1:14" ht="14.45" customHeight="1" x14ac:dyDescent="0.2">
      <c r="D7" s="3"/>
      <c r="F7" s="3"/>
      <c r="G7" s="3"/>
      <c r="H7" s="3"/>
      <c r="J7" s="3"/>
    </row>
    <row r="8" spans="1:14" ht="14.45" customHeight="1" x14ac:dyDescent="0.2">
      <c r="A8" s="78" t="s">
        <v>94</v>
      </c>
      <c r="B8" s="78"/>
      <c r="D8" s="2" t="s">
        <v>95</v>
      </c>
      <c r="F8" s="2" t="s">
        <v>96</v>
      </c>
      <c r="H8" s="2" t="s">
        <v>97</v>
      </c>
      <c r="J8" s="2" t="s">
        <v>95</v>
      </c>
      <c r="L8" s="2" t="s">
        <v>18</v>
      </c>
    </row>
    <row r="9" spans="1:14" ht="22.5" customHeight="1" x14ac:dyDescent="0.2">
      <c r="A9" s="80" t="s">
        <v>194</v>
      </c>
      <c r="B9" s="80"/>
      <c r="D9" s="34">
        <v>43332963768</v>
      </c>
      <c r="E9" s="35"/>
      <c r="F9" s="34">
        <v>36593548778</v>
      </c>
      <c r="G9" s="35"/>
      <c r="H9" s="36">
        <v>-19654664991</v>
      </c>
      <c r="I9" s="35"/>
      <c r="J9" s="34">
        <v>60271847555</v>
      </c>
      <c r="K9" s="35"/>
      <c r="L9" s="46">
        <v>4.19E-2</v>
      </c>
      <c r="N9" s="93"/>
    </row>
    <row r="10" spans="1:14" ht="21.75" customHeight="1" x14ac:dyDescent="0.2">
      <c r="A10" s="81" t="s">
        <v>195</v>
      </c>
      <c r="B10" s="81"/>
      <c r="D10" s="36">
        <v>42931736</v>
      </c>
      <c r="E10" s="35"/>
      <c r="F10" s="36">
        <v>181946</v>
      </c>
      <c r="G10" s="35"/>
      <c r="H10" s="36">
        <v>0</v>
      </c>
      <c r="I10" s="35"/>
      <c r="J10" s="36">
        <v>43113682</v>
      </c>
      <c r="K10" s="35"/>
      <c r="L10" s="63">
        <v>0</v>
      </c>
      <c r="N10" s="28"/>
    </row>
    <row r="11" spans="1:14" ht="21.75" customHeight="1" x14ac:dyDescent="0.2">
      <c r="A11" s="82" t="s">
        <v>196</v>
      </c>
      <c r="B11" s="82"/>
      <c r="D11" s="37">
        <v>7451423</v>
      </c>
      <c r="E11" s="35"/>
      <c r="F11" s="37">
        <v>12117</v>
      </c>
      <c r="G11" s="35"/>
      <c r="H11" s="37">
        <v>-64164</v>
      </c>
      <c r="I11" s="35"/>
      <c r="J11" s="37">
        <v>7399376</v>
      </c>
      <c r="K11" s="35"/>
      <c r="L11" s="64">
        <v>0</v>
      </c>
      <c r="N11" s="28"/>
    </row>
    <row r="12" spans="1:14" ht="21.75" customHeight="1" x14ac:dyDescent="0.2">
      <c r="A12" s="68" t="s">
        <v>76</v>
      </c>
      <c r="B12" s="68"/>
      <c r="D12" s="38">
        <v>43383346927</v>
      </c>
      <c r="E12" s="35"/>
      <c r="F12" s="38">
        <v>36593742841</v>
      </c>
      <c r="G12" s="35"/>
      <c r="H12" s="38">
        <f>SUM(H9:H11)</f>
        <v>-19654729155</v>
      </c>
      <c r="I12" s="35"/>
      <c r="J12" s="38">
        <v>60322360613</v>
      </c>
      <c r="K12" s="35"/>
      <c r="L12" s="38">
        <v>0</v>
      </c>
    </row>
  </sheetData>
  <mergeCells count="10">
    <mergeCell ref="A1:L1"/>
    <mergeCell ref="A2:L2"/>
    <mergeCell ref="A3:L3"/>
    <mergeCell ref="B5:L5"/>
    <mergeCell ref="F6:H6"/>
    <mergeCell ref="A12:B12"/>
    <mergeCell ref="A8:B8"/>
    <mergeCell ref="A9:B9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1"/>
  <sheetViews>
    <sheetView rightToLeft="1" workbookViewId="0">
      <selection activeCell="F26" sqref="F26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2.42578125" bestFit="1" customWidth="1"/>
  </cols>
  <sheetData>
    <row r="1" spans="1:10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21.75" customHeight="1" x14ac:dyDescent="0.2">
      <c r="A2" s="75" t="s">
        <v>98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4.45" customHeight="1" x14ac:dyDescent="0.2"/>
    <row r="5" spans="1:10" ht="29.1" customHeight="1" x14ac:dyDescent="0.2">
      <c r="A5" s="1" t="s">
        <v>99</v>
      </c>
      <c r="B5" s="76" t="s">
        <v>100</v>
      </c>
      <c r="C5" s="76"/>
      <c r="D5" s="76"/>
      <c r="E5" s="76"/>
      <c r="F5" s="76"/>
      <c r="G5" s="76"/>
      <c r="H5" s="76"/>
      <c r="I5" s="76"/>
      <c r="J5" s="76"/>
    </row>
    <row r="6" spans="1:10" ht="14.45" customHeight="1" x14ac:dyDescent="0.2"/>
    <row r="7" spans="1:10" ht="14.45" customHeight="1" x14ac:dyDescent="0.2">
      <c r="A7" s="78" t="s">
        <v>101</v>
      </c>
      <c r="B7" s="78"/>
      <c r="D7" s="2" t="s">
        <v>102</v>
      </c>
      <c r="F7" s="2" t="s">
        <v>95</v>
      </c>
      <c r="H7" s="2" t="s">
        <v>103</v>
      </c>
      <c r="J7" s="2" t="s">
        <v>104</v>
      </c>
    </row>
    <row r="8" spans="1:10" ht="21.75" customHeight="1" x14ac:dyDescent="0.2">
      <c r="A8" s="83" t="s">
        <v>105</v>
      </c>
      <c r="B8" s="83"/>
      <c r="D8" s="5" t="s">
        <v>106</v>
      </c>
      <c r="F8" s="34">
        <f>'درآمد سرمایه گذاری در سهام'!U79</f>
        <v>-82837327798</v>
      </c>
      <c r="H8" s="7">
        <f>(F8/$F$12)*100</f>
        <v>111.70480834050322</v>
      </c>
      <c r="J8" s="7">
        <v>-5.7691592349522649</v>
      </c>
    </row>
    <row r="9" spans="1:10" ht="21.75" customHeight="1" x14ac:dyDescent="0.2">
      <c r="A9" s="84" t="s">
        <v>108</v>
      </c>
      <c r="B9" s="84"/>
      <c r="D9" s="39" t="s">
        <v>107</v>
      </c>
      <c r="F9" s="36">
        <f>'درآمد سرمایه گذاری در اوراق به'!R13</f>
        <v>7625000038</v>
      </c>
      <c r="H9" s="92">
        <f t="shared" ref="H9:H11" si="0">(F9/$F$12)*100</f>
        <v>-10.282190293705783</v>
      </c>
      <c r="J9" s="10">
        <v>0.53103885114460614</v>
      </c>
    </row>
    <row r="10" spans="1:10" ht="21.75" customHeight="1" x14ac:dyDescent="0.2">
      <c r="A10" s="84" t="s">
        <v>109</v>
      </c>
      <c r="B10" s="84"/>
      <c r="D10" s="39" t="s">
        <v>192</v>
      </c>
      <c r="F10" s="36">
        <f>'درآمد سپرده بانکی'!H11</f>
        <v>469102319</v>
      </c>
      <c r="H10" s="92">
        <f t="shared" si="0"/>
        <v>-0.63257695569032779</v>
      </c>
      <c r="J10" s="10">
        <v>3.2670367909450042E-2</v>
      </c>
    </row>
    <row r="11" spans="1:10" ht="21.75" customHeight="1" x14ac:dyDescent="0.2">
      <c r="A11" s="85" t="s">
        <v>110</v>
      </c>
      <c r="B11" s="85"/>
      <c r="D11" s="39" t="s">
        <v>193</v>
      </c>
      <c r="F11" s="37">
        <f>'سایر درآمدها'!F10</f>
        <v>585873552</v>
      </c>
      <c r="H11" s="92">
        <f t="shared" si="0"/>
        <v>-0.79004109110711718</v>
      </c>
      <c r="J11" s="14">
        <v>4.0802834940273043E-2</v>
      </c>
    </row>
    <row r="12" spans="1:10" ht="21.75" customHeight="1" x14ac:dyDescent="0.2">
      <c r="A12" s="68" t="s">
        <v>76</v>
      </c>
      <c r="B12" s="68"/>
      <c r="D12" s="16"/>
      <c r="F12" s="38">
        <f>SUM(F8:F11)</f>
        <v>-74157351889</v>
      </c>
      <c r="H12" s="16">
        <f>SUM(H8:H11)</f>
        <v>100</v>
      </c>
      <c r="J12" s="17">
        <v>7.68</v>
      </c>
    </row>
    <row r="31" spans="10:10" x14ac:dyDescent="0.2">
      <c r="J31" s="23"/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honeticPr fontId="8" type="noConversion"/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2"/>
  <sheetViews>
    <sheetView rightToLeft="1" workbookViewId="0">
      <selection activeCell="L90" sqref="L90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85546875" bestFit="1" customWidth="1"/>
    <col min="5" max="5" width="1.28515625" customWidth="1"/>
    <col min="6" max="6" width="16.7109375" bestFit="1" customWidth="1"/>
    <col min="7" max="7" width="1.28515625" customWidth="1"/>
    <col min="8" max="8" width="15.28515625" bestFit="1" customWidth="1"/>
    <col min="9" max="9" width="1.28515625" customWidth="1"/>
    <col min="10" max="10" width="16.7109375" bestFit="1" customWidth="1"/>
    <col min="11" max="11" width="1.28515625" customWidth="1"/>
    <col min="12" max="12" width="17.42578125" bestFit="1" customWidth="1"/>
    <col min="13" max="13" width="1.28515625" customWidth="1"/>
    <col min="14" max="14" width="15.5703125" bestFit="1" customWidth="1"/>
    <col min="15" max="16" width="1.28515625" customWidth="1"/>
    <col min="17" max="17" width="17.28515625" bestFit="1" customWidth="1"/>
    <col min="18" max="18" width="1.28515625" customWidth="1"/>
    <col min="19" max="19" width="15.28515625" bestFit="1" customWidth="1"/>
    <col min="20" max="20" width="1.28515625" customWidth="1"/>
    <col min="21" max="21" width="16.42578125" bestFit="1" customWidth="1"/>
    <col min="22" max="22" width="1.28515625" customWidth="1"/>
    <col min="23" max="23" width="17.42578125" bestFit="1" customWidth="1"/>
    <col min="24" max="24" width="0.28515625" customWidth="1"/>
  </cols>
  <sheetData>
    <row r="1" spans="1:23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</row>
    <row r="2" spans="1:23" ht="21.75" customHeight="1" x14ac:dyDescent="0.2">
      <c r="A2" s="75" t="s">
        <v>98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</row>
    <row r="3" spans="1:23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</row>
    <row r="4" spans="1:23" ht="14.45" customHeight="1" x14ac:dyDescent="0.2"/>
    <row r="5" spans="1:23" ht="14.45" customHeight="1" x14ac:dyDescent="0.2">
      <c r="A5" s="1" t="s">
        <v>111</v>
      </c>
      <c r="B5" s="76" t="s">
        <v>112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</row>
    <row r="6" spans="1:23" ht="14.45" customHeight="1" x14ac:dyDescent="0.2">
      <c r="D6" s="78" t="s">
        <v>113</v>
      </c>
      <c r="E6" s="78"/>
      <c r="F6" s="78"/>
      <c r="G6" s="78"/>
      <c r="H6" s="78"/>
      <c r="I6" s="78"/>
      <c r="J6" s="78"/>
      <c r="K6" s="78"/>
      <c r="L6" s="78"/>
      <c r="N6" s="78" t="s">
        <v>114</v>
      </c>
      <c r="O6" s="78"/>
      <c r="P6" s="78"/>
      <c r="Q6" s="78"/>
      <c r="R6" s="78"/>
      <c r="S6" s="78"/>
      <c r="T6" s="78"/>
      <c r="U6" s="78"/>
      <c r="V6" s="78"/>
      <c r="W6" s="78"/>
    </row>
    <row r="7" spans="1:23" ht="14.45" customHeight="1" x14ac:dyDescent="0.2">
      <c r="D7" s="3"/>
      <c r="E7" s="3"/>
      <c r="F7" s="3"/>
      <c r="G7" s="3"/>
      <c r="H7" s="3"/>
      <c r="I7" s="3"/>
      <c r="J7" s="77" t="s">
        <v>76</v>
      </c>
      <c r="K7" s="77"/>
      <c r="L7" s="77"/>
      <c r="N7" s="3"/>
      <c r="O7" s="3"/>
      <c r="P7" s="3"/>
      <c r="Q7" s="3"/>
      <c r="R7" s="3"/>
      <c r="S7" s="3"/>
      <c r="T7" s="3"/>
      <c r="U7" s="77" t="s">
        <v>76</v>
      </c>
      <c r="V7" s="77"/>
      <c r="W7" s="77"/>
    </row>
    <row r="8" spans="1:23" ht="14.45" customHeight="1" x14ac:dyDescent="0.2">
      <c r="A8" s="78" t="s">
        <v>115</v>
      </c>
      <c r="B8" s="78"/>
      <c r="D8" s="2" t="s">
        <v>116</v>
      </c>
      <c r="F8" s="2" t="s">
        <v>117</v>
      </c>
      <c r="H8" s="2" t="s">
        <v>118</v>
      </c>
      <c r="J8" s="4" t="s">
        <v>95</v>
      </c>
      <c r="K8" s="3"/>
      <c r="L8" s="4" t="s">
        <v>103</v>
      </c>
      <c r="N8" s="2" t="s">
        <v>116</v>
      </c>
      <c r="P8" s="78" t="s">
        <v>117</v>
      </c>
      <c r="Q8" s="78"/>
      <c r="S8" s="2" t="s">
        <v>118</v>
      </c>
      <c r="U8" s="4" t="s">
        <v>95</v>
      </c>
      <c r="V8" s="3"/>
      <c r="W8" s="4" t="s">
        <v>103</v>
      </c>
    </row>
    <row r="9" spans="1:23" ht="21.75" customHeight="1" x14ac:dyDescent="0.2">
      <c r="A9" s="90" t="s">
        <v>22</v>
      </c>
      <c r="B9" s="90"/>
      <c r="C9" s="35"/>
      <c r="D9" s="34">
        <v>0</v>
      </c>
      <c r="E9" s="35"/>
      <c r="F9" s="34">
        <v>0</v>
      </c>
      <c r="G9" s="35"/>
      <c r="H9" s="34">
        <v>-742087289</v>
      </c>
      <c r="I9" s="35"/>
      <c r="J9" s="34">
        <v>-742087289</v>
      </c>
      <c r="K9" s="35"/>
      <c r="L9" s="40">
        <v>-0.62</v>
      </c>
      <c r="M9" s="35"/>
      <c r="N9" s="34">
        <v>396370800</v>
      </c>
      <c r="O9" s="35"/>
      <c r="P9" s="90">
        <v>0</v>
      </c>
      <c r="Q9" s="90"/>
      <c r="R9" s="35"/>
      <c r="S9" s="34">
        <v>-742087289</v>
      </c>
      <c r="T9" s="35"/>
      <c r="U9" s="34">
        <v>-345716489</v>
      </c>
      <c r="V9" s="35"/>
      <c r="W9" s="40">
        <v>0.48</v>
      </c>
    </row>
    <row r="10" spans="1:23" ht="21.75" customHeight="1" x14ac:dyDescent="0.2">
      <c r="A10" s="87" t="s">
        <v>43</v>
      </c>
      <c r="B10" s="87"/>
      <c r="C10" s="35"/>
      <c r="D10" s="36">
        <v>0</v>
      </c>
      <c r="E10" s="35"/>
      <c r="F10" s="36">
        <v>0</v>
      </c>
      <c r="G10" s="35"/>
      <c r="H10" s="36">
        <v>-1380163447</v>
      </c>
      <c r="I10" s="35"/>
      <c r="J10" s="36">
        <v>-1380163447</v>
      </c>
      <c r="K10" s="35"/>
      <c r="L10" s="41">
        <v>-1.1499999999999999</v>
      </c>
      <c r="M10" s="35"/>
      <c r="N10" s="36">
        <v>471900000</v>
      </c>
      <c r="O10" s="35"/>
      <c r="P10" s="87">
        <v>0</v>
      </c>
      <c r="Q10" s="87"/>
      <c r="R10" s="35"/>
      <c r="S10" s="36">
        <v>-1380163447</v>
      </c>
      <c r="T10" s="35"/>
      <c r="U10" s="36">
        <v>-908263447</v>
      </c>
      <c r="V10" s="35"/>
      <c r="W10" s="41">
        <v>1.27</v>
      </c>
    </row>
    <row r="11" spans="1:23" ht="21.75" customHeight="1" x14ac:dyDescent="0.2">
      <c r="A11" s="87" t="s">
        <v>50</v>
      </c>
      <c r="B11" s="87"/>
      <c r="C11" s="35"/>
      <c r="D11" s="36">
        <v>0</v>
      </c>
      <c r="E11" s="35"/>
      <c r="F11" s="36">
        <v>0</v>
      </c>
      <c r="G11" s="35"/>
      <c r="H11" s="36">
        <v>-1696705054</v>
      </c>
      <c r="I11" s="35"/>
      <c r="J11" s="36">
        <v>-1696705054</v>
      </c>
      <c r="K11" s="35"/>
      <c r="L11" s="41">
        <v>-1.41</v>
      </c>
      <c r="M11" s="35"/>
      <c r="N11" s="36">
        <v>0</v>
      </c>
      <c r="O11" s="35"/>
      <c r="P11" s="87">
        <v>0</v>
      </c>
      <c r="Q11" s="87"/>
      <c r="R11" s="35"/>
      <c r="S11" s="36">
        <v>-1696705054</v>
      </c>
      <c r="T11" s="35"/>
      <c r="U11" s="36">
        <v>-1696705054</v>
      </c>
      <c r="V11" s="35"/>
      <c r="W11" s="41">
        <v>2.37</v>
      </c>
    </row>
    <row r="12" spans="1:23" ht="21.75" customHeight="1" x14ac:dyDescent="0.2">
      <c r="A12" s="87" t="s">
        <v>44</v>
      </c>
      <c r="B12" s="87"/>
      <c r="C12" s="35"/>
      <c r="D12" s="36">
        <v>0</v>
      </c>
      <c r="E12" s="35"/>
      <c r="F12" s="36">
        <v>0</v>
      </c>
      <c r="G12" s="35"/>
      <c r="H12" s="36">
        <v>-2305733975</v>
      </c>
      <c r="I12" s="35"/>
      <c r="J12" s="36">
        <v>-2305733975</v>
      </c>
      <c r="K12" s="35"/>
      <c r="L12" s="41">
        <v>-1.92</v>
      </c>
      <c r="M12" s="35"/>
      <c r="N12" s="36">
        <v>109908977</v>
      </c>
      <c r="O12" s="35"/>
      <c r="P12" s="87">
        <v>0</v>
      </c>
      <c r="Q12" s="87"/>
      <c r="R12" s="35"/>
      <c r="S12" s="36">
        <v>-2305733975</v>
      </c>
      <c r="T12" s="35"/>
      <c r="U12" s="36">
        <v>-2195824998</v>
      </c>
      <c r="V12" s="35"/>
      <c r="W12" s="41">
        <v>3.07</v>
      </c>
    </row>
    <row r="13" spans="1:23" ht="21.75" customHeight="1" x14ac:dyDescent="0.2">
      <c r="A13" s="87" t="s">
        <v>66</v>
      </c>
      <c r="B13" s="87"/>
      <c r="C13" s="35"/>
      <c r="D13" s="36">
        <v>0</v>
      </c>
      <c r="E13" s="35"/>
      <c r="F13" s="36">
        <v>104196759</v>
      </c>
      <c r="G13" s="35"/>
      <c r="H13" s="36">
        <v>-31888162</v>
      </c>
      <c r="I13" s="35"/>
      <c r="J13" s="36">
        <v>72308597</v>
      </c>
      <c r="K13" s="35"/>
      <c r="L13" s="41">
        <v>0.06</v>
      </c>
      <c r="M13" s="35"/>
      <c r="N13" s="36">
        <v>911044417</v>
      </c>
      <c r="O13" s="35"/>
      <c r="P13" s="87">
        <v>-1667474468</v>
      </c>
      <c r="Q13" s="87"/>
      <c r="R13" s="35"/>
      <c r="S13" s="36">
        <v>-31888162</v>
      </c>
      <c r="T13" s="35"/>
      <c r="U13" s="36">
        <v>-788318213</v>
      </c>
      <c r="V13" s="35"/>
      <c r="W13" s="41">
        <v>1.1000000000000001</v>
      </c>
    </row>
    <row r="14" spans="1:23" ht="21.75" customHeight="1" x14ac:dyDescent="0.2">
      <c r="A14" s="87" t="s">
        <v>55</v>
      </c>
      <c r="B14" s="87"/>
      <c r="C14" s="35"/>
      <c r="D14" s="36">
        <v>0</v>
      </c>
      <c r="E14" s="35"/>
      <c r="F14" s="36">
        <v>0</v>
      </c>
      <c r="G14" s="35"/>
      <c r="H14" s="36">
        <v>-1142289269</v>
      </c>
      <c r="I14" s="35"/>
      <c r="J14" s="36">
        <v>-1142289269</v>
      </c>
      <c r="K14" s="35"/>
      <c r="L14" s="41">
        <v>-0.95</v>
      </c>
      <c r="M14" s="35"/>
      <c r="N14" s="36">
        <v>0</v>
      </c>
      <c r="O14" s="35"/>
      <c r="P14" s="87">
        <v>0</v>
      </c>
      <c r="Q14" s="87"/>
      <c r="R14" s="35"/>
      <c r="S14" s="36">
        <v>-1142289269</v>
      </c>
      <c r="T14" s="35"/>
      <c r="U14" s="36">
        <v>-1142289269</v>
      </c>
      <c r="V14" s="35"/>
      <c r="W14" s="41">
        <v>1.6</v>
      </c>
    </row>
    <row r="15" spans="1:23" ht="21.75" customHeight="1" x14ac:dyDescent="0.2">
      <c r="A15" s="87" t="s">
        <v>25</v>
      </c>
      <c r="B15" s="87"/>
      <c r="C15" s="35"/>
      <c r="D15" s="36">
        <v>0</v>
      </c>
      <c r="E15" s="35"/>
      <c r="F15" s="36">
        <v>22838462387</v>
      </c>
      <c r="G15" s="35"/>
      <c r="H15" s="36">
        <v>1917029540</v>
      </c>
      <c r="I15" s="35"/>
      <c r="J15" s="36">
        <v>24755491927</v>
      </c>
      <c r="K15" s="35"/>
      <c r="L15" s="41">
        <v>20.64</v>
      </c>
      <c r="M15" s="35"/>
      <c r="N15" s="36">
        <v>3062842024</v>
      </c>
      <c r="O15" s="35"/>
      <c r="P15" s="87">
        <v>10734248910</v>
      </c>
      <c r="Q15" s="87"/>
      <c r="R15" s="35"/>
      <c r="S15" s="36">
        <v>1917029540</v>
      </c>
      <c r="T15" s="35"/>
      <c r="U15" s="36">
        <v>15714120474</v>
      </c>
      <c r="V15" s="35"/>
      <c r="W15" s="41">
        <v>-21.99</v>
      </c>
    </row>
    <row r="16" spans="1:23" ht="21.75" customHeight="1" x14ac:dyDescent="0.2">
      <c r="A16" s="87" t="s">
        <v>26</v>
      </c>
      <c r="B16" s="87"/>
      <c r="C16" s="35"/>
      <c r="D16" s="36">
        <v>0</v>
      </c>
      <c r="E16" s="35"/>
      <c r="F16" s="36">
        <v>0</v>
      </c>
      <c r="G16" s="35"/>
      <c r="H16" s="36">
        <v>-1394613013</v>
      </c>
      <c r="I16" s="35"/>
      <c r="J16" s="36">
        <v>-1394613013</v>
      </c>
      <c r="K16" s="35"/>
      <c r="L16" s="41">
        <v>-1.1599999999999999</v>
      </c>
      <c r="M16" s="35"/>
      <c r="N16" s="36">
        <v>501580000</v>
      </c>
      <c r="O16" s="35"/>
      <c r="P16" s="87">
        <v>0</v>
      </c>
      <c r="Q16" s="87"/>
      <c r="R16" s="35"/>
      <c r="S16" s="36">
        <v>-1394613013</v>
      </c>
      <c r="T16" s="35"/>
      <c r="U16" s="36">
        <v>-893033013</v>
      </c>
      <c r="V16" s="35"/>
      <c r="W16" s="41">
        <v>1.25</v>
      </c>
    </row>
    <row r="17" spans="1:23" ht="21.75" customHeight="1" x14ac:dyDescent="0.2">
      <c r="A17" s="87" t="s">
        <v>72</v>
      </c>
      <c r="B17" s="87"/>
      <c r="C17" s="35"/>
      <c r="D17" s="36">
        <v>0</v>
      </c>
      <c r="E17" s="35"/>
      <c r="F17" s="36">
        <v>0</v>
      </c>
      <c r="G17" s="35"/>
      <c r="H17" s="36">
        <v>-272348268</v>
      </c>
      <c r="I17" s="35"/>
      <c r="J17" s="36">
        <v>-272348268</v>
      </c>
      <c r="K17" s="35"/>
      <c r="L17" s="41">
        <v>-0.23</v>
      </c>
      <c r="M17" s="35"/>
      <c r="N17" s="36">
        <v>62718395</v>
      </c>
      <c r="O17" s="35"/>
      <c r="P17" s="87">
        <v>0</v>
      </c>
      <c r="Q17" s="87"/>
      <c r="R17" s="35"/>
      <c r="S17" s="36">
        <v>-1677802885</v>
      </c>
      <c r="T17" s="35"/>
      <c r="U17" s="36">
        <v>-1615084490</v>
      </c>
      <c r="V17" s="35"/>
      <c r="W17" s="41">
        <v>2.2599999999999998</v>
      </c>
    </row>
    <row r="18" spans="1:23" ht="21.75" customHeight="1" x14ac:dyDescent="0.2">
      <c r="A18" s="87" t="s">
        <v>45</v>
      </c>
      <c r="B18" s="87"/>
      <c r="C18" s="35"/>
      <c r="D18" s="36">
        <v>0</v>
      </c>
      <c r="E18" s="35"/>
      <c r="F18" s="36">
        <v>0</v>
      </c>
      <c r="G18" s="35"/>
      <c r="H18" s="36">
        <v>-334881876</v>
      </c>
      <c r="I18" s="35"/>
      <c r="J18" s="36">
        <v>-334881876</v>
      </c>
      <c r="K18" s="35"/>
      <c r="L18" s="41">
        <v>-0.28000000000000003</v>
      </c>
      <c r="M18" s="35"/>
      <c r="N18" s="36">
        <v>66291892</v>
      </c>
      <c r="O18" s="35"/>
      <c r="P18" s="87">
        <v>0</v>
      </c>
      <c r="Q18" s="87"/>
      <c r="R18" s="35"/>
      <c r="S18" s="36">
        <v>-334881876</v>
      </c>
      <c r="T18" s="35"/>
      <c r="U18" s="36">
        <v>-268589984</v>
      </c>
      <c r="V18" s="35"/>
      <c r="W18" s="41">
        <v>0.38</v>
      </c>
    </row>
    <row r="19" spans="1:23" ht="21.75" customHeight="1" x14ac:dyDescent="0.2">
      <c r="A19" s="87" t="s">
        <v>57</v>
      </c>
      <c r="B19" s="87"/>
      <c r="C19" s="35"/>
      <c r="D19" s="36">
        <v>0</v>
      </c>
      <c r="E19" s="35"/>
      <c r="F19" s="36">
        <v>0</v>
      </c>
      <c r="G19" s="35"/>
      <c r="H19" s="36">
        <v>-284476380</v>
      </c>
      <c r="I19" s="35"/>
      <c r="J19" s="36">
        <v>-284476380</v>
      </c>
      <c r="K19" s="35"/>
      <c r="L19" s="41">
        <v>-0.24</v>
      </c>
      <c r="M19" s="35"/>
      <c r="N19" s="36">
        <v>0</v>
      </c>
      <c r="O19" s="35"/>
      <c r="P19" s="87">
        <v>0</v>
      </c>
      <c r="Q19" s="87"/>
      <c r="R19" s="35"/>
      <c r="S19" s="36">
        <v>-284476380</v>
      </c>
      <c r="T19" s="35"/>
      <c r="U19" s="36">
        <v>-284476380</v>
      </c>
      <c r="V19" s="35"/>
      <c r="W19" s="41">
        <v>0.4</v>
      </c>
    </row>
    <row r="20" spans="1:23" ht="21.75" customHeight="1" x14ac:dyDescent="0.2">
      <c r="A20" s="87" t="s">
        <v>119</v>
      </c>
      <c r="B20" s="87"/>
      <c r="C20" s="35"/>
      <c r="D20" s="36">
        <v>0</v>
      </c>
      <c r="E20" s="35"/>
      <c r="F20" s="36">
        <v>0</v>
      </c>
      <c r="G20" s="35"/>
      <c r="H20" s="36">
        <v>0</v>
      </c>
      <c r="I20" s="35"/>
      <c r="J20" s="36">
        <v>0</v>
      </c>
      <c r="K20" s="35"/>
      <c r="L20" s="41">
        <v>0</v>
      </c>
      <c r="M20" s="35"/>
      <c r="N20" s="36">
        <v>1046000000</v>
      </c>
      <c r="O20" s="35"/>
      <c r="P20" s="87">
        <v>0</v>
      </c>
      <c r="Q20" s="87"/>
      <c r="R20" s="35"/>
      <c r="S20" s="36">
        <v>-54547149</v>
      </c>
      <c r="T20" s="35"/>
      <c r="U20" s="36">
        <v>991452851</v>
      </c>
      <c r="V20" s="35"/>
      <c r="W20" s="41">
        <v>-1.39</v>
      </c>
    </row>
    <row r="21" spans="1:23" ht="21.75" customHeight="1" x14ac:dyDescent="0.2">
      <c r="A21" s="87" t="s">
        <v>35</v>
      </c>
      <c r="B21" s="87"/>
      <c r="C21" s="35"/>
      <c r="D21" s="36">
        <v>0</v>
      </c>
      <c r="E21" s="35"/>
      <c r="F21" s="36">
        <v>759842807</v>
      </c>
      <c r="G21" s="35"/>
      <c r="H21" s="36">
        <v>0</v>
      </c>
      <c r="I21" s="35"/>
      <c r="J21" s="36">
        <v>759842807</v>
      </c>
      <c r="K21" s="35"/>
      <c r="L21" s="41">
        <v>0.63</v>
      </c>
      <c r="M21" s="35"/>
      <c r="N21" s="36">
        <v>0</v>
      </c>
      <c r="O21" s="35"/>
      <c r="P21" s="87">
        <v>-1093008130</v>
      </c>
      <c r="Q21" s="87"/>
      <c r="R21" s="35"/>
      <c r="S21" s="36">
        <f>-1883724671+1748</f>
        <v>-1883722923</v>
      </c>
      <c r="T21" s="35"/>
      <c r="U21" s="36">
        <f>N21+P21+S21</f>
        <v>-2976731053</v>
      </c>
      <c r="V21" s="35"/>
      <c r="W21" s="41">
        <v>4.17</v>
      </c>
    </row>
    <row r="22" spans="1:23" ht="21.75" customHeight="1" x14ac:dyDescent="0.2">
      <c r="A22" s="87" t="s">
        <v>56</v>
      </c>
      <c r="B22" s="87"/>
      <c r="C22" s="35"/>
      <c r="D22" s="36">
        <v>0</v>
      </c>
      <c r="E22" s="35"/>
      <c r="F22" s="36">
        <v>-346282645</v>
      </c>
      <c r="G22" s="35"/>
      <c r="H22" s="36">
        <v>0</v>
      </c>
      <c r="I22" s="35"/>
      <c r="J22" s="36">
        <v>-346282645</v>
      </c>
      <c r="K22" s="35"/>
      <c r="L22" s="41">
        <v>-0.28999999999999998</v>
      </c>
      <c r="M22" s="35"/>
      <c r="N22" s="36">
        <v>0</v>
      </c>
      <c r="O22" s="35"/>
      <c r="P22" s="36">
        <v>-2553834583</v>
      </c>
      <c r="Q22" s="36"/>
      <c r="R22" s="35"/>
      <c r="S22" s="36">
        <v>-1401610334</v>
      </c>
      <c r="T22" s="35"/>
      <c r="U22" s="36">
        <v>-3955444917</v>
      </c>
      <c r="V22" s="35"/>
      <c r="W22" s="41">
        <v>5.53</v>
      </c>
    </row>
    <row r="23" spans="1:23" ht="21.75" customHeight="1" x14ac:dyDescent="0.2">
      <c r="A23" s="87" t="s">
        <v>120</v>
      </c>
      <c r="B23" s="87"/>
      <c r="C23" s="35"/>
      <c r="D23" s="36">
        <v>0</v>
      </c>
      <c r="E23" s="35"/>
      <c r="F23" s="36">
        <v>0</v>
      </c>
      <c r="G23" s="35"/>
      <c r="H23" s="36">
        <v>0</v>
      </c>
      <c r="I23" s="35"/>
      <c r="J23" s="36">
        <v>0</v>
      </c>
      <c r="K23" s="35"/>
      <c r="L23" s="41">
        <v>0</v>
      </c>
      <c r="M23" s="35"/>
      <c r="N23" s="36">
        <v>0</v>
      </c>
      <c r="O23" s="35"/>
      <c r="P23" s="87">
        <v>0</v>
      </c>
      <c r="Q23" s="87"/>
      <c r="R23" s="35"/>
      <c r="S23" s="36">
        <v>6715608781</v>
      </c>
      <c r="T23" s="35"/>
      <c r="U23" s="36">
        <v>6715608781</v>
      </c>
      <c r="V23" s="35"/>
      <c r="W23" s="41">
        <v>-9.4</v>
      </c>
    </row>
    <row r="24" spans="1:23" ht="21.75" customHeight="1" x14ac:dyDescent="0.2">
      <c r="A24" s="87" t="s">
        <v>121</v>
      </c>
      <c r="B24" s="87"/>
      <c r="C24" s="35"/>
      <c r="D24" s="36">
        <v>0</v>
      </c>
      <c r="E24" s="35"/>
      <c r="F24" s="36">
        <v>0</v>
      </c>
      <c r="G24" s="35"/>
      <c r="H24" s="36">
        <v>0</v>
      </c>
      <c r="I24" s="35"/>
      <c r="J24" s="36">
        <v>0</v>
      </c>
      <c r="K24" s="35"/>
      <c r="L24" s="41">
        <v>0</v>
      </c>
      <c r="M24" s="35"/>
      <c r="N24" s="36">
        <v>0</v>
      </c>
      <c r="O24" s="35"/>
      <c r="P24" s="87">
        <v>0</v>
      </c>
      <c r="Q24" s="87"/>
      <c r="R24" s="35"/>
      <c r="S24" s="36">
        <v>-345479460</v>
      </c>
      <c r="T24" s="35"/>
      <c r="U24" s="36">
        <v>-345479460</v>
      </c>
      <c r="V24" s="35"/>
      <c r="W24" s="41">
        <v>0.48</v>
      </c>
    </row>
    <row r="25" spans="1:23" ht="21.75" customHeight="1" x14ac:dyDescent="0.2">
      <c r="A25" s="87" t="s">
        <v>122</v>
      </c>
      <c r="B25" s="87"/>
      <c r="C25" s="35"/>
      <c r="D25" s="36">
        <v>0</v>
      </c>
      <c r="E25" s="35"/>
      <c r="F25" s="36">
        <v>0</v>
      </c>
      <c r="G25" s="35"/>
      <c r="H25" s="36">
        <v>0</v>
      </c>
      <c r="I25" s="35"/>
      <c r="J25" s="36">
        <v>0</v>
      </c>
      <c r="K25" s="35"/>
      <c r="L25" s="41">
        <v>0</v>
      </c>
      <c r="M25" s="35"/>
      <c r="N25" s="36">
        <v>0</v>
      </c>
      <c r="O25" s="35"/>
      <c r="P25" s="87">
        <v>0</v>
      </c>
      <c r="Q25" s="87"/>
      <c r="R25" s="35"/>
      <c r="S25" s="36">
        <v>758200342</v>
      </c>
      <c r="T25" s="35"/>
      <c r="U25" s="36">
        <v>758200342</v>
      </c>
      <c r="V25" s="35"/>
      <c r="W25" s="41">
        <v>-1.06</v>
      </c>
    </row>
    <row r="26" spans="1:23" ht="21.75" customHeight="1" x14ac:dyDescent="0.2">
      <c r="A26" s="87" t="s">
        <v>123</v>
      </c>
      <c r="B26" s="87"/>
      <c r="C26" s="35"/>
      <c r="D26" s="36">
        <v>0</v>
      </c>
      <c r="E26" s="35"/>
      <c r="F26" s="36">
        <v>0</v>
      </c>
      <c r="G26" s="35"/>
      <c r="H26" s="36">
        <v>0</v>
      </c>
      <c r="I26" s="35"/>
      <c r="J26" s="36">
        <v>0</v>
      </c>
      <c r="K26" s="35"/>
      <c r="L26" s="41">
        <v>0</v>
      </c>
      <c r="M26" s="35"/>
      <c r="N26" s="36">
        <v>487368000</v>
      </c>
      <c r="O26" s="35"/>
      <c r="P26" s="87">
        <v>0</v>
      </c>
      <c r="Q26" s="87"/>
      <c r="R26" s="35"/>
      <c r="S26" s="36">
        <v>-2491253514</v>
      </c>
      <c r="T26" s="35"/>
      <c r="U26" s="36">
        <v>-2003885514</v>
      </c>
      <c r="V26" s="35"/>
      <c r="W26" s="41">
        <v>2.8</v>
      </c>
    </row>
    <row r="27" spans="1:23" ht="21.75" customHeight="1" x14ac:dyDescent="0.2">
      <c r="A27" s="87" t="s">
        <v>124</v>
      </c>
      <c r="B27" s="87"/>
      <c r="C27" s="35"/>
      <c r="D27" s="36">
        <v>0</v>
      </c>
      <c r="E27" s="35"/>
      <c r="F27" s="36">
        <v>0</v>
      </c>
      <c r="G27" s="35"/>
      <c r="H27" s="36">
        <v>0</v>
      </c>
      <c r="I27" s="35"/>
      <c r="J27" s="36">
        <v>0</v>
      </c>
      <c r="K27" s="35"/>
      <c r="L27" s="41">
        <v>0</v>
      </c>
      <c r="M27" s="35"/>
      <c r="N27" s="36">
        <v>0</v>
      </c>
      <c r="O27" s="35"/>
      <c r="P27" s="87">
        <v>0</v>
      </c>
      <c r="Q27" s="87"/>
      <c r="R27" s="35"/>
      <c r="S27" s="36">
        <v>273319929</v>
      </c>
      <c r="T27" s="35"/>
      <c r="U27" s="36">
        <v>273319929</v>
      </c>
      <c r="V27" s="35"/>
      <c r="W27" s="41">
        <v>-0.38</v>
      </c>
    </row>
    <row r="28" spans="1:23" ht="21.75" customHeight="1" x14ac:dyDescent="0.2">
      <c r="A28" s="87" t="s">
        <v>125</v>
      </c>
      <c r="B28" s="87"/>
      <c r="C28" s="35"/>
      <c r="D28" s="36">
        <v>0</v>
      </c>
      <c r="E28" s="35"/>
      <c r="F28" s="36">
        <v>0</v>
      </c>
      <c r="G28" s="35"/>
      <c r="H28" s="36">
        <v>0</v>
      </c>
      <c r="I28" s="35"/>
      <c r="J28" s="36">
        <v>0</v>
      </c>
      <c r="K28" s="35"/>
      <c r="L28" s="41">
        <v>0</v>
      </c>
      <c r="M28" s="35"/>
      <c r="N28" s="36">
        <v>0</v>
      </c>
      <c r="O28" s="35"/>
      <c r="P28" s="87">
        <v>0</v>
      </c>
      <c r="Q28" s="87"/>
      <c r="R28" s="35"/>
      <c r="S28" s="36">
        <v>1006819573</v>
      </c>
      <c r="T28" s="35"/>
      <c r="U28" s="36">
        <v>1006819573</v>
      </c>
      <c r="V28" s="35"/>
      <c r="W28" s="41">
        <v>-1.41</v>
      </c>
    </row>
    <row r="29" spans="1:23" ht="21.75" customHeight="1" x14ac:dyDescent="0.2">
      <c r="A29" s="87" t="s">
        <v>126</v>
      </c>
      <c r="B29" s="87"/>
      <c r="C29" s="35"/>
      <c r="D29" s="36">
        <v>0</v>
      </c>
      <c r="E29" s="35"/>
      <c r="F29" s="36">
        <v>0</v>
      </c>
      <c r="G29" s="35"/>
      <c r="H29" s="36">
        <v>0</v>
      </c>
      <c r="I29" s="35"/>
      <c r="J29" s="36">
        <v>0</v>
      </c>
      <c r="K29" s="35"/>
      <c r="L29" s="41">
        <v>0</v>
      </c>
      <c r="M29" s="35"/>
      <c r="N29" s="36">
        <v>0</v>
      </c>
      <c r="O29" s="35"/>
      <c r="P29" s="87">
        <v>0</v>
      </c>
      <c r="Q29" s="87"/>
      <c r="R29" s="35"/>
      <c r="S29" s="36">
        <v>-52051760</v>
      </c>
      <c r="T29" s="35"/>
      <c r="U29" s="36">
        <v>-52051760</v>
      </c>
      <c r="V29" s="35"/>
      <c r="W29" s="41">
        <v>7.0000000000000007E-2</v>
      </c>
    </row>
    <row r="30" spans="1:23" ht="21.75" customHeight="1" x14ac:dyDescent="0.2">
      <c r="A30" s="87" t="s">
        <v>58</v>
      </c>
      <c r="B30" s="87"/>
      <c r="C30" s="35"/>
      <c r="D30" s="36">
        <v>0</v>
      </c>
      <c r="E30" s="35"/>
      <c r="F30" s="36">
        <v>1001437682</v>
      </c>
      <c r="G30" s="35"/>
      <c r="H30" s="36">
        <v>0</v>
      </c>
      <c r="I30" s="35"/>
      <c r="J30" s="36">
        <v>1001437682</v>
      </c>
      <c r="K30" s="35"/>
      <c r="L30" s="41">
        <v>0.84</v>
      </c>
      <c r="M30" s="35"/>
      <c r="N30" s="36">
        <v>58837500</v>
      </c>
      <c r="O30" s="35"/>
      <c r="P30" s="87">
        <v>-956518537</v>
      </c>
      <c r="Q30" s="87"/>
      <c r="R30" s="35"/>
      <c r="S30" s="36">
        <v>-5835</v>
      </c>
      <c r="T30" s="35"/>
      <c r="U30" s="36">
        <v>-897686872</v>
      </c>
      <c r="V30" s="35"/>
      <c r="W30" s="41">
        <v>1.26</v>
      </c>
    </row>
    <row r="31" spans="1:23" ht="21.75" customHeight="1" x14ac:dyDescent="0.2">
      <c r="A31" s="87" t="s">
        <v>28</v>
      </c>
      <c r="B31" s="87"/>
      <c r="C31" s="35"/>
      <c r="D31" s="36">
        <v>0</v>
      </c>
      <c r="E31" s="35"/>
      <c r="F31" s="36">
        <v>234533672</v>
      </c>
      <c r="G31" s="35"/>
      <c r="H31" s="36">
        <v>0</v>
      </c>
      <c r="I31" s="35"/>
      <c r="J31" s="36">
        <v>234533672</v>
      </c>
      <c r="K31" s="35"/>
      <c r="L31" s="41">
        <v>0.2</v>
      </c>
      <c r="M31" s="35"/>
      <c r="N31" s="36">
        <v>500000000</v>
      </c>
      <c r="O31" s="35"/>
      <c r="P31" s="87">
        <v>642235977</v>
      </c>
      <c r="Q31" s="87"/>
      <c r="R31" s="35"/>
      <c r="S31" s="36">
        <v>1806673780</v>
      </c>
      <c r="T31" s="35"/>
      <c r="U31" s="36">
        <v>2948909757</v>
      </c>
      <c r="V31" s="35"/>
      <c r="W31" s="41">
        <v>-4.13</v>
      </c>
    </row>
    <row r="32" spans="1:23" ht="21.75" customHeight="1" x14ac:dyDescent="0.2">
      <c r="A32" s="87" t="s">
        <v>127</v>
      </c>
      <c r="B32" s="87"/>
      <c r="C32" s="35"/>
      <c r="D32" s="36">
        <v>0</v>
      </c>
      <c r="E32" s="35"/>
      <c r="F32" s="36">
        <v>0</v>
      </c>
      <c r="G32" s="35"/>
      <c r="H32" s="36">
        <v>0</v>
      </c>
      <c r="I32" s="35"/>
      <c r="J32" s="36">
        <v>0</v>
      </c>
      <c r="K32" s="35"/>
      <c r="L32" s="41">
        <v>0</v>
      </c>
      <c r="M32" s="35"/>
      <c r="N32" s="36">
        <v>0</v>
      </c>
      <c r="O32" s="35"/>
      <c r="P32" s="87">
        <v>0</v>
      </c>
      <c r="Q32" s="87"/>
      <c r="R32" s="35"/>
      <c r="S32" s="36">
        <v>269129428</v>
      </c>
      <c r="T32" s="35"/>
      <c r="U32" s="36">
        <v>269129428</v>
      </c>
      <c r="V32" s="35"/>
      <c r="W32" s="41">
        <v>-0.38</v>
      </c>
    </row>
    <row r="33" spans="1:23" ht="21.75" customHeight="1" x14ac:dyDescent="0.2">
      <c r="A33" s="87" t="s">
        <v>128</v>
      </c>
      <c r="B33" s="87"/>
      <c r="C33" s="35"/>
      <c r="D33" s="36">
        <v>0</v>
      </c>
      <c r="E33" s="35"/>
      <c r="F33" s="36">
        <v>0</v>
      </c>
      <c r="G33" s="35"/>
      <c r="H33" s="36">
        <v>0</v>
      </c>
      <c r="I33" s="35"/>
      <c r="J33" s="36">
        <v>0</v>
      </c>
      <c r="K33" s="35"/>
      <c r="L33" s="41">
        <v>0</v>
      </c>
      <c r="M33" s="35"/>
      <c r="N33" s="36">
        <v>0</v>
      </c>
      <c r="O33" s="35"/>
      <c r="P33" s="87">
        <v>0</v>
      </c>
      <c r="Q33" s="87"/>
      <c r="R33" s="35"/>
      <c r="S33" s="36">
        <v>352092882</v>
      </c>
      <c r="T33" s="35"/>
      <c r="U33" s="36">
        <v>352092882</v>
      </c>
      <c r="V33" s="35"/>
      <c r="W33" s="41">
        <v>-0.49</v>
      </c>
    </row>
    <row r="34" spans="1:23" ht="21.75" customHeight="1" x14ac:dyDescent="0.2">
      <c r="A34" s="87" t="s">
        <v>129</v>
      </c>
      <c r="B34" s="87"/>
      <c r="C34" s="35"/>
      <c r="D34" s="36">
        <v>0</v>
      </c>
      <c r="E34" s="35"/>
      <c r="F34" s="36">
        <v>0</v>
      </c>
      <c r="G34" s="35"/>
      <c r="H34" s="36">
        <v>0</v>
      </c>
      <c r="I34" s="35"/>
      <c r="J34" s="36">
        <v>0</v>
      </c>
      <c r="K34" s="35"/>
      <c r="L34" s="41">
        <v>0</v>
      </c>
      <c r="M34" s="35"/>
      <c r="N34" s="36">
        <v>0</v>
      </c>
      <c r="O34" s="35"/>
      <c r="P34" s="87">
        <v>0</v>
      </c>
      <c r="Q34" s="87"/>
      <c r="R34" s="35"/>
      <c r="S34" s="36">
        <v>-1955008306</v>
      </c>
      <c r="T34" s="35"/>
      <c r="U34" s="36">
        <v>-1955008306</v>
      </c>
      <c r="V34" s="35"/>
      <c r="W34" s="41">
        <v>2.74</v>
      </c>
    </row>
    <row r="35" spans="1:23" ht="21.75" customHeight="1" x14ac:dyDescent="0.2">
      <c r="A35" s="87" t="s">
        <v>73</v>
      </c>
      <c r="B35" s="87"/>
      <c r="C35" s="35"/>
      <c r="D35" s="36">
        <v>0</v>
      </c>
      <c r="E35" s="35"/>
      <c r="F35" s="36">
        <v>14740387225</v>
      </c>
      <c r="G35" s="35"/>
      <c r="H35" s="36">
        <v>0</v>
      </c>
      <c r="I35" s="35"/>
      <c r="J35" s="36">
        <v>14740387225</v>
      </c>
      <c r="K35" s="35"/>
      <c r="L35" s="41">
        <v>12.29</v>
      </c>
      <c r="M35" s="35"/>
      <c r="N35" s="36">
        <v>0</v>
      </c>
      <c r="O35" s="35"/>
      <c r="P35" s="87">
        <v>17874960961</v>
      </c>
      <c r="Q35" s="87"/>
      <c r="R35" s="35"/>
      <c r="S35" s="36">
        <v>-7818</v>
      </c>
      <c r="T35" s="35"/>
      <c r="U35" s="36">
        <v>17874953143</v>
      </c>
      <c r="V35" s="35"/>
      <c r="W35" s="41">
        <v>-25.01</v>
      </c>
    </row>
    <row r="36" spans="1:23" ht="21.75" customHeight="1" x14ac:dyDescent="0.2">
      <c r="A36" s="87" t="s">
        <v>130</v>
      </c>
      <c r="B36" s="87"/>
      <c r="C36" s="35"/>
      <c r="D36" s="36">
        <v>0</v>
      </c>
      <c r="E36" s="35"/>
      <c r="F36" s="36">
        <v>0</v>
      </c>
      <c r="G36" s="35"/>
      <c r="H36" s="36">
        <v>0</v>
      </c>
      <c r="I36" s="35"/>
      <c r="J36" s="36">
        <v>0</v>
      </c>
      <c r="K36" s="35"/>
      <c r="L36" s="41">
        <v>0</v>
      </c>
      <c r="M36" s="35"/>
      <c r="N36" s="36">
        <v>0</v>
      </c>
      <c r="O36" s="35"/>
      <c r="P36" s="87">
        <v>0</v>
      </c>
      <c r="Q36" s="87"/>
      <c r="R36" s="35"/>
      <c r="S36" s="36">
        <v>-244098062</v>
      </c>
      <c r="T36" s="35"/>
      <c r="U36" s="36">
        <v>-244098062</v>
      </c>
      <c r="V36" s="35"/>
      <c r="W36" s="41">
        <v>0.34</v>
      </c>
    </row>
    <row r="37" spans="1:23" ht="21.75" customHeight="1" x14ac:dyDescent="0.2">
      <c r="A37" s="87" t="s">
        <v>131</v>
      </c>
      <c r="B37" s="87"/>
      <c r="C37" s="35"/>
      <c r="D37" s="36">
        <v>0</v>
      </c>
      <c r="E37" s="35"/>
      <c r="F37" s="36">
        <v>0</v>
      </c>
      <c r="G37" s="35"/>
      <c r="H37" s="36">
        <v>0</v>
      </c>
      <c r="I37" s="35"/>
      <c r="J37" s="36">
        <v>0</v>
      </c>
      <c r="K37" s="35"/>
      <c r="L37" s="41">
        <v>0</v>
      </c>
      <c r="M37" s="35"/>
      <c r="N37" s="36">
        <v>0</v>
      </c>
      <c r="O37" s="35"/>
      <c r="P37" s="87">
        <v>0</v>
      </c>
      <c r="Q37" s="87"/>
      <c r="R37" s="35"/>
      <c r="S37" s="36">
        <v>626983586</v>
      </c>
      <c r="T37" s="35"/>
      <c r="U37" s="36">
        <v>626983586</v>
      </c>
      <c r="V37" s="35"/>
      <c r="W37" s="41">
        <v>-0.88</v>
      </c>
    </row>
    <row r="38" spans="1:23" ht="21.75" customHeight="1" x14ac:dyDescent="0.2">
      <c r="A38" s="87" t="s">
        <v>70</v>
      </c>
      <c r="B38" s="87"/>
      <c r="C38" s="35"/>
      <c r="D38" s="36">
        <v>0</v>
      </c>
      <c r="E38" s="35"/>
      <c r="F38" s="36">
        <v>-99404999</v>
      </c>
      <c r="G38" s="35"/>
      <c r="H38" s="36">
        <v>0</v>
      </c>
      <c r="I38" s="35"/>
      <c r="J38" s="36">
        <v>-99404999</v>
      </c>
      <c r="K38" s="35"/>
      <c r="L38" s="41">
        <v>-0.08</v>
      </c>
      <c r="M38" s="35"/>
      <c r="N38" s="36">
        <v>250000000</v>
      </c>
      <c r="O38" s="35"/>
      <c r="P38" s="87">
        <v>561735498</v>
      </c>
      <c r="Q38" s="87"/>
      <c r="R38" s="35"/>
      <c r="S38" s="36">
        <v>1276208960</v>
      </c>
      <c r="T38" s="35"/>
      <c r="U38" s="36">
        <v>2087944458</v>
      </c>
      <c r="V38" s="35"/>
      <c r="W38" s="41">
        <v>-2.92</v>
      </c>
    </row>
    <row r="39" spans="1:23" ht="21.75" customHeight="1" x14ac:dyDescent="0.2">
      <c r="A39" s="87" t="s">
        <v>38</v>
      </c>
      <c r="B39" s="87"/>
      <c r="C39" s="35"/>
      <c r="D39" s="36">
        <v>0</v>
      </c>
      <c r="E39" s="35"/>
      <c r="F39" s="36">
        <v>2139041562</v>
      </c>
      <c r="G39" s="35"/>
      <c r="H39" s="36">
        <v>0</v>
      </c>
      <c r="I39" s="35"/>
      <c r="J39" s="36">
        <v>2139041562</v>
      </c>
      <c r="K39" s="35"/>
      <c r="L39" s="41">
        <v>1.78</v>
      </c>
      <c r="M39" s="35"/>
      <c r="N39" s="36">
        <v>284316177</v>
      </c>
      <c r="O39" s="35"/>
      <c r="P39" s="87">
        <v>-7402761483</v>
      </c>
      <c r="Q39" s="87"/>
      <c r="R39" s="35"/>
      <c r="S39" s="36">
        <v>0</v>
      </c>
      <c r="T39" s="35"/>
      <c r="U39" s="36">
        <v>-7118445306</v>
      </c>
      <c r="V39" s="35"/>
      <c r="W39" s="41">
        <v>9.9600000000000009</v>
      </c>
    </row>
    <row r="40" spans="1:23" ht="21.75" customHeight="1" x14ac:dyDescent="0.2">
      <c r="A40" s="87" t="s">
        <v>40</v>
      </c>
      <c r="B40" s="87"/>
      <c r="C40" s="35"/>
      <c r="D40" s="36">
        <v>0</v>
      </c>
      <c r="E40" s="35"/>
      <c r="F40" s="36">
        <v>1875517412</v>
      </c>
      <c r="G40" s="35"/>
      <c r="H40" s="36">
        <v>0</v>
      </c>
      <c r="I40" s="35"/>
      <c r="J40" s="36">
        <v>1875517412</v>
      </c>
      <c r="K40" s="35"/>
      <c r="L40" s="41">
        <v>1.56</v>
      </c>
      <c r="M40" s="35"/>
      <c r="N40" s="36">
        <v>411725814</v>
      </c>
      <c r="O40" s="35"/>
      <c r="P40" s="87">
        <v>-1005309120</v>
      </c>
      <c r="Q40" s="87"/>
      <c r="R40" s="35"/>
      <c r="S40" s="36">
        <v>0</v>
      </c>
      <c r="T40" s="35"/>
      <c r="U40" s="36">
        <v>-593583306</v>
      </c>
      <c r="V40" s="35"/>
      <c r="W40" s="41">
        <v>0.83</v>
      </c>
    </row>
    <row r="41" spans="1:23" ht="21.75" customHeight="1" x14ac:dyDescent="0.2">
      <c r="A41" s="87" t="s">
        <v>64</v>
      </c>
      <c r="B41" s="87"/>
      <c r="C41" s="35"/>
      <c r="D41" s="36">
        <v>0</v>
      </c>
      <c r="E41" s="35"/>
      <c r="F41" s="36">
        <v>2213426035</v>
      </c>
      <c r="G41" s="35"/>
      <c r="H41" s="36">
        <v>0</v>
      </c>
      <c r="I41" s="35"/>
      <c r="J41" s="36">
        <v>2213426035</v>
      </c>
      <c r="K41" s="35"/>
      <c r="L41" s="41">
        <v>1.85</v>
      </c>
      <c r="M41" s="35"/>
      <c r="N41" s="36">
        <v>1285805591</v>
      </c>
      <c r="O41" s="35"/>
      <c r="P41" s="87">
        <v>-5589838631</v>
      </c>
      <c r="Q41" s="87"/>
      <c r="R41" s="35"/>
      <c r="S41" s="36">
        <v>0</v>
      </c>
      <c r="T41" s="35"/>
      <c r="U41" s="36">
        <v>-4304033040</v>
      </c>
      <c r="V41" s="35"/>
      <c r="W41" s="41">
        <v>6.02</v>
      </c>
    </row>
    <row r="42" spans="1:23" ht="21.75" customHeight="1" x14ac:dyDescent="0.2">
      <c r="A42" s="87" t="s">
        <v>47</v>
      </c>
      <c r="B42" s="87"/>
      <c r="C42" s="35"/>
      <c r="D42" s="36">
        <v>0</v>
      </c>
      <c r="E42" s="35"/>
      <c r="F42" s="36">
        <v>-5128791034</v>
      </c>
      <c r="G42" s="35"/>
      <c r="H42" s="36">
        <v>0</v>
      </c>
      <c r="I42" s="35"/>
      <c r="J42" s="36">
        <v>-5128791034</v>
      </c>
      <c r="K42" s="35"/>
      <c r="L42" s="41">
        <v>-4.28</v>
      </c>
      <c r="M42" s="35"/>
      <c r="N42" s="36">
        <v>9330000000</v>
      </c>
      <c r="O42" s="35"/>
      <c r="P42" s="87">
        <v>-13478920380</v>
      </c>
      <c r="Q42" s="87"/>
      <c r="R42" s="35"/>
      <c r="S42" s="36">
        <v>0</v>
      </c>
      <c r="T42" s="35"/>
      <c r="U42" s="36">
        <v>-4148920380</v>
      </c>
      <c r="V42" s="35"/>
      <c r="W42" s="41">
        <v>5.81</v>
      </c>
    </row>
    <row r="43" spans="1:23" ht="21.75" customHeight="1" x14ac:dyDescent="0.2">
      <c r="A43" s="87" t="s">
        <v>68</v>
      </c>
      <c r="B43" s="87"/>
      <c r="C43" s="35"/>
      <c r="D43" s="36">
        <v>0</v>
      </c>
      <c r="E43" s="35"/>
      <c r="F43" s="36">
        <v>-665793645</v>
      </c>
      <c r="G43" s="35"/>
      <c r="H43" s="36">
        <v>0</v>
      </c>
      <c r="I43" s="35"/>
      <c r="J43" s="36">
        <v>-665793645</v>
      </c>
      <c r="K43" s="35"/>
      <c r="L43" s="41">
        <v>-0.56000000000000005</v>
      </c>
      <c r="M43" s="35"/>
      <c r="N43" s="36">
        <v>1180086510</v>
      </c>
      <c r="O43" s="35"/>
      <c r="P43" s="87">
        <v>-2789992420</v>
      </c>
      <c r="Q43" s="87"/>
      <c r="R43" s="35"/>
      <c r="S43" s="36">
        <v>0</v>
      </c>
      <c r="T43" s="35"/>
      <c r="U43" s="36">
        <v>-1609905910</v>
      </c>
      <c r="V43" s="35"/>
      <c r="W43" s="41">
        <v>2.25</v>
      </c>
    </row>
    <row r="44" spans="1:23" ht="21.75" customHeight="1" x14ac:dyDescent="0.2">
      <c r="A44" s="87" t="s">
        <v>20</v>
      </c>
      <c r="B44" s="87"/>
      <c r="C44" s="35"/>
      <c r="D44" s="36">
        <v>0</v>
      </c>
      <c r="E44" s="35"/>
      <c r="F44" s="36">
        <v>1848953096</v>
      </c>
      <c r="G44" s="35"/>
      <c r="H44" s="36">
        <v>0</v>
      </c>
      <c r="I44" s="35"/>
      <c r="J44" s="36">
        <v>1848953096</v>
      </c>
      <c r="K44" s="35"/>
      <c r="L44" s="41">
        <v>1.54</v>
      </c>
      <c r="M44" s="35"/>
      <c r="N44" s="36">
        <v>271236658</v>
      </c>
      <c r="O44" s="35"/>
      <c r="P44" s="87">
        <v>988304550</v>
      </c>
      <c r="Q44" s="87"/>
      <c r="R44" s="35"/>
      <c r="S44" s="36">
        <v>0</v>
      </c>
      <c r="T44" s="35"/>
      <c r="U44" s="36">
        <v>1259541208</v>
      </c>
      <c r="V44" s="35"/>
      <c r="W44" s="41">
        <v>-1.76</v>
      </c>
    </row>
    <row r="45" spans="1:23" ht="21.75" customHeight="1" x14ac:dyDescent="0.2">
      <c r="A45" s="87" t="s">
        <v>60</v>
      </c>
      <c r="B45" s="87"/>
      <c r="C45" s="35"/>
      <c r="D45" s="36">
        <v>0</v>
      </c>
      <c r="E45" s="35"/>
      <c r="F45" s="36">
        <v>-279228645</v>
      </c>
      <c r="G45" s="35"/>
      <c r="H45" s="36">
        <v>0</v>
      </c>
      <c r="I45" s="35"/>
      <c r="J45" s="36">
        <v>-279228645</v>
      </c>
      <c r="K45" s="35"/>
      <c r="L45" s="41">
        <v>-0.23</v>
      </c>
      <c r="M45" s="35"/>
      <c r="N45" s="36">
        <v>1128127310</v>
      </c>
      <c r="O45" s="35"/>
      <c r="P45" s="87">
        <v>-974666025</v>
      </c>
      <c r="Q45" s="87"/>
      <c r="R45" s="35"/>
      <c r="S45" s="36">
        <v>0</v>
      </c>
      <c r="T45" s="35"/>
      <c r="U45" s="36">
        <v>153461285</v>
      </c>
      <c r="V45" s="35"/>
      <c r="W45" s="41">
        <v>-0.21</v>
      </c>
    </row>
    <row r="46" spans="1:23" ht="21.75" customHeight="1" x14ac:dyDescent="0.2">
      <c r="A46" s="87" t="s">
        <v>36</v>
      </c>
      <c r="B46" s="87"/>
      <c r="C46" s="35"/>
      <c r="D46" s="36">
        <v>0</v>
      </c>
      <c r="E46" s="35"/>
      <c r="F46" s="36">
        <v>437695448</v>
      </c>
      <c r="G46" s="35"/>
      <c r="H46" s="36">
        <v>0</v>
      </c>
      <c r="I46" s="35"/>
      <c r="J46" s="36">
        <v>437695448</v>
      </c>
      <c r="K46" s="35"/>
      <c r="L46" s="41">
        <v>0.36</v>
      </c>
      <c r="M46" s="35"/>
      <c r="N46" s="36">
        <v>1269722246</v>
      </c>
      <c r="O46" s="35"/>
      <c r="P46" s="87">
        <v>-2120311553</v>
      </c>
      <c r="Q46" s="87"/>
      <c r="R46" s="35"/>
      <c r="S46" s="36">
        <v>0</v>
      </c>
      <c r="T46" s="35"/>
      <c r="U46" s="36">
        <v>-850589307</v>
      </c>
      <c r="V46" s="35"/>
      <c r="W46" s="41">
        <v>1.19</v>
      </c>
    </row>
    <row r="47" spans="1:23" ht="21.75" customHeight="1" x14ac:dyDescent="0.2">
      <c r="A47" s="87" t="s">
        <v>71</v>
      </c>
      <c r="B47" s="87"/>
      <c r="C47" s="35"/>
      <c r="D47" s="36">
        <v>0</v>
      </c>
      <c r="E47" s="35"/>
      <c r="F47" s="36">
        <v>1176819914</v>
      </c>
      <c r="G47" s="35"/>
      <c r="H47" s="36">
        <v>0</v>
      </c>
      <c r="I47" s="35"/>
      <c r="J47" s="36">
        <v>1176819914</v>
      </c>
      <c r="K47" s="35"/>
      <c r="L47" s="41">
        <v>0.98</v>
      </c>
      <c r="M47" s="35"/>
      <c r="N47" s="36">
        <v>738391331</v>
      </c>
      <c r="O47" s="35"/>
      <c r="P47" s="87">
        <v>-865389820</v>
      </c>
      <c r="Q47" s="87"/>
      <c r="R47" s="35"/>
      <c r="S47" s="36">
        <v>0</v>
      </c>
      <c r="T47" s="35"/>
      <c r="U47" s="36">
        <v>-126998489</v>
      </c>
      <c r="V47" s="35"/>
      <c r="W47" s="41">
        <v>0.18</v>
      </c>
    </row>
    <row r="48" spans="1:23" ht="21.75" customHeight="1" x14ac:dyDescent="0.2">
      <c r="A48" s="87" t="s">
        <v>49</v>
      </c>
      <c r="B48" s="87"/>
      <c r="C48" s="35"/>
      <c r="D48" s="36">
        <v>0</v>
      </c>
      <c r="E48" s="35"/>
      <c r="F48" s="36">
        <v>352669059</v>
      </c>
      <c r="G48" s="35"/>
      <c r="H48" s="36">
        <v>0</v>
      </c>
      <c r="I48" s="35"/>
      <c r="J48" s="36">
        <v>352669059</v>
      </c>
      <c r="K48" s="35"/>
      <c r="L48" s="41">
        <v>0.28999999999999998</v>
      </c>
      <c r="M48" s="35"/>
      <c r="N48" s="36">
        <v>1371857432</v>
      </c>
      <c r="O48" s="35"/>
      <c r="P48" s="87">
        <v>-498526015</v>
      </c>
      <c r="Q48" s="87"/>
      <c r="R48" s="35"/>
      <c r="S48" s="36">
        <v>0</v>
      </c>
      <c r="T48" s="35"/>
      <c r="U48" s="36">
        <v>873331417</v>
      </c>
      <c r="V48" s="35"/>
      <c r="W48" s="41">
        <v>-1.22</v>
      </c>
    </row>
    <row r="49" spans="1:23" ht="21.75" customHeight="1" x14ac:dyDescent="0.2">
      <c r="A49" s="87" t="s">
        <v>31</v>
      </c>
      <c r="B49" s="87"/>
      <c r="C49" s="35"/>
      <c r="D49" s="36">
        <v>0</v>
      </c>
      <c r="E49" s="35"/>
      <c r="F49" s="36">
        <v>1580253213</v>
      </c>
      <c r="G49" s="35"/>
      <c r="H49" s="36">
        <v>0</v>
      </c>
      <c r="I49" s="35"/>
      <c r="J49" s="36">
        <v>1580253213</v>
      </c>
      <c r="K49" s="35"/>
      <c r="L49" s="41">
        <v>1.32</v>
      </c>
      <c r="M49" s="35"/>
      <c r="N49" s="36">
        <v>3251539021</v>
      </c>
      <c r="O49" s="35"/>
      <c r="P49" s="87">
        <v>-2785196288</v>
      </c>
      <c r="Q49" s="87"/>
      <c r="R49" s="35"/>
      <c r="S49" s="36">
        <v>0</v>
      </c>
      <c r="T49" s="35"/>
      <c r="U49" s="36">
        <v>466342733</v>
      </c>
      <c r="V49" s="35"/>
      <c r="W49" s="41">
        <v>-0.65</v>
      </c>
    </row>
    <row r="50" spans="1:23" ht="21.75" customHeight="1" x14ac:dyDescent="0.2">
      <c r="A50" s="87" t="s">
        <v>29</v>
      </c>
      <c r="B50" s="87"/>
      <c r="C50" s="35"/>
      <c r="D50" s="36">
        <v>0</v>
      </c>
      <c r="E50" s="35"/>
      <c r="F50" s="36">
        <v>2564749051</v>
      </c>
      <c r="G50" s="35"/>
      <c r="H50" s="36">
        <v>0</v>
      </c>
      <c r="I50" s="35"/>
      <c r="J50" s="36">
        <v>2564749051</v>
      </c>
      <c r="K50" s="35"/>
      <c r="L50" s="41">
        <v>2.14</v>
      </c>
      <c r="M50" s="35"/>
      <c r="N50" s="36">
        <v>9481092750</v>
      </c>
      <c r="O50" s="35"/>
      <c r="P50" s="87">
        <v>-25214882236</v>
      </c>
      <c r="Q50" s="87"/>
      <c r="R50" s="35"/>
      <c r="S50" s="36">
        <v>0</v>
      </c>
      <c r="T50" s="35"/>
      <c r="U50" s="36">
        <v>-15733789486</v>
      </c>
      <c r="V50" s="35"/>
      <c r="W50" s="41">
        <v>22.01</v>
      </c>
    </row>
    <row r="51" spans="1:23" ht="21.75" customHeight="1" x14ac:dyDescent="0.2">
      <c r="A51" s="87" t="s">
        <v>59</v>
      </c>
      <c r="B51" s="87"/>
      <c r="C51" s="35"/>
      <c r="D51" s="36">
        <v>0</v>
      </c>
      <c r="E51" s="35"/>
      <c r="F51" s="36">
        <v>-275699767</v>
      </c>
      <c r="G51" s="35"/>
      <c r="H51" s="36">
        <v>0</v>
      </c>
      <c r="I51" s="35"/>
      <c r="J51" s="36">
        <v>-275699767</v>
      </c>
      <c r="K51" s="35"/>
      <c r="L51" s="41">
        <v>-0.23</v>
      </c>
      <c r="M51" s="35"/>
      <c r="N51" s="36">
        <v>537933468</v>
      </c>
      <c r="O51" s="35"/>
      <c r="P51" s="87">
        <v>-2791192995</v>
      </c>
      <c r="Q51" s="87"/>
      <c r="R51" s="35"/>
      <c r="S51" s="36">
        <v>0</v>
      </c>
      <c r="T51" s="35"/>
      <c r="U51" s="36">
        <v>-2253259527</v>
      </c>
      <c r="V51" s="35"/>
      <c r="W51" s="41">
        <v>3.15</v>
      </c>
    </row>
    <row r="52" spans="1:23" ht="21.75" customHeight="1" x14ac:dyDescent="0.2">
      <c r="A52" s="87" t="s">
        <v>62</v>
      </c>
      <c r="B52" s="87"/>
      <c r="C52" s="35"/>
      <c r="D52" s="36">
        <v>0</v>
      </c>
      <c r="E52" s="35"/>
      <c r="F52" s="36">
        <v>1143952740</v>
      </c>
      <c r="G52" s="35"/>
      <c r="H52" s="36">
        <v>0</v>
      </c>
      <c r="I52" s="35"/>
      <c r="J52" s="36">
        <v>1143952740</v>
      </c>
      <c r="K52" s="35"/>
      <c r="L52" s="41">
        <v>0.95</v>
      </c>
      <c r="M52" s="35"/>
      <c r="N52" s="36">
        <v>18189848</v>
      </c>
      <c r="O52" s="35"/>
      <c r="P52" s="87">
        <v>-2463255900</v>
      </c>
      <c r="Q52" s="87"/>
      <c r="R52" s="35"/>
      <c r="S52" s="36">
        <v>0</v>
      </c>
      <c r="T52" s="35"/>
      <c r="U52" s="36">
        <v>-2445066052</v>
      </c>
      <c r="V52" s="35"/>
      <c r="W52" s="41">
        <v>3.42</v>
      </c>
    </row>
    <row r="53" spans="1:23" ht="21.75" customHeight="1" x14ac:dyDescent="0.2">
      <c r="A53" s="87" t="s">
        <v>48</v>
      </c>
      <c r="B53" s="87"/>
      <c r="C53" s="35"/>
      <c r="D53" s="36">
        <v>0</v>
      </c>
      <c r="E53" s="35"/>
      <c r="F53" s="36">
        <v>1597319064</v>
      </c>
      <c r="G53" s="35"/>
      <c r="H53" s="36">
        <v>0</v>
      </c>
      <c r="I53" s="35"/>
      <c r="J53" s="36">
        <v>1597319064</v>
      </c>
      <c r="K53" s="35"/>
      <c r="L53" s="41">
        <v>1.33</v>
      </c>
      <c r="M53" s="35"/>
      <c r="N53" s="36">
        <v>1969880000</v>
      </c>
      <c r="O53" s="35"/>
      <c r="P53" s="87">
        <v>-745736310</v>
      </c>
      <c r="Q53" s="87"/>
      <c r="R53" s="35"/>
      <c r="S53" s="36">
        <v>0</v>
      </c>
      <c r="T53" s="35"/>
      <c r="U53" s="36">
        <v>1224143690</v>
      </c>
      <c r="V53" s="35"/>
      <c r="W53" s="41">
        <v>-1.71</v>
      </c>
    </row>
    <row r="54" spans="1:23" ht="21.75" customHeight="1" x14ac:dyDescent="0.2">
      <c r="A54" s="87" t="s">
        <v>24</v>
      </c>
      <c r="B54" s="87"/>
      <c r="C54" s="35"/>
      <c r="D54" s="36">
        <v>0</v>
      </c>
      <c r="E54" s="35"/>
      <c r="F54" s="36">
        <v>7327189125</v>
      </c>
      <c r="G54" s="35"/>
      <c r="H54" s="36">
        <v>0</v>
      </c>
      <c r="I54" s="35"/>
      <c r="J54" s="36">
        <v>7327189125</v>
      </c>
      <c r="K54" s="35"/>
      <c r="L54" s="41">
        <v>6.11</v>
      </c>
      <c r="M54" s="35"/>
      <c r="N54" s="36">
        <v>4379897406</v>
      </c>
      <c r="O54" s="35"/>
      <c r="P54" s="87">
        <v>-18105590518</v>
      </c>
      <c r="Q54" s="87"/>
      <c r="R54" s="35"/>
      <c r="S54" s="36">
        <v>0</v>
      </c>
      <c r="T54" s="35"/>
      <c r="U54" s="36">
        <v>-13725693112</v>
      </c>
      <c r="V54" s="35"/>
      <c r="W54" s="41">
        <v>19.21</v>
      </c>
    </row>
    <row r="55" spans="1:23" ht="21.75" customHeight="1" x14ac:dyDescent="0.2">
      <c r="A55" s="87" t="s">
        <v>30</v>
      </c>
      <c r="B55" s="87"/>
      <c r="C55" s="35"/>
      <c r="D55" s="36">
        <v>0</v>
      </c>
      <c r="E55" s="35"/>
      <c r="F55" s="36">
        <v>1362049139</v>
      </c>
      <c r="G55" s="35"/>
      <c r="H55" s="36">
        <v>0</v>
      </c>
      <c r="I55" s="35"/>
      <c r="J55" s="36">
        <v>1362049139</v>
      </c>
      <c r="K55" s="35"/>
      <c r="L55" s="41">
        <v>1.1399999999999999</v>
      </c>
      <c r="M55" s="35"/>
      <c r="N55" s="36">
        <v>3271347930</v>
      </c>
      <c r="O55" s="35"/>
      <c r="P55" s="87">
        <v>-7004824143</v>
      </c>
      <c r="Q55" s="87"/>
      <c r="R55" s="35"/>
      <c r="S55" s="36">
        <v>0</v>
      </c>
      <c r="T55" s="35"/>
      <c r="U55" s="36">
        <v>-3733476213</v>
      </c>
      <c r="V55" s="35"/>
      <c r="W55" s="41">
        <v>5.22</v>
      </c>
    </row>
    <row r="56" spans="1:23" ht="21.75" customHeight="1" x14ac:dyDescent="0.2">
      <c r="A56" s="87" t="s">
        <v>41</v>
      </c>
      <c r="B56" s="87"/>
      <c r="C56" s="35"/>
      <c r="D56" s="36">
        <v>827399188</v>
      </c>
      <c r="E56" s="35"/>
      <c r="F56" s="36">
        <v>-249784883</v>
      </c>
      <c r="G56" s="35"/>
      <c r="H56" s="36">
        <v>0</v>
      </c>
      <c r="I56" s="35"/>
      <c r="J56" s="36">
        <v>577614305</v>
      </c>
      <c r="K56" s="35"/>
      <c r="L56" s="41">
        <v>0.48</v>
      </c>
      <c r="M56" s="35"/>
      <c r="N56" s="36">
        <v>827399188</v>
      </c>
      <c r="O56" s="35"/>
      <c r="P56" s="87">
        <v>-1099053489</v>
      </c>
      <c r="Q56" s="87"/>
      <c r="R56" s="35"/>
      <c r="S56" s="36">
        <v>0</v>
      </c>
      <c r="T56" s="35"/>
      <c r="U56" s="36">
        <v>-271654301</v>
      </c>
      <c r="V56" s="35"/>
      <c r="W56" s="41">
        <v>0.38</v>
      </c>
    </row>
    <row r="57" spans="1:23" ht="21.75" customHeight="1" x14ac:dyDescent="0.2">
      <c r="A57" s="87" t="s">
        <v>54</v>
      </c>
      <c r="B57" s="87"/>
      <c r="C57" s="35"/>
      <c r="D57" s="36">
        <v>0</v>
      </c>
      <c r="E57" s="35"/>
      <c r="F57" s="36">
        <v>6069221977</v>
      </c>
      <c r="G57" s="35"/>
      <c r="H57" s="36">
        <v>0</v>
      </c>
      <c r="I57" s="35"/>
      <c r="J57" s="36">
        <v>6069221977</v>
      </c>
      <c r="K57" s="35"/>
      <c r="L57" s="41">
        <v>5.0599999999999996</v>
      </c>
      <c r="M57" s="35"/>
      <c r="N57" s="36">
        <v>3506250000</v>
      </c>
      <c r="O57" s="35"/>
      <c r="P57" s="87">
        <v>-4080227332</v>
      </c>
      <c r="Q57" s="87"/>
      <c r="R57" s="35"/>
      <c r="S57" s="36">
        <v>0</v>
      </c>
      <c r="T57" s="35"/>
      <c r="U57" s="36">
        <v>-573977332</v>
      </c>
      <c r="V57" s="35"/>
      <c r="W57" s="41">
        <v>0.8</v>
      </c>
    </row>
    <row r="58" spans="1:23" ht="21.75" customHeight="1" x14ac:dyDescent="0.2">
      <c r="A58" s="87" t="s">
        <v>32</v>
      </c>
      <c r="B58" s="87"/>
      <c r="C58" s="35"/>
      <c r="D58" s="36">
        <v>0</v>
      </c>
      <c r="E58" s="35"/>
      <c r="F58" s="36">
        <v>524919373</v>
      </c>
      <c r="G58" s="35"/>
      <c r="H58" s="36">
        <v>0</v>
      </c>
      <c r="I58" s="35"/>
      <c r="J58" s="36">
        <v>524919373</v>
      </c>
      <c r="K58" s="35"/>
      <c r="L58" s="41">
        <v>0.44</v>
      </c>
      <c r="M58" s="35"/>
      <c r="N58" s="36">
        <v>933986040</v>
      </c>
      <c r="O58" s="35"/>
      <c r="P58" s="87">
        <v>-2642451265</v>
      </c>
      <c r="Q58" s="87"/>
      <c r="R58" s="35"/>
      <c r="S58" s="36">
        <v>0</v>
      </c>
      <c r="T58" s="35"/>
      <c r="U58" s="36">
        <v>-1708465225</v>
      </c>
      <c r="V58" s="35"/>
      <c r="W58" s="41">
        <v>2.39</v>
      </c>
    </row>
    <row r="59" spans="1:23" ht="21.75" customHeight="1" x14ac:dyDescent="0.2">
      <c r="A59" s="87" t="s">
        <v>27</v>
      </c>
      <c r="B59" s="87"/>
      <c r="C59" s="35"/>
      <c r="D59" s="36">
        <v>0</v>
      </c>
      <c r="E59" s="35"/>
      <c r="F59" s="36">
        <v>714286858</v>
      </c>
      <c r="G59" s="35"/>
      <c r="H59" s="36">
        <v>0</v>
      </c>
      <c r="I59" s="35"/>
      <c r="J59" s="36">
        <v>714286858</v>
      </c>
      <c r="K59" s="35"/>
      <c r="L59" s="41">
        <v>0.6</v>
      </c>
      <c r="M59" s="35"/>
      <c r="N59" s="36">
        <v>62375200</v>
      </c>
      <c r="O59" s="35"/>
      <c r="P59" s="87">
        <v>-900299060</v>
      </c>
      <c r="Q59" s="87"/>
      <c r="R59" s="35"/>
      <c r="S59" s="36">
        <v>0</v>
      </c>
      <c r="T59" s="35"/>
      <c r="U59" s="36">
        <v>-837923860</v>
      </c>
      <c r="V59" s="35"/>
      <c r="W59" s="41">
        <v>1.17</v>
      </c>
    </row>
    <row r="60" spans="1:23" ht="21.75" customHeight="1" x14ac:dyDescent="0.2">
      <c r="A60" s="87" t="s">
        <v>67</v>
      </c>
      <c r="B60" s="87"/>
      <c r="C60" s="35"/>
      <c r="D60" s="36">
        <v>0</v>
      </c>
      <c r="E60" s="35"/>
      <c r="F60" s="36">
        <v>436696106</v>
      </c>
      <c r="G60" s="35"/>
      <c r="H60" s="36">
        <v>0</v>
      </c>
      <c r="I60" s="35"/>
      <c r="J60" s="36">
        <v>436696106</v>
      </c>
      <c r="K60" s="35"/>
      <c r="L60" s="41">
        <v>0.36</v>
      </c>
      <c r="M60" s="35"/>
      <c r="N60" s="36">
        <v>54186558</v>
      </c>
      <c r="O60" s="35"/>
      <c r="P60" s="87">
        <v>-910599502</v>
      </c>
      <c r="Q60" s="87"/>
      <c r="R60" s="35"/>
      <c r="S60" s="36">
        <v>0</v>
      </c>
      <c r="T60" s="35"/>
      <c r="U60" s="36">
        <v>-856412944</v>
      </c>
      <c r="V60" s="35"/>
      <c r="W60" s="41">
        <v>1.2</v>
      </c>
    </row>
    <row r="61" spans="1:23" ht="21.75" customHeight="1" x14ac:dyDescent="0.2">
      <c r="A61" s="87" t="s">
        <v>33</v>
      </c>
      <c r="B61" s="87"/>
      <c r="C61" s="35"/>
      <c r="D61" s="36">
        <v>0</v>
      </c>
      <c r="E61" s="35"/>
      <c r="F61" s="36">
        <v>508953600</v>
      </c>
      <c r="G61" s="35"/>
      <c r="H61" s="36">
        <v>0</v>
      </c>
      <c r="I61" s="35"/>
      <c r="J61" s="36">
        <v>508953600</v>
      </c>
      <c r="K61" s="35"/>
      <c r="L61" s="41">
        <v>0.42</v>
      </c>
      <c r="M61" s="35"/>
      <c r="N61" s="36">
        <v>678400000</v>
      </c>
      <c r="O61" s="35"/>
      <c r="P61" s="87">
        <v>-811780992</v>
      </c>
      <c r="Q61" s="87"/>
      <c r="R61" s="35"/>
      <c r="S61" s="36">
        <v>0</v>
      </c>
      <c r="T61" s="35"/>
      <c r="U61" s="36">
        <v>-133380992</v>
      </c>
      <c r="V61" s="35"/>
      <c r="W61" s="41">
        <v>0.19</v>
      </c>
    </row>
    <row r="62" spans="1:23" ht="21.75" customHeight="1" x14ac:dyDescent="0.2">
      <c r="A62" s="87" t="s">
        <v>52</v>
      </c>
      <c r="B62" s="87"/>
      <c r="C62" s="35"/>
      <c r="D62" s="36">
        <v>0</v>
      </c>
      <c r="E62" s="35"/>
      <c r="F62" s="36">
        <v>513559763</v>
      </c>
      <c r="G62" s="35"/>
      <c r="H62" s="36">
        <v>0</v>
      </c>
      <c r="I62" s="35"/>
      <c r="J62" s="36">
        <v>513559763</v>
      </c>
      <c r="K62" s="35"/>
      <c r="L62" s="41">
        <v>0.43</v>
      </c>
      <c r="M62" s="35"/>
      <c r="N62" s="36">
        <v>401250000</v>
      </c>
      <c r="O62" s="35"/>
      <c r="P62" s="87">
        <v>-389824514</v>
      </c>
      <c r="Q62" s="87"/>
      <c r="R62" s="35"/>
      <c r="S62" s="36">
        <v>0</v>
      </c>
      <c r="T62" s="35"/>
      <c r="U62" s="36">
        <v>11425486</v>
      </c>
      <c r="V62" s="35"/>
      <c r="W62" s="41">
        <v>-0.02</v>
      </c>
    </row>
    <row r="63" spans="1:23" ht="21.75" customHeight="1" x14ac:dyDescent="0.2">
      <c r="A63" s="87" t="s">
        <v>37</v>
      </c>
      <c r="B63" s="87"/>
      <c r="C63" s="35"/>
      <c r="D63" s="36">
        <v>0</v>
      </c>
      <c r="E63" s="35"/>
      <c r="F63" s="36">
        <v>1341967500</v>
      </c>
      <c r="G63" s="35"/>
      <c r="H63" s="36">
        <v>0</v>
      </c>
      <c r="I63" s="35"/>
      <c r="J63" s="36">
        <v>1341967500</v>
      </c>
      <c r="K63" s="35"/>
      <c r="L63" s="41">
        <v>1.1200000000000001</v>
      </c>
      <c r="M63" s="35"/>
      <c r="N63" s="36">
        <v>1127413127</v>
      </c>
      <c r="O63" s="35"/>
      <c r="P63" s="87">
        <v>-2266434000</v>
      </c>
      <c r="Q63" s="87"/>
      <c r="R63" s="35"/>
      <c r="S63" s="36">
        <v>0</v>
      </c>
      <c r="T63" s="35"/>
      <c r="U63" s="36">
        <v>-1139020873</v>
      </c>
      <c r="V63" s="35"/>
      <c r="W63" s="41">
        <v>1.59</v>
      </c>
    </row>
    <row r="64" spans="1:23" ht="21.75" customHeight="1" x14ac:dyDescent="0.2">
      <c r="A64" s="87" t="s">
        <v>69</v>
      </c>
      <c r="B64" s="87"/>
      <c r="C64" s="35"/>
      <c r="D64" s="36">
        <v>0</v>
      </c>
      <c r="E64" s="35"/>
      <c r="F64" s="36">
        <v>450064617</v>
      </c>
      <c r="G64" s="35"/>
      <c r="H64" s="36">
        <v>0</v>
      </c>
      <c r="I64" s="35"/>
      <c r="J64" s="36">
        <v>450064617</v>
      </c>
      <c r="K64" s="35"/>
      <c r="L64" s="41">
        <v>0.38</v>
      </c>
      <c r="M64" s="35"/>
      <c r="N64" s="36">
        <v>523598300</v>
      </c>
      <c r="O64" s="35"/>
      <c r="P64" s="87">
        <v>-1852306755</v>
      </c>
      <c r="Q64" s="87"/>
      <c r="R64" s="35"/>
      <c r="S64" s="36">
        <v>0</v>
      </c>
      <c r="T64" s="35"/>
      <c r="U64" s="36">
        <v>-1328708455</v>
      </c>
      <c r="V64" s="35"/>
      <c r="W64" s="41">
        <v>1.86</v>
      </c>
    </row>
    <row r="65" spans="1:23" ht="21.75" customHeight="1" x14ac:dyDescent="0.2">
      <c r="A65" s="87" t="s">
        <v>19</v>
      </c>
      <c r="B65" s="87"/>
      <c r="C65" s="35"/>
      <c r="D65" s="36">
        <v>0</v>
      </c>
      <c r="E65" s="35"/>
      <c r="F65" s="36">
        <v>12448369167</v>
      </c>
      <c r="G65" s="35"/>
      <c r="H65" s="36">
        <v>0</v>
      </c>
      <c r="I65" s="35"/>
      <c r="J65" s="36">
        <v>12448369167</v>
      </c>
      <c r="K65" s="35"/>
      <c r="L65" s="41">
        <v>10.38</v>
      </c>
      <c r="M65" s="35"/>
      <c r="N65" s="36">
        <v>3662314354</v>
      </c>
      <c r="O65" s="35"/>
      <c r="P65" s="87">
        <v>-29367147147</v>
      </c>
      <c r="Q65" s="87"/>
      <c r="R65" s="35"/>
      <c r="S65" s="36">
        <v>0</v>
      </c>
      <c r="T65" s="35"/>
      <c r="U65" s="36">
        <v>-25704832793</v>
      </c>
      <c r="V65" s="35"/>
      <c r="W65" s="41">
        <v>35.97</v>
      </c>
    </row>
    <row r="66" spans="1:23" ht="21.75" customHeight="1" x14ac:dyDescent="0.2">
      <c r="A66" s="87" t="s">
        <v>61</v>
      </c>
      <c r="B66" s="87"/>
      <c r="C66" s="35"/>
      <c r="D66" s="36">
        <v>0</v>
      </c>
      <c r="E66" s="35"/>
      <c r="F66" s="36">
        <v>1732032720</v>
      </c>
      <c r="G66" s="35"/>
      <c r="H66" s="36">
        <v>0</v>
      </c>
      <c r="I66" s="35"/>
      <c r="J66" s="36">
        <v>1732032720</v>
      </c>
      <c r="K66" s="35"/>
      <c r="L66" s="41">
        <v>1.44</v>
      </c>
      <c r="M66" s="35"/>
      <c r="N66" s="36">
        <v>38314115</v>
      </c>
      <c r="O66" s="35"/>
      <c r="P66" s="87">
        <v>2243769660</v>
      </c>
      <c r="Q66" s="87"/>
      <c r="R66" s="35"/>
      <c r="S66" s="36">
        <v>0</v>
      </c>
      <c r="T66" s="35"/>
      <c r="U66" s="36">
        <v>2282083775</v>
      </c>
      <c r="V66" s="35"/>
      <c r="W66" s="41">
        <v>-3.19</v>
      </c>
    </row>
    <row r="67" spans="1:23" ht="21.75" customHeight="1" x14ac:dyDescent="0.2">
      <c r="A67" s="87" t="s">
        <v>23</v>
      </c>
      <c r="B67" s="87"/>
      <c r="C67" s="35"/>
      <c r="D67" s="36">
        <v>0</v>
      </c>
      <c r="E67" s="35"/>
      <c r="F67" s="36">
        <v>-167115691</v>
      </c>
      <c r="G67" s="35"/>
      <c r="H67" s="36">
        <v>0</v>
      </c>
      <c r="I67" s="35"/>
      <c r="J67" s="36">
        <v>-167115691</v>
      </c>
      <c r="K67" s="35"/>
      <c r="L67" s="41">
        <v>-0.14000000000000001</v>
      </c>
      <c r="M67" s="35"/>
      <c r="N67" s="36">
        <v>273677180</v>
      </c>
      <c r="O67" s="35"/>
      <c r="P67" s="87">
        <v>-338117794</v>
      </c>
      <c r="Q67" s="87"/>
      <c r="R67" s="35"/>
      <c r="S67" s="36">
        <v>0</v>
      </c>
      <c r="T67" s="35"/>
      <c r="U67" s="36">
        <v>-64440614</v>
      </c>
      <c r="V67" s="35"/>
      <c r="W67" s="41">
        <v>0.09</v>
      </c>
    </row>
    <row r="68" spans="1:23" ht="21.75" customHeight="1" x14ac:dyDescent="0.2">
      <c r="A68" s="87" t="s">
        <v>63</v>
      </c>
      <c r="B68" s="87"/>
      <c r="C68" s="35"/>
      <c r="D68" s="36">
        <v>0</v>
      </c>
      <c r="E68" s="35"/>
      <c r="F68" s="36">
        <v>374766790</v>
      </c>
      <c r="G68" s="35"/>
      <c r="H68" s="36">
        <v>0</v>
      </c>
      <c r="I68" s="35"/>
      <c r="J68" s="36">
        <v>374766790</v>
      </c>
      <c r="K68" s="35"/>
      <c r="L68" s="41">
        <v>0.31</v>
      </c>
      <c r="M68" s="35"/>
      <c r="N68" s="36">
        <v>0</v>
      </c>
      <c r="O68" s="35"/>
      <c r="P68" s="87">
        <v>-699564675</v>
      </c>
      <c r="Q68" s="87"/>
      <c r="R68" s="35"/>
      <c r="S68" s="36">
        <v>0</v>
      </c>
      <c r="T68" s="35"/>
      <c r="U68" s="36">
        <v>-699564675</v>
      </c>
      <c r="V68" s="35"/>
      <c r="W68" s="41">
        <v>0.98</v>
      </c>
    </row>
    <row r="69" spans="1:23" ht="21.75" customHeight="1" x14ac:dyDescent="0.2">
      <c r="A69" s="87" t="s">
        <v>51</v>
      </c>
      <c r="B69" s="87"/>
      <c r="C69" s="35"/>
      <c r="D69" s="36">
        <v>0</v>
      </c>
      <c r="E69" s="35"/>
      <c r="F69" s="36">
        <v>1367389732</v>
      </c>
      <c r="G69" s="35"/>
      <c r="H69" s="36">
        <v>0</v>
      </c>
      <c r="I69" s="35"/>
      <c r="J69" s="36">
        <v>1367389732</v>
      </c>
      <c r="K69" s="35"/>
      <c r="L69" s="41">
        <v>1.1399999999999999</v>
      </c>
      <c r="M69" s="35"/>
      <c r="N69" s="36">
        <v>0</v>
      </c>
      <c r="O69" s="35"/>
      <c r="P69" s="87">
        <v>1995044036</v>
      </c>
      <c r="Q69" s="87"/>
      <c r="R69" s="35"/>
      <c r="S69" s="36">
        <v>0</v>
      </c>
      <c r="T69" s="35"/>
      <c r="U69" s="36">
        <v>1995044036</v>
      </c>
      <c r="V69" s="35"/>
      <c r="W69" s="41">
        <v>-2.79</v>
      </c>
    </row>
    <row r="70" spans="1:23" ht="21.75" customHeight="1" x14ac:dyDescent="0.2">
      <c r="A70" s="87" t="s">
        <v>53</v>
      </c>
      <c r="B70" s="87"/>
      <c r="C70" s="35"/>
      <c r="D70" s="36">
        <v>0</v>
      </c>
      <c r="E70" s="35"/>
      <c r="F70" s="36">
        <v>0</v>
      </c>
      <c r="G70" s="35"/>
      <c r="H70" s="36">
        <v>0</v>
      </c>
      <c r="I70" s="35"/>
      <c r="J70" s="36">
        <v>0</v>
      </c>
      <c r="K70" s="35"/>
      <c r="L70" s="41">
        <v>0</v>
      </c>
      <c r="M70" s="35"/>
      <c r="N70" s="36">
        <v>0</v>
      </c>
      <c r="O70" s="35"/>
      <c r="P70" s="87">
        <v>0</v>
      </c>
      <c r="Q70" s="87"/>
      <c r="R70" s="35"/>
      <c r="S70" s="36">
        <v>0</v>
      </c>
      <c r="T70" s="35"/>
      <c r="U70" s="36">
        <v>0</v>
      </c>
      <c r="V70" s="35"/>
      <c r="W70" s="41">
        <v>0</v>
      </c>
    </row>
    <row r="71" spans="1:23" ht="21.75" customHeight="1" x14ac:dyDescent="0.2">
      <c r="A71" s="87" t="s">
        <v>34</v>
      </c>
      <c r="B71" s="87"/>
      <c r="C71" s="35"/>
      <c r="D71" s="36">
        <v>0</v>
      </c>
      <c r="E71" s="35"/>
      <c r="F71" s="36">
        <v>122228388</v>
      </c>
      <c r="G71" s="35"/>
      <c r="H71" s="36">
        <v>0</v>
      </c>
      <c r="I71" s="35"/>
      <c r="J71" s="36">
        <v>122228388</v>
      </c>
      <c r="K71" s="35"/>
      <c r="L71" s="41">
        <v>0.1</v>
      </c>
      <c r="M71" s="35"/>
      <c r="N71" s="36">
        <v>0</v>
      </c>
      <c r="O71" s="35"/>
      <c r="P71" s="87">
        <v>-1163277072</v>
      </c>
      <c r="Q71" s="87"/>
      <c r="R71" s="35"/>
      <c r="S71" s="36">
        <v>0</v>
      </c>
      <c r="T71" s="35"/>
      <c r="U71" s="36">
        <v>-1163277072</v>
      </c>
      <c r="V71" s="35"/>
      <c r="W71" s="41">
        <v>1.63</v>
      </c>
    </row>
    <row r="72" spans="1:23" ht="21.75" customHeight="1" x14ac:dyDescent="0.2">
      <c r="A72" s="87" t="s">
        <v>75</v>
      </c>
      <c r="B72" s="87"/>
      <c r="C72" s="35"/>
      <c r="D72" s="36">
        <v>0</v>
      </c>
      <c r="E72" s="35"/>
      <c r="F72" s="36">
        <v>170713404</v>
      </c>
      <c r="G72" s="35"/>
      <c r="H72" s="36">
        <v>0</v>
      </c>
      <c r="I72" s="35"/>
      <c r="J72" s="36">
        <v>170713404</v>
      </c>
      <c r="K72" s="35"/>
      <c r="L72" s="41">
        <v>0.14000000000000001</v>
      </c>
      <c r="M72" s="35"/>
      <c r="N72" s="36">
        <v>0</v>
      </c>
      <c r="O72" s="35"/>
      <c r="P72" s="87">
        <v>170713404</v>
      </c>
      <c r="Q72" s="87"/>
      <c r="R72" s="35"/>
      <c r="S72" s="36">
        <v>0</v>
      </c>
      <c r="T72" s="35"/>
      <c r="U72" s="36">
        <v>170713404</v>
      </c>
      <c r="V72" s="35"/>
      <c r="W72" s="41">
        <v>-0.24</v>
      </c>
    </row>
    <row r="73" spans="1:23" ht="21.75" customHeight="1" x14ac:dyDescent="0.2">
      <c r="A73" s="87" t="s">
        <v>39</v>
      </c>
      <c r="B73" s="87"/>
      <c r="C73" s="35"/>
      <c r="D73" s="36">
        <v>0</v>
      </c>
      <c r="E73" s="35"/>
      <c r="F73" s="36">
        <v>4587196517</v>
      </c>
      <c r="G73" s="35"/>
      <c r="H73" s="36">
        <v>0</v>
      </c>
      <c r="I73" s="35"/>
      <c r="J73" s="36">
        <v>4587196517</v>
      </c>
      <c r="K73" s="35"/>
      <c r="L73" s="41">
        <v>3.82</v>
      </c>
      <c r="M73" s="35"/>
      <c r="N73" s="36">
        <v>0</v>
      </c>
      <c r="O73" s="35"/>
      <c r="P73" s="87">
        <v>-6296152080</v>
      </c>
      <c r="Q73" s="87"/>
      <c r="R73" s="35"/>
      <c r="S73" s="36">
        <v>0</v>
      </c>
      <c r="T73" s="35"/>
      <c r="U73" s="36">
        <v>-6296152080</v>
      </c>
      <c r="V73" s="35"/>
      <c r="W73" s="41">
        <v>8.81</v>
      </c>
    </row>
    <row r="74" spans="1:23" ht="21.75" customHeight="1" x14ac:dyDescent="0.2">
      <c r="A74" s="87" t="s">
        <v>65</v>
      </c>
      <c r="B74" s="87"/>
      <c r="C74" s="35"/>
      <c r="D74" s="36">
        <v>0</v>
      </c>
      <c r="E74" s="35"/>
      <c r="F74" s="36">
        <v>1935415350</v>
      </c>
      <c r="G74" s="35"/>
      <c r="H74" s="36">
        <v>0</v>
      </c>
      <c r="I74" s="35"/>
      <c r="J74" s="36">
        <v>1935415350</v>
      </c>
      <c r="K74" s="35"/>
      <c r="L74" s="41">
        <v>1.61</v>
      </c>
      <c r="M74" s="35"/>
      <c r="N74" s="36">
        <v>0</v>
      </c>
      <c r="O74" s="35"/>
      <c r="P74" s="87">
        <v>3115824543</v>
      </c>
      <c r="Q74" s="87"/>
      <c r="R74" s="35"/>
      <c r="S74" s="36">
        <v>0</v>
      </c>
      <c r="T74" s="35"/>
      <c r="U74" s="36">
        <v>3115824543</v>
      </c>
      <c r="V74" s="35"/>
      <c r="W74" s="41">
        <v>-4.3600000000000003</v>
      </c>
    </row>
    <row r="75" spans="1:23" ht="21.75" customHeight="1" x14ac:dyDescent="0.2">
      <c r="A75" s="87" t="s">
        <v>74</v>
      </c>
      <c r="B75" s="87"/>
      <c r="C75" s="35"/>
      <c r="D75" s="36">
        <v>0</v>
      </c>
      <c r="E75" s="35"/>
      <c r="F75" s="36">
        <v>2539916768</v>
      </c>
      <c r="G75" s="35"/>
      <c r="H75" s="36">
        <v>0</v>
      </c>
      <c r="I75" s="35"/>
      <c r="J75" s="36">
        <v>2539916768</v>
      </c>
      <c r="K75" s="35"/>
      <c r="L75" s="41">
        <v>2.12</v>
      </c>
      <c r="M75" s="35"/>
      <c r="N75" s="36">
        <v>0</v>
      </c>
      <c r="O75" s="35"/>
      <c r="P75" s="87">
        <v>1029695987</v>
      </c>
      <c r="Q75" s="87"/>
      <c r="R75" s="35"/>
      <c r="S75" s="36">
        <v>0</v>
      </c>
      <c r="T75" s="35"/>
      <c r="U75" s="36">
        <v>1029695987</v>
      </c>
      <c r="V75" s="35"/>
      <c r="W75" s="41">
        <v>-1.44</v>
      </c>
    </row>
    <row r="76" spans="1:23" ht="21.75" customHeight="1" x14ac:dyDescent="0.2">
      <c r="A76" s="87" t="s">
        <v>21</v>
      </c>
      <c r="B76" s="87"/>
      <c r="C76" s="35"/>
      <c r="D76" s="36">
        <v>0</v>
      </c>
      <c r="E76" s="35"/>
      <c r="F76" s="36">
        <v>8351411670</v>
      </c>
      <c r="G76" s="35"/>
      <c r="H76" s="36">
        <v>0</v>
      </c>
      <c r="I76" s="35"/>
      <c r="J76" s="36">
        <v>8351411670</v>
      </c>
      <c r="K76" s="35"/>
      <c r="L76" s="41">
        <v>6.96</v>
      </c>
      <c r="M76" s="35"/>
      <c r="N76" s="36">
        <v>0</v>
      </c>
      <c r="O76" s="35"/>
      <c r="P76" s="87">
        <v>-14843055195</v>
      </c>
      <c r="Q76" s="87"/>
      <c r="R76" s="35"/>
      <c r="S76" s="36">
        <v>0</v>
      </c>
      <c r="T76" s="35"/>
      <c r="U76" s="36">
        <v>-14843055195</v>
      </c>
      <c r="V76" s="35"/>
      <c r="W76" s="41">
        <v>20.77</v>
      </c>
    </row>
    <row r="77" spans="1:23" ht="21.75" customHeight="1" x14ac:dyDescent="0.2">
      <c r="A77" s="87" t="s">
        <v>46</v>
      </c>
      <c r="B77" s="87"/>
      <c r="C77" s="35"/>
      <c r="D77" s="36">
        <v>0</v>
      </c>
      <c r="E77" s="35"/>
      <c r="F77" s="36">
        <v>1569803760</v>
      </c>
      <c r="G77" s="35"/>
      <c r="H77" s="36">
        <v>0</v>
      </c>
      <c r="I77" s="35"/>
      <c r="J77" s="36">
        <v>1569803760</v>
      </c>
      <c r="K77" s="35"/>
      <c r="L77" s="41">
        <v>1.31</v>
      </c>
      <c r="M77" s="35"/>
      <c r="N77" s="36">
        <v>0</v>
      </c>
      <c r="O77" s="35"/>
      <c r="P77" s="87">
        <v>373762800</v>
      </c>
      <c r="Q77" s="87"/>
      <c r="R77" s="35"/>
      <c r="S77" s="36">
        <v>0</v>
      </c>
      <c r="T77" s="35"/>
      <c r="U77" s="36">
        <v>373762800</v>
      </c>
      <c r="V77" s="35"/>
      <c r="W77" s="41">
        <v>-0.52</v>
      </c>
    </row>
    <row r="78" spans="1:23" ht="21.75" customHeight="1" x14ac:dyDescent="0.2">
      <c r="A78" s="88" t="s">
        <v>42</v>
      </c>
      <c r="B78" s="88"/>
      <c r="C78" s="35"/>
      <c r="D78" s="37">
        <v>0</v>
      </c>
      <c r="E78" s="35"/>
      <c r="F78" s="37">
        <v>11790246213</v>
      </c>
      <c r="G78" s="35"/>
      <c r="H78" s="37">
        <v>0</v>
      </c>
      <c r="I78" s="35"/>
      <c r="J78" s="37">
        <v>11790246213</v>
      </c>
      <c r="K78" s="35"/>
      <c r="L78" s="42">
        <v>9.83</v>
      </c>
      <c r="M78" s="35"/>
      <c r="N78" s="37">
        <v>0</v>
      </c>
      <c r="O78" s="35"/>
      <c r="P78" s="87">
        <v>-10578919546</v>
      </c>
      <c r="Q78" s="89"/>
      <c r="R78" s="35"/>
      <c r="S78" s="37">
        <v>0</v>
      </c>
      <c r="T78" s="35"/>
      <c r="U78" s="37">
        <v>-10578919546</v>
      </c>
      <c r="V78" s="35"/>
      <c r="W78" s="42">
        <v>14.8</v>
      </c>
    </row>
    <row r="79" spans="1:23" ht="21.75" customHeight="1" thickBot="1" x14ac:dyDescent="0.25">
      <c r="A79" s="86" t="s">
        <v>76</v>
      </c>
      <c r="B79" s="86"/>
      <c r="C79" s="35"/>
      <c r="D79" s="38">
        <v>827399188</v>
      </c>
      <c r="E79" s="35"/>
      <c r="F79" s="38">
        <v>115635554354</v>
      </c>
      <c r="G79" s="35"/>
      <c r="H79" s="38">
        <v>-7668157193</v>
      </c>
      <c r="I79" s="35"/>
      <c r="J79" s="38">
        <v>108794796349</v>
      </c>
      <c r="K79" s="35"/>
      <c r="L79" s="43">
        <v>90.69</v>
      </c>
      <c r="M79" s="35"/>
      <c r="N79" s="38">
        <f>SUM(N9:N78)</f>
        <v>60195175559</v>
      </c>
      <c r="O79" s="35"/>
      <c r="P79" s="69">
        <f>SUM(P9:Q78)</f>
        <v>-138616143647</v>
      </c>
      <c r="Q79" s="69"/>
      <c r="R79" s="35"/>
      <c r="S79" s="38">
        <f>SUM(S9:S78)</f>
        <v>-4416359710</v>
      </c>
      <c r="T79" s="35"/>
      <c r="U79" s="38">
        <f>SUM(U9:U78)</f>
        <v>-82837327798</v>
      </c>
      <c r="V79" s="35"/>
      <c r="W79" s="43">
        <v>115.9</v>
      </c>
    </row>
    <row r="80" spans="1:23" ht="13.5" thickTop="1" x14ac:dyDescent="0.2"/>
    <row r="82" spans="17:19" x14ac:dyDescent="0.2">
      <c r="Q82" s="35"/>
      <c r="S82" s="35"/>
    </row>
  </sheetData>
  <mergeCells count="15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9:B79"/>
    <mergeCell ref="P79:Q79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3"/>
  <sheetViews>
    <sheetView rightToLeft="1" workbookViewId="0">
      <selection activeCell="A6" sqref="A6"/>
    </sheetView>
  </sheetViews>
  <sheetFormatPr defaultRowHeight="12.75" x14ac:dyDescent="0.2"/>
  <cols>
    <col min="1" max="1" width="6.7109375" bestFit="1" customWidth="1"/>
    <col min="2" max="2" width="21.42578125" customWidth="1"/>
    <col min="3" max="3" width="1.28515625" customWidth="1"/>
    <col min="4" max="4" width="14.5703125" bestFit="1" customWidth="1"/>
    <col min="5" max="5" width="1.28515625" customWidth="1"/>
    <col min="6" max="6" width="15.5703125" bestFit="1" customWidth="1"/>
    <col min="7" max="7" width="1.28515625" customWidth="1"/>
    <col min="8" max="8" width="11.28515625" bestFit="1" customWidth="1"/>
    <col min="9" max="9" width="1.28515625" customWidth="1"/>
    <col min="10" max="10" width="12.85546875" bestFit="1" customWidth="1"/>
    <col min="11" max="11" width="1.28515625" customWidth="1"/>
    <col min="12" max="12" width="14.5703125" bestFit="1" customWidth="1"/>
    <col min="13" max="13" width="1.28515625" customWidth="1"/>
    <col min="14" max="14" width="15.5703125" bestFit="1" customWidth="1"/>
    <col min="15" max="15" width="1.28515625" customWidth="1"/>
    <col min="16" max="16" width="14.5703125" bestFit="1" customWidth="1"/>
    <col min="17" max="17" width="1.28515625" customWidth="1"/>
    <col min="18" max="18" width="14.42578125" bestFit="1" customWidth="1"/>
    <col min="19" max="19" width="0.28515625" customWidth="1"/>
  </cols>
  <sheetData>
    <row r="1" spans="1:18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ht="21.75" customHeight="1" x14ac:dyDescent="0.2">
      <c r="A2" s="75" t="s">
        <v>98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14.45" customHeight="1" x14ac:dyDescent="0.2"/>
    <row r="5" spans="1:18" ht="14.45" customHeight="1" x14ac:dyDescent="0.2">
      <c r="A5" s="65" t="s">
        <v>132</v>
      </c>
      <c r="B5" s="76" t="s">
        <v>134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1:18" ht="14.45" customHeight="1" x14ac:dyDescent="0.2">
      <c r="D6" s="78" t="s">
        <v>113</v>
      </c>
      <c r="E6" s="78"/>
      <c r="F6" s="78"/>
      <c r="G6" s="78"/>
      <c r="H6" s="78"/>
      <c r="I6" s="78"/>
      <c r="J6" s="78"/>
      <c r="L6" s="78" t="s">
        <v>114</v>
      </c>
      <c r="M6" s="78"/>
      <c r="N6" s="78"/>
      <c r="O6" s="78"/>
      <c r="P6" s="78"/>
      <c r="Q6" s="78"/>
      <c r="R6" s="78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78" t="s">
        <v>135</v>
      </c>
      <c r="B8" s="78"/>
      <c r="D8" s="2" t="s">
        <v>136</v>
      </c>
      <c r="F8" s="2" t="s">
        <v>117</v>
      </c>
      <c r="H8" s="2" t="s">
        <v>118</v>
      </c>
      <c r="J8" s="2" t="s">
        <v>76</v>
      </c>
      <c r="L8" s="2" t="s">
        <v>136</v>
      </c>
      <c r="N8" s="2" t="s">
        <v>117</v>
      </c>
      <c r="P8" s="2" t="s">
        <v>118</v>
      </c>
      <c r="R8" s="2" t="s">
        <v>76</v>
      </c>
    </row>
    <row r="9" spans="1:18" ht="21.75" customHeight="1" x14ac:dyDescent="0.2">
      <c r="A9" s="83" t="s">
        <v>137</v>
      </c>
      <c r="B9" s="83"/>
      <c r="D9" s="34">
        <v>0</v>
      </c>
      <c r="E9" s="35"/>
      <c r="F9" s="34">
        <v>0</v>
      </c>
      <c r="G9" s="35"/>
      <c r="H9" s="34">
        <v>0</v>
      </c>
      <c r="I9" s="35"/>
      <c r="J9" s="34">
        <v>0</v>
      </c>
      <c r="K9" s="35"/>
      <c r="L9" s="34">
        <v>324613563</v>
      </c>
      <c r="M9" s="35"/>
      <c r="N9" s="34">
        <v>0</v>
      </c>
      <c r="O9" s="35"/>
      <c r="P9" s="34">
        <v>137475079</v>
      </c>
      <c r="Q9" s="35"/>
      <c r="R9" s="34">
        <v>462088642</v>
      </c>
    </row>
    <row r="10" spans="1:18" ht="21.75" customHeight="1" x14ac:dyDescent="0.2">
      <c r="A10" s="84" t="s">
        <v>138</v>
      </c>
      <c r="B10" s="84"/>
      <c r="D10" s="36">
        <v>0</v>
      </c>
      <c r="E10" s="35"/>
      <c r="F10" s="36">
        <v>0</v>
      </c>
      <c r="G10" s="35"/>
      <c r="H10" s="36">
        <v>0</v>
      </c>
      <c r="I10" s="35"/>
      <c r="J10" s="36">
        <v>0</v>
      </c>
      <c r="K10" s="35"/>
      <c r="L10" s="36">
        <v>216924658</v>
      </c>
      <c r="M10" s="35"/>
      <c r="N10" s="36">
        <v>0</v>
      </c>
      <c r="O10" s="35"/>
      <c r="P10" s="36">
        <v>61988763</v>
      </c>
      <c r="Q10" s="35"/>
      <c r="R10" s="36">
        <v>278913421</v>
      </c>
    </row>
    <row r="11" spans="1:18" ht="21.75" customHeight="1" x14ac:dyDescent="0.2">
      <c r="A11" s="84" t="s">
        <v>139</v>
      </c>
      <c r="B11" s="84"/>
      <c r="D11" s="36">
        <v>0</v>
      </c>
      <c r="E11" s="35"/>
      <c r="F11" s="36">
        <v>0</v>
      </c>
      <c r="G11" s="35"/>
      <c r="H11" s="36">
        <v>0</v>
      </c>
      <c r="I11" s="35"/>
      <c r="J11" s="36">
        <v>0</v>
      </c>
      <c r="K11" s="35"/>
      <c r="L11" s="36">
        <v>910276686</v>
      </c>
      <c r="M11" s="35"/>
      <c r="N11" s="36">
        <v>0</v>
      </c>
      <c r="O11" s="35"/>
      <c r="P11" s="36">
        <v>2798384313</v>
      </c>
      <c r="Q11" s="35"/>
      <c r="R11" s="36">
        <v>3708660999</v>
      </c>
    </row>
    <row r="12" spans="1:18" ht="21.75" customHeight="1" x14ac:dyDescent="0.2">
      <c r="A12" s="85" t="s">
        <v>88</v>
      </c>
      <c r="B12" s="85"/>
      <c r="D12" s="37">
        <v>1344423256</v>
      </c>
      <c r="E12" s="35"/>
      <c r="F12" s="37">
        <v>-464915718</v>
      </c>
      <c r="G12" s="35"/>
      <c r="H12" s="37">
        <v>0</v>
      </c>
      <c r="I12" s="35"/>
      <c r="J12" s="37">
        <v>879507538</v>
      </c>
      <c r="K12" s="35"/>
      <c r="L12" s="37">
        <v>3103390433</v>
      </c>
      <c r="M12" s="35"/>
      <c r="N12" s="37">
        <v>71946543</v>
      </c>
      <c r="O12" s="35"/>
      <c r="P12" s="37">
        <v>0</v>
      </c>
      <c r="Q12" s="35"/>
      <c r="R12" s="37">
        <v>3175336976</v>
      </c>
    </row>
    <row r="13" spans="1:18" ht="21.75" customHeight="1" x14ac:dyDescent="0.2">
      <c r="A13" s="68" t="s">
        <v>76</v>
      </c>
      <c r="B13" s="68"/>
      <c r="D13" s="38">
        <v>1344423256</v>
      </c>
      <c r="E13" s="35"/>
      <c r="F13" s="38">
        <v>-464915718</v>
      </c>
      <c r="G13" s="35"/>
      <c r="H13" s="38">
        <v>0</v>
      </c>
      <c r="I13" s="35"/>
      <c r="J13" s="38">
        <v>879507538</v>
      </c>
      <c r="K13" s="35"/>
      <c r="L13" s="38">
        <v>4555205340</v>
      </c>
      <c r="M13" s="35"/>
      <c r="N13" s="38">
        <v>71946543</v>
      </c>
      <c r="O13" s="35"/>
      <c r="P13" s="38">
        <v>2997848155</v>
      </c>
      <c r="Q13" s="35"/>
      <c r="R13" s="38">
        <v>7625000038</v>
      </c>
    </row>
  </sheetData>
  <mergeCells count="12">
    <mergeCell ref="A1:R1"/>
    <mergeCell ref="A2:R2"/>
    <mergeCell ref="A3:R3"/>
    <mergeCell ref="B5:R5"/>
    <mergeCell ref="D6:J6"/>
    <mergeCell ref="L6:R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1"/>
  <sheetViews>
    <sheetView rightToLeft="1" workbookViewId="0">
      <selection activeCell="A7" sqref="A7:B7"/>
    </sheetView>
  </sheetViews>
  <sheetFormatPr defaultRowHeight="12.75" x14ac:dyDescent="0.2"/>
  <cols>
    <col min="1" max="1" width="6.5703125" bestFit="1" customWidth="1"/>
    <col min="2" max="2" width="14.85546875" customWidth="1"/>
    <col min="3" max="3" width="1.28515625" customWidth="1"/>
    <col min="4" max="4" width="16.7109375" customWidth="1"/>
    <col min="5" max="5" width="1.28515625" customWidth="1"/>
    <col min="6" max="6" width="13" customWidth="1"/>
    <col min="7" max="7" width="1.28515625" customWidth="1"/>
    <col min="8" max="8" width="18.42578125" customWidth="1"/>
    <col min="9" max="9" width="1.28515625" customWidth="1"/>
    <col min="10" max="10" width="14.140625" customWidth="1"/>
    <col min="11" max="11" width="0.28515625" customWidth="1"/>
    <col min="13" max="13" width="11.140625" bestFit="1" customWidth="1"/>
  </cols>
  <sheetData>
    <row r="1" spans="1:13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3" ht="21.75" customHeight="1" x14ac:dyDescent="0.2">
      <c r="A2" s="75" t="s">
        <v>98</v>
      </c>
      <c r="B2" s="75"/>
      <c r="C2" s="75"/>
      <c r="D2" s="75"/>
      <c r="E2" s="75"/>
      <c r="F2" s="75"/>
      <c r="G2" s="75"/>
      <c r="H2" s="75"/>
      <c r="I2" s="75"/>
      <c r="J2" s="75"/>
    </row>
    <row r="3" spans="1:13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</row>
    <row r="4" spans="1:13" ht="14.45" customHeight="1" x14ac:dyDescent="0.2"/>
    <row r="5" spans="1:13" ht="14.45" customHeight="1" x14ac:dyDescent="0.2">
      <c r="A5" s="65" t="s">
        <v>133</v>
      </c>
      <c r="B5" s="76" t="s">
        <v>141</v>
      </c>
      <c r="C5" s="76"/>
      <c r="D5" s="76"/>
      <c r="E5" s="76"/>
      <c r="F5" s="76"/>
      <c r="G5" s="76"/>
      <c r="H5" s="76"/>
      <c r="I5" s="76"/>
      <c r="J5" s="76"/>
    </row>
    <row r="6" spans="1:13" ht="14.45" customHeight="1" x14ac:dyDescent="0.2">
      <c r="D6" s="78" t="s">
        <v>113</v>
      </c>
      <c r="E6" s="78"/>
      <c r="F6" s="78"/>
      <c r="H6" s="78" t="s">
        <v>114</v>
      </c>
      <c r="I6" s="78"/>
      <c r="J6" s="78"/>
    </row>
    <row r="7" spans="1:13" ht="36.4" customHeight="1" x14ac:dyDescent="0.2">
      <c r="A7" s="78" t="s">
        <v>142</v>
      </c>
      <c r="B7" s="78"/>
      <c r="D7" s="19" t="s">
        <v>143</v>
      </c>
      <c r="E7" s="3"/>
      <c r="F7" s="47" t="s">
        <v>144</v>
      </c>
      <c r="H7" s="19" t="s">
        <v>143</v>
      </c>
      <c r="I7" s="3"/>
      <c r="J7" s="47" t="s">
        <v>144</v>
      </c>
    </row>
    <row r="8" spans="1:13" ht="18.75" x14ac:dyDescent="0.2">
      <c r="A8" s="83" t="s">
        <v>194</v>
      </c>
      <c r="B8" s="83"/>
      <c r="D8" s="6">
        <v>130694065</v>
      </c>
      <c r="F8" s="48" t="s">
        <v>197</v>
      </c>
      <c r="H8" s="6">
        <v>446001282</v>
      </c>
      <c r="J8" s="48" t="s">
        <v>197</v>
      </c>
    </row>
    <row r="9" spans="1:13" ht="21.75" customHeight="1" x14ac:dyDescent="0.2">
      <c r="A9" s="84" t="s">
        <v>198</v>
      </c>
      <c r="B9" s="84"/>
      <c r="D9" s="9">
        <v>181946</v>
      </c>
      <c r="F9" s="48" t="s">
        <v>197</v>
      </c>
      <c r="H9" s="9">
        <v>23057497</v>
      </c>
      <c r="J9" s="48" t="s">
        <v>197</v>
      </c>
      <c r="M9" s="28"/>
    </row>
    <row r="10" spans="1:13" ht="21.75" customHeight="1" x14ac:dyDescent="0.2">
      <c r="A10" s="85" t="s">
        <v>199</v>
      </c>
      <c r="B10" s="85"/>
      <c r="D10" s="13">
        <v>12117</v>
      </c>
      <c r="F10" s="48" t="s">
        <v>197</v>
      </c>
      <c r="H10" s="13">
        <v>43540</v>
      </c>
      <c r="J10" s="48" t="s">
        <v>197</v>
      </c>
    </row>
    <row r="11" spans="1:13" ht="21.75" customHeight="1" x14ac:dyDescent="0.2">
      <c r="A11" s="68" t="s">
        <v>76</v>
      </c>
      <c r="B11" s="68"/>
      <c r="D11" s="16">
        <v>130888128</v>
      </c>
      <c r="F11" s="27"/>
      <c r="H11" s="16">
        <f>SUM(H8:H10)</f>
        <v>469102319</v>
      </c>
      <c r="J11" s="27"/>
    </row>
  </sheetData>
  <mergeCells count="11">
    <mergeCell ref="A1:J1"/>
    <mergeCell ref="A2:J2"/>
    <mergeCell ref="A3:J3"/>
    <mergeCell ref="B5:J5"/>
    <mergeCell ref="D6:F6"/>
    <mergeCell ref="H6:J6"/>
    <mergeCell ref="A10:B10"/>
    <mergeCell ref="A11:B11"/>
    <mergeCell ref="A7:B7"/>
    <mergeCell ref="A8:B8"/>
    <mergeCell ref="A9:B9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workbookViewId="0">
      <selection activeCell="A6" sqref="A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5" t="s">
        <v>0</v>
      </c>
      <c r="B1" s="75"/>
      <c r="C1" s="75"/>
      <c r="D1" s="75"/>
      <c r="E1" s="75"/>
      <c r="F1" s="75"/>
    </row>
    <row r="2" spans="1:6" ht="21.75" customHeight="1" x14ac:dyDescent="0.2">
      <c r="A2" s="75" t="s">
        <v>98</v>
      </c>
      <c r="B2" s="75"/>
      <c r="C2" s="75"/>
      <c r="D2" s="75"/>
      <c r="E2" s="75"/>
      <c r="F2" s="75"/>
    </row>
    <row r="3" spans="1:6" ht="21.75" customHeight="1" x14ac:dyDescent="0.2">
      <c r="A3" s="75" t="s">
        <v>2</v>
      </c>
      <c r="B3" s="75"/>
      <c r="C3" s="75"/>
      <c r="D3" s="75"/>
      <c r="E3" s="75"/>
      <c r="F3" s="75"/>
    </row>
    <row r="4" spans="1:6" ht="14.45" customHeight="1" x14ac:dyDescent="0.2"/>
    <row r="5" spans="1:6" ht="29.1" customHeight="1" x14ac:dyDescent="0.2">
      <c r="A5" s="65" t="s">
        <v>140</v>
      </c>
      <c r="B5" s="76" t="s">
        <v>110</v>
      </c>
      <c r="C5" s="76"/>
      <c r="D5" s="76"/>
      <c r="E5" s="76"/>
      <c r="F5" s="76"/>
    </row>
    <row r="6" spans="1:6" ht="14.45" customHeight="1" x14ac:dyDescent="0.2">
      <c r="D6" s="2" t="s">
        <v>113</v>
      </c>
      <c r="F6" s="2" t="s">
        <v>9</v>
      </c>
    </row>
    <row r="7" spans="1:6" ht="14.45" customHeight="1" x14ac:dyDescent="0.2">
      <c r="A7" s="78" t="s">
        <v>110</v>
      </c>
      <c r="B7" s="78"/>
      <c r="D7" s="4" t="s">
        <v>95</v>
      </c>
      <c r="F7" s="4" t="s">
        <v>95</v>
      </c>
    </row>
    <row r="8" spans="1:6" ht="21.75" customHeight="1" x14ac:dyDescent="0.2">
      <c r="A8" s="83" t="s">
        <v>110</v>
      </c>
      <c r="B8" s="83"/>
      <c r="D8" s="6">
        <v>0</v>
      </c>
      <c r="F8" s="6">
        <v>540296636</v>
      </c>
    </row>
    <row r="9" spans="1:6" ht="21.75" customHeight="1" x14ac:dyDescent="0.2">
      <c r="A9" s="85" t="s">
        <v>145</v>
      </c>
      <c r="B9" s="85"/>
      <c r="D9" s="13">
        <v>4466545</v>
      </c>
      <c r="F9" s="13">
        <v>45576916</v>
      </c>
    </row>
    <row r="10" spans="1:6" ht="21.75" customHeight="1" x14ac:dyDescent="0.2">
      <c r="A10" s="68" t="s">
        <v>76</v>
      </c>
      <c r="B10" s="68"/>
      <c r="D10" s="16">
        <v>4466545</v>
      </c>
      <c r="F10" s="16">
        <v>585873552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صورت وضعیت</vt:lpstr>
      <vt:lpstr>سهام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cp:lastPrinted>2024-09-18T06:40:43Z</cp:lastPrinted>
  <dcterms:created xsi:type="dcterms:W3CDTF">2024-09-18T05:10:21Z</dcterms:created>
  <dcterms:modified xsi:type="dcterms:W3CDTF">2024-09-18T07:15:59Z</dcterms:modified>
</cp:coreProperties>
</file>