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golmohammadi\Desktop\سهامی اهرمی پیشران پارسیان\صورت وضعیت پرتفو\1403\14030927\"/>
    </mc:Choice>
  </mc:AlternateContent>
  <xr:revisionPtr revIDLastSave="0" documentId="13_ncr:1_{BBA84332-B280-4005-A46E-65F35AA2DB9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صورت وضعیت" sheetId="1" r:id="rId1"/>
    <sheet name="سهام" sheetId="2" r:id="rId2"/>
    <sheet name="گواهی سپرده کالایی " sheetId="22" r:id="rId3"/>
    <sheet name="اوراق" sheetId="5" r:id="rId4"/>
    <sheet name="سپرده" sheetId="7" r:id="rId5"/>
    <sheet name="درآمد" sheetId="8" r:id="rId6"/>
    <sheet name="درآمد سرمایه گذاری در سهام" sheetId="9" r:id="rId7"/>
    <sheet name="درآمد سرمایه گذاری در صندوق" sheetId="10" r:id="rId8"/>
    <sheet name="درآمد حاصل ازگواهی سپرده کالایی" sheetId="23" r:id="rId9"/>
    <sheet name="درآمد سرمایه گذاری در اوراق به" sheetId="11" r:id="rId10"/>
    <sheet name="درآمد سپرده بانکی" sheetId="13" r:id="rId11"/>
    <sheet name="سایر درآمدها" sheetId="14" r:id="rId12"/>
    <sheet name="درآمد سود سهام" sheetId="15" r:id="rId13"/>
    <sheet name="سود اوراق بهادار" sheetId="17" r:id="rId14"/>
    <sheet name="سود سپرده بانکی" sheetId="18" r:id="rId15"/>
    <sheet name="درآمد ناشی از فروش" sheetId="19" r:id="rId16"/>
    <sheet name="درآمد ناشی از تغییر قیمت اوراق" sheetId="21" r:id="rId17"/>
  </sheets>
  <definedNames>
    <definedName name="_xlnm.Print_Area" localSheetId="3">اوراق!$A$1:$AM$11</definedName>
    <definedName name="_xlnm.Print_Area" localSheetId="5">درآمد!$A$1:$K$14</definedName>
    <definedName name="_xlnm.Print_Area" localSheetId="10">'درآمد سپرده بانکی'!$A$1:$K$12</definedName>
    <definedName name="_xlnm.Print_Area" localSheetId="9">'درآمد سرمایه گذاری در اوراق به'!$A$1:$S$14</definedName>
    <definedName name="_xlnm.Print_Area" localSheetId="6">'درآمد سرمایه گذاری در سهام'!$A$1:$X$93</definedName>
    <definedName name="_xlnm.Print_Area" localSheetId="7">'درآمد سرمایه گذاری در صندوق'!$A$1:$X$10</definedName>
    <definedName name="_xlnm.Print_Area" localSheetId="12">'درآمد سود سهام'!$A$1:$T$55</definedName>
    <definedName name="_xlnm.Print_Area" localSheetId="16">'درآمد ناشی از تغییر قیمت اوراق'!$A$1:$R$69</definedName>
    <definedName name="_xlnm.Print_Area" localSheetId="15">'درآمد ناشی از فروش'!$A$1:$R$55</definedName>
    <definedName name="_xlnm.Print_Area" localSheetId="11">'سایر درآمدها'!$A$1:$G$10</definedName>
    <definedName name="_xlnm.Print_Area" localSheetId="4">سپرده!$A$1:$M$13</definedName>
    <definedName name="_xlnm.Print_Area" localSheetId="1">سهام!$A$1:$AC$71</definedName>
    <definedName name="_xlnm.Print_Area" localSheetId="13">'سود اوراق بهادار'!$A$1:$U$12</definedName>
    <definedName name="_xlnm.Print_Area" localSheetId="14">'سود سپرده بانکی'!$A$1:$N$12</definedName>
    <definedName name="_xlnm.Print_Area" localSheetId="0">'صورت وضعیت'!$A$1:$C$6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7" l="1"/>
  <c r="D13" i="7"/>
  <c r="H13" i="7"/>
  <c r="J13" i="7"/>
  <c r="K13" i="7"/>
  <c r="R71" i="2"/>
  <c r="AB11" i="5"/>
  <c r="F8" i="8"/>
  <c r="U62" i="9"/>
  <c r="U93" i="9" s="1"/>
  <c r="AL11" i="5"/>
  <c r="AL11" i="22"/>
  <c r="P93" i="9"/>
  <c r="C69" i="21"/>
  <c r="E69" i="21"/>
  <c r="G69" i="21"/>
  <c r="I69" i="21"/>
  <c r="K69" i="21"/>
  <c r="M69" i="21"/>
  <c r="O69" i="21"/>
  <c r="Q69" i="21"/>
  <c r="C12" i="18"/>
  <c r="G12" i="18"/>
  <c r="I12" i="18"/>
  <c r="M12" i="18"/>
  <c r="J12" i="17"/>
  <c r="N12" i="17"/>
  <c r="P12" i="17"/>
  <c r="T12" i="17"/>
  <c r="I55" i="15"/>
  <c r="M55" i="15"/>
  <c r="O55" i="15"/>
  <c r="Q55" i="15"/>
  <c r="S55" i="15"/>
  <c r="D14" i="11"/>
  <c r="F14" i="11"/>
  <c r="H14" i="11"/>
  <c r="J14" i="11"/>
  <c r="L14" i="11"/>
  <c r="N14" i="11"/>
  <c r="P14" i="11"/>
  <c r="R14" i="11"/>
  <c r="D10" i="14"/>
  <c r="F10" i="14"/>
  <c r="D12" i="13"/>
  <c r="H12" i="13"/>
  <c r="Q55" i="19"/>
  <c r="E71" i="2"/>
  <c r="H71" i="2"/>
  <c r="J71" i="2"/>
  <c r="L71" i="2"/>
  <c r="N71" i="2"/>
  <c r="P71" i="2"/>
  <c r="T71" i="2"/>
  <c r="X71" i="2"/>
  <c r="Z71" i="2"/>
  <c r="D93" i="9"/>
  <c r="F93" i="9"/>
  <c r="H93" i="9"/>
  <c r="J93" i="9"/>
  <c r="N93" i="9"/>
  <c r="S93" i="9"/>
  <c r="F13" i="8"/>
  <c r="F12" i="8"/>
  <c r="F11" i="8"/>
  <c r="O10" i="23"/>
  <c r="M10" i="23"/>
  <c r="G10" i="23"/>
  <c r="E10" i="23"/>
  <c r="Q9" i="23"/>
  <c r="Q10" i="23" s="1"/>
  <c r="F10" i="8" s="1"/>
  <c r="I9" i="23"/>
  <c r="I10" i="23" s="1"/>
  <c r="F9" i="8"/>
  <c r="AJ11" i="22"/>
  <c r="AH11" i="22"/>
  <c r="AD11" i="22"/>
  <c r="AB11" i="22"/>
  <c r="AA11" i="22"/>
  <c r="Y11" i="22"/>
  <c r="X11" i="22"/>
  <c r="V11" i="22"/>
  <c r="T11" i="22"/>
  <c r="R11" i="22"/>
  <c r="AB71" i="2" l="1"/>
  <c r="L13" i="7"/>
  <c r="F14" i="8"/>
  <c r="J14" i="8"/>
  <c r="H14" i="8" l="1"/>
  <c r="W93" i="9" l="1"/>
</calcChain>
</file>

<file path=xl/sharedStrings.xml><?xml version="1.0" encoding="utf-8"?>
<sst xmlns="http://schemas.openxmlformats.org/spreadsheetml/2006/main" count="702" uniqueCount="266">
  <si>
    <t>صندوق سرمایه گذاری سهامی اهرمی پیشران پارسیان</t>
  </si>
  <si>
    <t>صورت وضعیت پرتفوی</t>
  </si>
  <si>
    <t>برای ماه منتهی به 1403/09/27</t>
  </si>
  <si>
    <t>-1</t>
  </si>
  <si>
    <t>سرمایه گذاری ها</t>
  </si>
  <si>
    <t>-1-1</t>
  </si>
  <si>
    <t>سرمایه گذاری در سهام و حق تقدم سهام</t>
  </si>
  <si>
    <t>1403/08/27</t>
  </si>
  <si>
    <t>تغییرات طی دوره</t>
  </si>
  <si>
    <t>1403/09/27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</si>
  <si>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</si>
  <si>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</si>
  <si>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</si>
  <si>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</si>
  <si>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</si>
  <si>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</si>
  <si>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</si>
  <si>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</si>
  <si>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</si>
  <si>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 خودرو دیزل</t>
  </si>
  <si>
    <t>ایران‌ ترانسفو</t>
  </si>
  <si>
    <t>ایران‌ خودرو</t>
  </si>
  <si>
    <t>بانک ملت</t>
  </si>
  <si>
    <t>بانک‌اقتصادنوین‌</t>
  </si>
  <si>
    <t>بورس اوراق بهادار تهران</t>
  </si>
  <si>
    <t>پالایش نفت اصفهان</t>
  </si>
  <si>
    <t>پالایش نفت بندرعباس</t>
  </si>
  <si>
    <t>پالایش نفت تبریز</t>
  </si>
  <si>
    <t>پالایش نفت تهران</t>
  </si>
  <si>
    <t>پتروشیمی پارس</t>
  </si>
  <si>
    <t>پتروشیمی پردیس</t>
  </si>
  <si>
    <t>پتروشیمی‌شیراز</t>
  </si>
  <si>
    <t>پلیمر آریا ساسول</t>
  </si>
  <si>
    <t>پویا زرکان آق دره</t>
  </si>
  <si>
    <t>توسعه‌معادن‌وفلزات‌</t>
  </si>
  <si>
    <t>تولید ژلاتین کپسول ایران</t>
  </si>
  <si>
    <t>چرخشگر</t>
  </si>
  <si>
    <t>داروسازی‌ فارابی‌</t>
  </si>
  <si>
    <t>ذوب آهن اصفهان</t>
  </si>
  <si>
    <t>زامیاد</t>
  </si>
  <si>
    <t>س. نفت و گاز و پتروشیمی تأمین</t>
  </si>
  <si>
    <t>سایپا</t>
  </si>
  <si>
    <t>سرمایه گذاری تامین اجتماعی</t>
  </si>
  <si>
    <t>سرمایه گذاری صدرتامین</t>
  </si>
  <si>
    <t>سرمایه گذاری مس سرچشمه</t>
  </si>
  <si>
    <t>سرمایه‌گذاری‌غدیر(هلدینگ‌</t>
  </si>
  <si>
    <t>سیمان آبیک</t>
  </si>
  <si>
    <t>سیمان فارس و خوزستان</t>
  </si>
  <si>
    <t>سیمان‌ صوفیان‌</t>
  </si>
  <si>
    <t>سیمان‌هرمزگان‌</t>
  </si>
  <si>
    <t>سیمرغ</t>
  </si>
  <si>
    <t>شرکت س استان آذربایجان غربی</t>
  </si>
  <si>
    <t>شرکت صنایع غذایی مینو شرق</t>
  </si>
  <si>
    <t>صنایع پتروشیمی خلیج فارس</t>
  </si>
  <si>
    <t>فرابورس ایران</t>
  </si>
  <si>
    <t>فولاد  خوزستان</t>
  </si>
  <si>
    <t>فولاد مبارکه اصفهان</t>
  </si>
  <si>
    <t>گسترش سوخت سبززاگرس(سهامی عام)</t>
  </si>
  <si>
    <t>گسترش‌سرمایه‌گذاری‌ایران‌خودرو</t>
  </si>
  <si>
    <t>مبین انرژی خلیج فارس</t>
  </si>
  <si>
    <t>مخابرات ایران</t>
  </si>
  <si>
    <t>معدنی‌ املاح‌  ایران‌</t>
  </si>
  <si>
    <t>ملی کشت و صنعت و دامپروری پارس</t>
  </si>
  <si>
    <t>ملی‌ صنایع‌ مس‌ ایران‌</t>
  </si>
  <si>
    <t>نخریسی و نساجی خسروی خراسان</t>
  </si>
  <si>
    <t>کاشی‌ وسرامیک‌ حافظ‌</t>
  </si>
  <si>
    <t>کشتیرانی جمهوری اسلامی ایران</t>
  </si>
  <si>
    <t>کویر تایر</t>
  </si>
  <si>
    <t>فولاد کاوه جنوب کیش</t>
  </si>
  <si>
    <t>نفت‌ پارس‌</t>
  </si>
  <si>
    <t>توسعه سرمایه و صنعت غدیر</t>
  </si>
  <si>
    <t>سیم و کابل ابهر</t>
  </si>
  <si>
    <t>سیمان‌ شرق‌</t>
  </si>
  <si>
    <t>تولیدی برنا باطری</t>
  </si>
  <si>
    <t>نفت سپاهان</t>
  </si>
  <si>
    <t>کانی کربن طبس</t>
  </si>
  <si>
    <t>بهار رز عالیس چناران</t>
  </si>
  <si>
    <t>فروشگاههای زنجیره ای افق کوروش</t>
  </si>
  <si>
    <t>پخش البرز</t>
  </si>
  <si>
    <t>ح. گسترش سوخت سبززاگرس(س. عام)</t>
  </si>
  <si>
    <t>ح . معدنی‌ املاح‌  ایران‌</t>
  </si>
  <si>
    <t>جمع</t>
  </si>
  <si>
    <t>نام سهام</t>
  </si>
  <si>
    <t>نرخ سود موثر</t>
  </si>
  <si>
    <t>-2-1</t>
  </si>
  <si>
    <t>صندوق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</si>
  <si>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</si>
  <si>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</si>
  <si>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</si>
  <si>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</si>
  <si>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</si>
  <si>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</si>
  <si>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</si>
  <si>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</si>
  <si>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</si>
  <si>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 خزانه-م12بودجه02-050916</t>
  </si>
  <si>
    <t>بله</t>
  </si>
  <si>
    <t>1402/12/29</t>
  </si>
  <si>
    <t>1405/09/16</t>
  </si>
  <si>
    <t>صکوک مرابحه پتایر073-بدون ضامن</t>
  </si>
  <si>
    <t>1403/03/06</t>
  </si>
  <si>
    <t>1407/03/06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</si>
  <si>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</si>
  <si>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</si>
  <si>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</si>
  <si>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</si>
  <si>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</si>
  <si>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</si>
  <si>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</si>
  <si>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</si>
  <si>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</si>
  <si>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</si>
  <si>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</si>
  <si>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</si>
  <si>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</si>
  <si>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</si>
  <si>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</si>
  <si>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</si>
  <si>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</si>
  <si>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</si>
  <si>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</si>
  <si>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</si>
  <si>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</si>
  <si>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</si>
  <si>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</si>
  <si>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</si>
  <si>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</si>
  <si>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</si>
  <si>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</si>
  <si>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</si>
  <si>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</si>
  <si>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</si>
  <si>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سیمان‌سپاهان‌</t>
  </si>
  <si>
    <t>ایران‌یاساتایرورابر</t>
  </si>
  <si>
    <t>سرامیک‌های‌صنعتی‌اردکان‌</t>
  </si>
  <si>
    <t>معدنی‌وصنعتی‌چادرملو</t>
  </si>
  <si>
    <t>شیشه‌ همدان‌</t>
  </si>
  <si>
    <t>بهمن  دیزل</t>
  </si>
  <si>
    <t>بانک تجارت</t>
  </si>
  <si>
    <t>پتروشیمی نوری</t>
  </si>
  <si>
    <t>سیمان‌اصفهان‌</t>
  </si>
  <si>
    <t>پتروشیمی بوعلی سینا</t>
  </si>
  <si>
    <t>بیمه اتکایی ایران معین</t>
  </si>
  <si>
    <t>صنعت غذایی کورش</t>
  </si>
  <si>
    <t>بانک سامان</t>
  </si>
  <si>
    <t>نورایستا پلاستیک</t>
  </si>
  <si>
    <t>صنایع پتروشیمی دهدشت</t>
  </si>
  <si>
    <t>کاشی‌ پارس‌</t>
  </si>
  <si>
    <t>توسعه معادن وص.معدنی خاورمیانه</t>
  </si>
  <si>
    <t>داروسازی دانا</t>
  </si>
  <si>
    <t>سرمایه گذاری پارس آریان</t>
  </si>
  <si>
    <t>کالسیمین‌</t>
  </si>
  <si>
    <t>گسترش نفت و گاز پارسیان</t>
  </si>
  <si>
    <t>سپید ماکیان</t>
  </si>
  <si>
    <t>گروه مدیریت سرمایه گذاری امید</t>
  </si>
  <si>
    <t>ح . معدنی‌وصنعتی‌چادرملو</t>
  </si>
  <si>
    <t>گواهی سپرده کالایی شمش طلا</t>
  </si>
  <si>
    <t>-2-2</t>
  </si>
  <si>
    <t>درآمد سود صندوق</t>
  </si>
  <si>
    <t>صندوق س. طلای سرخ نوویرا</t>
  </si>
  <si>
    <t>درآمد حاصل از سرمایه­گذاری در اوراق بهادار با درآمد ثابت:</t>
  </si>
  <si>
    <t>عنوان</t>
  </si>
  <si>
    <t>درآمد سود اوراق</t>
  </si>
  <si>
    <t>مرابحه اورند پیشرو-لوتوس051118</t>
  </si>
  <si>
    <t>اجاره اهداف لوتوس14061104</t>
  </si>
  <si>
    <t>مرابحه بسپارشیمی سپیدان061020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</si>
  <si>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</si>
  <si>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</si>
  <si>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</si>
  <si>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</si>
  <si>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</si>
  <si>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</si>
  <si>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</si>
  <si>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</si>
  <si>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</si>
  <si>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</si>
  <si>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</si>
  <si>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</si>
  <si>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</si>
  <si>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</si>
  <si>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1403/04/11</t>
  </si>
  <si>
    <t>1403/04/23</t>
  </si>
  <si>
    <t>1403/04/31</t>
  </si>
  <si>
    <t>1403/04/13</t>
  </si>
  <si>
    <t>1403/01/28</t>
  </si>
  <si>
    <t>1403/03/31</t>
  </si>
  <si>
    <t>1403/02/30</t>
  </si>
  <si>
    <t>1403/07/11</t>
  </si>
  <si>
    <t>1403/04/19</t>
  </si>
  <si>
    <t>1403/04/27</t>
  </si>
  <si>
    <t>1403/04/30</t>
  </si>
  <si>
    <t>1403/04/16</t>
  </si>
  <si>
    <t>1403/04/28</t>
  </si>
  <si>
    <t>1403/04/06</t>
  </si>
  <si>
    <t>1403/03/13</t>
  </si>
  <si>
    <t>1403/03/30</t>
  </si>
  <si>
    <t>1403/04/24</t>
  </si>
  <si>
    <t>1403/09/07</t>
  </si>
  <si>
    <t>1403/07/30</t>
  </si>
  <si>
    <t>1403/06/18</t>
  </si>
  <si>
    <t>1403/03/02</t>
  </si>
  <si>
    <t>1403/07/08</t>
  </si>
  <si>
    <t>1403/04/12</t>
  </si>
  <si>
    <t>1403/01/30</t>
  </si>
  <si>
    <t>1403/02/16</t>
  </si>
  <si>
    <t>1403/03/19</t>
  </si>
  <si>
    <t>1403/07/28</t>
  </si>
  <si>
    <t>1403/04/20</t>
  </si>
  <si>
    <t>1403/05/14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</si>
  <si>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</si>
  <si>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</si>
  <si>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</si>
  <si>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</si>
  <si>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</si>
  <si>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1405/11/18</t>
  </si>
  <si>
    <t>1406/11/04</t>
  </si>
  <si>
    <t>1406/10/20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</si>
  <si>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</si>
  <si>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</si>
  <si>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</si>
  <si>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</si>
  <si>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</si>
  <si>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</si>
  <si>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</si>
  <si>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سرمایه گذاری در گواهی سپرده کالایی سکه و شمش طلا</t>
  </si>
  <si>
    <t>‫اطلاعات اوراق بهادار با درآمد ثابت</t>
  </si>
  <si>
    <t>‫تغییرات طی دوره</t>
  </si>
  <si>
    <t>‫1403/08/27</t>
  </si>
  <si>
    <t>‫نام اوراق</t>
  </si>
  <si>
    <t>یادداشت توضیحی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</si>
  <si>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</si>
  <si>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</si>
  <si>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</si>
  <si>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</si>
  <si>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</si>
  <si>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‫نرخ سود مؤثر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</si>
  <si>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</si>
  <si>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</si>
  <si>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</si>
  <si>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</si>
  <si>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</si>
  <si>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ورقه</t>
  </si>
  <si>
    <t>‫درصد به کل دارایی ها</t>
  </si>
  <si>
    <t>‫مبلغ فروش</t>
  </si>
  <si>
    <t>گواهی شمش طلا  نماد معاملاتی CD1G0B0001</t>
  </si>
  <si>
    <t>1-1-2</t>
  </si>
  <si>
    <t>‫خیر</t>
  </si>
  <si>
    <t>بورس کالا</t>
  </si>
  <si>
    <t>‫0000/00/02</t>
  </si>
  <si>
    <t>‫جمع</t>
  </si>
  <si>
    <t>‫1403/09/27</t>
  </si>
  <si>
    <t>بانک پارسیان</t>
  </si>
  <si>
    <t>بانک اقتصاد نوین</t>
  </si>
  <si>
    <t xml:space="preserve">بانک ملت </t>
  </si>
  <si>
    <t xml:space="preserve"> بانک تجارت</t>
  </si>
  <si>
    <t>درآمد حاصل ازگواهی سپرده کالایی</t>
  </si>
  <si>
    <t>6-2</t>
  </si>
  <si>
    <t>‫3-2- درآمد حاصل از سرمایه گذاری در گواهی سپرده کالایی سکه و شمش طلا:</t>
  </si>
  <si>
    <t>‫درآمد سود اوراق</t>
  </si>
  <si>
    <t>‫درآمد تغییر ارزش</t>
  </si>
  <si>
    <t>‫درآمد فروش</t>
  </si>
  <si>
    <t xml:space="preserve"> بانک پارسیان</t>
  </si>
  <si>
    <t xml:space="preserve"> بانک اقتصاد نوین</t>
  </si>
  <si>
    <t xml:space="preserve"> بانک ملت</t>
  </si>
  <si>
    <t xml:space="preserve"> بانک تجارت </t>
  </si>
  <si>
    <t>درآمد حاصل از سرمایه گذاری در واحدهای صندوق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</si>
</sst>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_(* #,##0.0000_);_(* \(#,##0.0000\);_(* &quot;-&quot;????_);_(@_)"/>
  </numFmts>
  <fonts count="17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20"/>
      <color rgb="FF000000"/>
      <name val="B Nazanin"/>
      <charset val="178"/>
    </font>
    <font>
      <sz val="20"/>
      <color rgb="FF000000"/>
      <name val="Arial"/>
      <family val="2"/>
    </font>
    <font>
      <sz val="11"/>
      <color indexed="8"/>
      <name val="B Nazanin"/>
      <charset val="178"/>
    </font>
    <font>
      <sz val="14"/>
      <color rgb="FF1E90FF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9"/>
      <color rgb="FF005EBB"/>
      <name val="Yekan"/>
    </font>
    <font>
      <sz val="11"/>
      <name val="B Nazanin"/>
      <charset val="178"/>
    </font>
    <font>
      <sz val="9"/>
      <color rgb="FF000000"/>
      <name val="Yekan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15" fillId="0" borderId="0"/>
    <xf numFmtId="0" fontId="16" fillId="0" borderId="0"/>
    <xf numFmtId="43" fontId="1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76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right" vertical="top"/>
    </xf>
    <xf numFmtId="3" fontId="4" fillId="0" borderId="6" xfId="0" applyNumberFormat="1" applyFont="1" applyFill="1" applyBorder="1" applyAlignment="1">
      <alignment horizontal="right" vertical="top"/>
    </xf>
    <xf numFmtId="4" fontId="4" fillId="0" borderId="6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right" vertical="top"/>
    </xf>
    <xf numFmtId="0" fontId="7" fillId="2" borderId="0" xfId="0" applyFont="1" applyFill="1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left"/>
    </xf>
    <xf numFmtId="0" fontId="8" fillId="0" borderId="0" xfId="0" applyFont="1"/>
    <xf numFmtId="0" fontId="1" fillId="0" borderId="0" xfId="0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3" fontId="8" fillId="0" borderId="0" xfId="0" applyNumberFormat="1" applyFont="1"/>
    <xf numFmtId="37" fontId="11" fillId="0" borderId="7" xfId="0" applyNumberFormat="1" applyFont="1" applyBorder="1" applyAlignment="1">
      <alignment horizontal="center" vertical="center"/>
    </xf>
    <xf numFmtId="164" fontId="11" fillId="0" borderId="7" xfId="1" applyNumberFormat="1" applyFont="1" applyBorder="1" applyAlignment="1">
      <alignment horizontal="center" vertical="center"/>
    </xf>
    <xf numFmtId="3" fontId="12" fillId="0" borderId="0" xfId="0" applyNumberFormat="1" applyFont="1"/>
    <xf numFmtId="37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3" fontId="11" fillId="0" borderId="0" xfId="1" applyFont="1" applyFill="1" applyAlignment="1">
      <alignment horizontal="center" vertical="center"/>
    </xf>
    <xf numFmtId="43" fontId="8" fillId="0" borderId="0" xfId="1" applyFont="1" applyFill="1"/>
    <xf numFmtId="37" fontId="11" fillId="0" borderId="0" xfId="0" applyNumberFormat="1" applyFont="1" applyAlignment="1">
      <alignment horizontal="center" vertical="center"/>
    </xf>
    <xf numFmtId="164" fontId="8" fillId="0" borderId="0" xfId="1" applyNumberFormat="1" applyFont="1" applyAlignment="1">
      <alignment horizontal="center"/>
    </xf>
    <xf numFmtId="43" fontId="11" fillId="0" borderId="0" xfId="1" applyFont="1" applyAlignment="1">
      <alignment horizontal="center" vertical="center"/>
    </xf>
    <xf numFmtId="0" fontId="13" fillId="0" borderId="0" xfId="0" applyFont="1"/>
    <xf numFmtId="2" fontId="11" fillId="0" borderId="0" xfId="0" applyNumberFormat="1" applyFont="1" applyAlignment="1">
      <alignment horizontal="center" vertical="center"/>
    </xf>
    <xf numFmtId="37" fontId="11" fillId="0" borderId="10" xfId="0" applyNumberFormat="1" applyFont="1" applyBorder="1" applyAlignment="1">
      <alignment horizontal="center" vertical="center"/>
    </xf>
    <xf numFmtId="164" fontId="11" fillId="0" borderId="11" xfId="1" applyNumberFormat="1" applyFont="1" applyBorder="1" applyAlignment="1">
      <alignment horizontal="center" vertical="center"/>
    </xf>
    <xf numFmtId="37" fontId="11" fillId="0" borderId="11" xfId="0" applyNumberFormat="1" applyFont="1" applyBorder="1" applyAlignment="1">
      <alignment horizontal="center" vertical="center"/>
    </xf>
    <xf numFmtId="43" fontId="11" fillId="0" borderId="11" xfId="1" applyFont="1" applyBorder="1" applyAlignment="1">
      <alignment horizontal="center" vertical="center"/>
    </xf>
    <xf numFmtId="2" fontId="11" fillId="0" borderId="11" xfId="0" applyNumberFormat="1" applyFont="1" applyBorder="1" applyAlignment="1">
      <alignment horizontal="center" vertical="center"/>
    </xf>
    <xf numFmtId="37" fontId="8" fillId="0" borderId="0" xfId="0" applyNumberFormat="1" applyFont="1"/>
    <xf numFmtId="49" fontId="11" fillId="0" borderId="12" xfId="0" applyNumberFormat="1" applyFont="1" applyBorder="1" applyAlignment="1">
      <alignment horizontal="center" vertical="center"/>
    </xf>
    <xf numFmtId="37" fontId="11" fillId="0" borderId="12" xfId="0" applyNumberFormat="1" applyFont="1" applyBorder="1" applyAlignment="1">
      <alignment horizontal="center" vertical="center"/>
    </xf>
    <xf numFmtId="164" fontId="11" fillId="0" borderId="12" xfId="1" applyNumberFormat="1" applyFont="1" applyBorder="1" applyAlignment="1">
      <alignment horizontal="center" vertical="center"/>
    </xf>
    <xf numFmtId="2" fontId="11" fillId="0" borderId="12" xfId="0" applyNumberFormat="1" applyFont="1" applyBorder="1" applyAlignment="1">
      <alignment horizontal="center" vertical="center"/>
    </xf>
    <xf numFmtId="3" fontId="0" fillId="0" borderId="0" xfId="0" applyNumberFormat="1"/>
    <xf numFmtId="2" fontId="8" fillId="0" borderId="0" xfId="0" applyNumberFormat="1" applyFont="1"/>
    <xf numFmtId="3" fontId="4" fillId="0" borderId="0" xfId="0" applyNumberFormat="1" applyFont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3" fontId="14" fillId="0" borderId="0" xfId="0" applyNumberFormat="1" applyFont="1"/>
    <xf numFmtId="164" fontId="8" fillId="0" borderId="0" xfId="0" applyNumberFormat="1" applyFont="1"/>
    <xf numFmtId="165" fontId="14" fillId="0" borderId="0" xfId="1" applyNumberFormat="1" applyFont="1"/>
    <xf numFmtId="164" fontId="8" fillId="0" borderId="0" xfId="1" applyNumberFormat="1" applyFont="1"/>
    <xf numFmtId="43" fontId="8" fillId="0" borderId="0" xfId="0" applyNumberFormat="1" applyFont="1"/>
    <xf numFmtId="166" fontId="8" fillId="0" borderId="0" xfId="0" applyNumberFormat="1" applyFont="1"/>
    <xf numFmtId="0" fontId="4" fillId="0" borderId="2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3" fontId="4" fillId="0" borderId="2" xfId="0" applyNumberFormat="1" applyFont="1" applyFill="1" applyBorder="1" applyAlignment="1">
      <alignment horizontal="center" vertical="top"/>
    </xf>
    <xf numFmtId="3" fontId="4" fillId="0" borderId="4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right" vertical="top"/>
    </xf>
    <xf numFmtId="3" fontId="4" fillId="0" borderId="0" xfId="0" applyNumberFormat="1" applyFont="1" applyFill="1" applyBorder="1" applyAlignment="1">
      <alignment horizontal="right" vertical="top"/>
    </xf>
    <xf numFmtId="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8" fontId="4" fillId="0" borderId="0" xfId="0" applyNumberFormat="1" applyFont="1" applyAlignment="1">
      <alignment horizontal="right" vertical="top"/>
    </xf>
    <xf numFmtId="40" fontId="4" fillId="0" borderId="0" xfId="0" applyNumberFormat="1" applyFont="1" applyAlignment="1">
      <alignment horizontal="right" vertical="top"/>
    </xf>
    <xf numFmtId="40" fontId="0" fillId="0" borderId="0" xfId="0" applyNumberFormat="1" applyAlignment="1">
      <alignment horizontal="left"/>
    </xf>
    <xf numFmtId="0" fontId="4" fillId="0" borderId="2" xfId="0" applyFont="1" applyBorder="1" applyAlignment="1">
      <alignment horizontal="right" vertical="top"/>
    </xf>
    <xf numFmtId="49" fontId="4" fillId="0" borderId="4" xfId="0" applyNumberFormat="1" applyFont="1" applyBorder="1" applyAlignment="1">
      <alignment horizontal="right" vertical="top"/>
    </xf>
    <xf numFmtId="38" fontId="4" fillId="0" borderId="2" xfId="0" applyNumberFormat="1" applyFont="1" applyBorder="1" applyAlignment="1">
      <alignment horizontal="right" vertical="top"/>
    </xf>
    <xf numFmtId="0" fontId="8" fillId="0" borderId="0" xfId="2" applyFont="1"/>
    <xf numFmtId="0" fontId="16" fillId="0" borderId="0" xfId="3" applyAlignment="1">
      <alignment horizontal="left"/>
    </xf>
    <xf numFmtId="0" fontId="3" fillId="0" borderId="0" xfId="3" applyFont="1" applyAlignment="1">
      <alignment vertical="center"/>
    </xf>
    <xf numFmtId="37" fontId="10" fillId="0" borderId="7" xfId="2" applyNumberFormat="1" applyFont="1" applyBorder="1" applyAlignment="1">
      <alignment horizontal="center" vertical="center" wrapText="1"/>
    </xf>
    <xf numFmtId="37" fontId="11" fillId="0" borderId="0" xfId="2" applyNumberFormat="1" applyFont="1" applyAlignment="1">
      <alignment horizontal="right" vertical="center" wrapText="1"/>
    </xf>
    <xf numFmtId="43" fontId="11" fillId="0" borderId="0" xfId="4" applyFont="1" applyAlignment="1">
      <alignment horizontal="center" vertical="center"/>
    </xf>
    <xf numFmtId="37" fontId="11" fillId="0" borderId="0" xfId="2" applyNumberFormat="1" applyFont="1" applyAlignment="1">
      <alignment horizontal="center" vertical="center"/>
    </xf>
    <xf numFmtId="3" fontId="8" fillId="0" borderId="0" xfId="2" applyNumberFormat="1" applyFont="1"/>
    <xf numFmtId="37" fontId="11" fillId="0" borderId="11" xfId="2" applyNumberFormat="1" applyFont="1" applyBorder="1" applyAlignment="1">
      <alignment horizontal="center" vertical="center"/>
    </xf>
    <xf numFmtId="43" fontId="11" fillId="0" borderId="11" xfId="4" applyFont="1" applyBorder="1" applyAlignment="1">
      <alignment horizontal="center" vertical="center"/>
    </xf>
    <xf numFmtId="37" fontId="11" fillId="0" borderId="12" xfId="2" applyNumberFormat="1" applyFont="1" applyBorder="1" applyAlignment="1">
      <alignment horizontal="center" vertical="center"/>
    </xf>
    <xf numFmtId="38" fontId="4" fillId="0" borderId="2" xfId="0" applyNumberFormat="1" applyFont="1" applyFill="1" applyBorder="1" applyAlignment="1">
      <alignment horizontal="right" vertical="top"/>
    </xf>
    <xf numFmtId="38" fontId="0" fillId="0" borderId="0" xfId="0" applyNumberFormat="1" applyAlignment="1">
      <alignment horizontal="left"/>
    </xf>
    <xf numFmtId="38" fontId="4" fillId="0" borderId="0" xfId="0" applyNumberFormat="1" applyFont="1" applyFill="1" applyAlignment="1">
      <alignment horizontal="right" vertical="top"/>
    </xf>
    <xf numFmtId="38" fontId="4" fillId="0" borderId="4" xfId="0" applyNumberFormat="1" applyFont="1" applyFill="1" applyBorder="1" applyAlignment="1">
      <alignment horizontal="right" vertical="top"/>
    </xf>
    <xf numFmtId="38" fontId="4" fillId="0" borderId="5" xfId="0" applyNumberFormat="1" applyFont="1" applyFill="1" applyBorder="1" applyAlignment="1">
      <alignment horizontal="right" vertical="top"/>
    </xf>
    <xf numFmtId="40" fontId="4" fillId="0" borderId="5" xfId="0" applyNumberFormat="1" applyFont="1" applyFill="1" applyBorder="1" applyAlignment="1">
      <alignment horizontal="right" vertical="top"/>
    </xf>
    <xf numFmtId="3" fontId="4" fillId="0" borderId="0" xfId="0" applyNumberFormat="1" applyFont="1" applyFill="1" applyAlignment="1">
      <alignment horizontal="center" vertical="top"/>
    </xf>
    <xf numFmtId="0" fontId="0" fillId="0" borderId="0" xfId="0" applyBorder="1" applyAlignment="1">
      <alignment horizontal="left"/>
    </xf>
    <xf numFmtId="0" fontId="3" fillId="0" borderId="0" xfId="0" applyFont="1" applyFill="1" applyBorder="1" applyAlignment="1">
      <alignment vertical="center"/>
    </xf>
    <xf numFmtId="38" fontId="4" fillId="0" borderId="0" xfId="0" applyNumberFormat="1" applyFont="1" applyFill="1" applyBorder="1" applyAlignment="1">
      <alignment horizontal="right" vertical="top"/>
    </xf>
    <xf numFmtId="49" fontId="2" fillId="0" borderId="0" xfId="0" applyNumberFormat="1" applyFont="1" applyFill="1" applyAlignment="1">
      <alignment horizontal="right" vertical="center"/>
    </xf>
    <xf numFmtId="3" fontId="4" fillId="0" borderId="2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3" fontId="4" fillId="0" borderId="4" xfId="0" applyNumberFormat="1" applyFont="1" applyBorder="1" applyAlignment="1">
      <alignment horizontal="right" vertical="top"/>
    </xf>
    <xf numFmtId="4" fontId="4" fillId="0" borderId="0" xfId="0" applyNumberFormat="1" applyFont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center" vertical="top"/>
    </xf>
    <xf numFmtId="4" fontId="4" fillId="0" borderId="10" xfId="0" applyNumberFormat="1" applyFont="1" applyFill="1" applyBorder="1" applyAlignment="1">
      <alignment horizontal="right" vertical="top"/>
    </xf>
    <xf numFmtId="40" fontId="4" fillId="0" borderId="2" xfId="0" applyNumberFormat="1" applyFont="1" applyBorder="1" applyAlignment="1">
      <alignment horizontal="right" vertical="top"/>
    </xf>
    <xf numFmtId="38" fontId="4" fillId="0" borderId="2" xfId="0" applyNumberFormat="1" applyFont="1" applyBorder="1" applyAlignment="1">
      <alignment vertical="top"/>
    </xf>
    <xf numFmtId="38" fontId="4" fillId="0" borderId="0" xfId="0" applyNumberFormat="1" applyFont="1" applyAlignment="1">
      <alignment vertical="top"/>
    </xf>
    <xf numFmtId="38" fontId="4" fillId="0" borderId="4" xfId="0" applyNumberFormat="1" applyFont="1" applyBorder="1" applyAlignment="1">
      <alignment horizontal="right" vertical="top"/>
    </xf>
    <xf numFmtId="40" fontId="4" fillId="0" borderId="4" xfId="0" applyNumberFormat="1" applyFont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4" fillId="0" borderId="2" xfId="0" applyFont="1" applyFill="1" applyBorder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right" vertical="top"/>
    </xf>
    <xf numFmtId="164" fontId="11" fillId="0" borderId="10" xfId="1" applyNumberFormat="1" applyFont="1" applyBorder="1" applyAlignment="1">
      <alignment vertical="center"/>
    </xf>
    <xf numFmtId="0" fontId="0" fillId="0" borderId="2" xfId="0" applyBorder="1" applyAlignment="1">
      <alignment horizontal="center"/>
    </xf>
    <xf numFmtId="3" fontId="4" fillId="0" borderId="0" xfId="0" applyNumberFormat="1" applyFont="1" applyBorder="1" applyAlignment="1">
      <alignment horizontal="right" vertical="top"/>
    </xf>
    <xf numFmtId="38" fontId="0" fillId="0" borderId="0" xfId="0" applyNumberFormat="1" applyAlignment="1">
      <alignment horizontal="right"/>
    </xf>
    <xf numFmtId="38" fontId="4" fillId="0" borderId="2" xfId="0" applyNumberFormat="1" applyFont="1" applyFill="1" applyBorder="1" applyAlignment="1">
      <alignment vertical="top"/>
    </xf>
    <xf numFmtId="38" fontId="0" fillId="0" borderId="0" xfId="0" applyNumberFormat="1" applyAlignment="1"/>
    <xf numFmtId="38" fontId="4" fillId="0" borderId="0" xfId="0" applyNumberFormat="1" applyFont="1" applyFill="1" applyAlignment="1">
      <alignment vertical="top"/>
    </xf>
    <xf numFmtId="38" fontId="4" fillId="0" borderId="0" xfId="0" applyNumberFormat="1" applyFont="1" applyFill="1" applyBorder="1" applyAlignment="1">
      <alignment vertical="top"/>
    </xf>
    <xf numFmtId="38" fontId="4" fillId="0" borderId="4" xfId="0" applyNumberFormat="1" applyFont="1" applyFill="1" applyBorder="1" applyAlignment="1">
      <alignment vertical="top"/>
    </xf>
    <xf numFmtId="0" fontId="0" fillId="0" borderId="0" xfId="0" applyAlignment="1">
      <alignment horizontal="right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3" fillId="0" borderId="5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3" fontId="4" fillId="0" borderId="0" xfId="0" applyNumberFormat="1" applyFont="1" applyFill="1" applyBorder="1" applyAlignment="1">
      <alignment horizontal="center" vertical="top"/>
    </xf>
    <xf numFmtId="10" fontId="0" fillId="0" borderId="0" xfId="5" applyNumberFormat="1" applyFont="1" applyAlignment="1">
      <alignment horizontal="left"/>
    </xf>
    <xf numFmtId="43" fontId="0" fillId="0" borderId="0" xfId="1" applyFont="1" applyAlignment="1">
      <alignment horizontal="left"/>
    </xf>
    <xf numFmtId="164" fontId="0" fillId="0" borderId="0" xfId="1" applyNumberFormat="1" applyFont="1" applyAlignment="1">
      <alignment horizontal="left"/>
    </xf>
    <xf numFmtId="3" fontId="0" fillId="0" borderId="0" xfId="0" applyNumberFormat="1" applyBorder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5" xfId="0" applyFont="1" applyFill="1" applyBorder="1" applyAlignment="1">
      <alignment horizontal="center" vertical="center"/>
    </xf>
    <xf numFmtId="3" fontId="4" fillId="0" borderId="10" xfId="0" applyNumberFormat="1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3" fontId="4" fillId="0" borderId="2" xfId="0" applyNumberFormat="1" applyFont="1" applyBorder="1" applyAlignment="1">
      <alignment horizontal="center" vertical="top"/>
    </xf>
    <xf numFmtId="3" fontId="4" fillId="0" borderId="0" xfId="0" applyNumberFormat="1" applyFont="1" applyBorder="1" applyAlignment="1">
      <alignment horizontal="center" vertical="top"/>
    </xf>
    <xf numFmtId="37" fontId="1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37" fontId="10" fillId="0" borderId="7" xfId="0" applyNumberFormat="1" applyFont="1" applyBorder="1" applyAlignment="1">
      <alignment horizontal="center" vertical="center"/>
    </xf>
    <xf numFmtId="0" fontId="8" fillId="0" borderId="8" xfId="0" applyFont="1" applyBorder="1"/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37" fontId="11" fillId="0" borderId="0" xfId="0" applyNumberFormat="1" applyFont="1" applyAlignment="1">
      <alignment horizontal="center" vertical="center" wrapText="1"/>
    </xf>
    <xf numFmtId="37" fontId="11" fillId="0" borderId="7" xfId="0" applyNumberFormat="1" applyFont="1" applyBorder="1" applyAlignment="1">
      <alignment horizontal="center" vertical="center"/>
    </xf>
    <xf numFmtId="2" fontId="11" fillId="0" borderId="0" xfId="0" applyNumberFormat="1" applyFont="1" applyAlignment="1">
      <alignment horizontal="center" vertical="center" wrapText="1"/>
    </xf>
    <xf numFmtId="2" fontId="11" fillId="0" borderId="7" xfId="0" applyNumberFormat="1" applyFont="1" applyBorder="1" applyAlignment="1">
      <alignment horizontal="center" vertical="center"/>
    </xf>
    <xf numFmtId="37" fontId="11" fillId="0" borderId="7" xfId="0" applyNumberFormat="1" applyFont="1" applyBorder="1" applyAlignment="1">
      <alignment horizontal="center" vertical="center" wrapText="1"/>
    </xf>
    <xf numFmtId="0" fontId="8" fillId="0" borderId="0" xfId="0" applyFont="1"/>
    <xf numFmtId="37" fontId="11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" fontId="4" fillId="0" borderId="0" xfId="0" applyNumberFormat="1" applyFont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4" fillId="0" borderId="2" xfId="0" applyFont="1" applyFill="1" applyBorder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8" fontId="4" fillId="0" borderId="10" xfId="0" applyNumberFormat="1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3" fontId="4" fillId="0" borderId="6" xfId="0" applyNumberFormat="1" applyFont="1" applyFill="1" applyBorder="1" applyAlignment="1">
      <alignment horizontal="right" vertical="top"/>
    </xf>
    <xf numFmtId="37" fontId="10" fillId="0" borderId="0" xfId="2" applyNumberFormat="1" applyFont="1" applyAlignment="1">
      <alignment horizontal="right" vertical="center"/>
    </xf>
    <xf numFmtId="0" fontId="3" fillId="0" borderId="4" xfId="3" applyFont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 wrapText="1"/>
    </xf>
  </cellXfs>
  <cellStyles count="6">
    <cellStyle name="Comma" xfId="1" builtinId="3"/>
    <cellStyle name="Comma 2" xfId="4" xr:uid="{5970DDE2-58E2-46C8-BC32-FC6233168358}"/>
    <cellStyle name="Normal" xfId="0" builtinId="0"/>
    <cellStyle name="Normal 2" xfId="2" xr:uid="{142E553B-FFFA-48F2-BD24-0015C058396B}"/>
    <cellStyle name="Normal 3" xfId="3" xr:uid="{56545277-D0D8-444E-82F4-D020E9660536}"/>
    <cellStyle name="Percent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7"/>
  <sheetViews>
    <sheetView rightToLeft="1" view="pageBreakPreview" zoomScale="124" zoomScaleNormal="100" zoomScaleSheetLayoutView="124" workbookViewId="0">
      <selection activeCell="A9" sqref="A9"/>
    </sheetView>
  </sheetViews>
  <sheetFormatPr defaultRowHeight="12.75"/>
  <cols>
    <col min="1" max="3" width="58.28515625" customWidth="1"/>
  </cols>
  <sheetData>
    <row r="1" spans="1:3" ht="29.1" customHeight="1">
      <c r="A1" s="135" t="s">
        <v>0</v>
      </c>
      <c r="B1" s="135"/>
      <c r="C1" s="135"/>
    </row>
    <row r="2" spans="1:3" ht="21.75" customHeight="1">
      <c r="A2" s="135"/>
      <c r="B2" s="135"/>
      <c r="C2" s="135"/>
    </row>
    <row r="3" spans="1:3" ht="21.75" customHeight="1">
      <c r="A3" s="135"/>
      <c r="B3" s="135"/>
      <c r="C3" s="135"/>
    </row>
    <row r="4" spans="1:3" ht="33.75" customHeight="1">
      <c r="A4" s="135"/>
      <c r="B4" s="135"/>
      <c r="C4" s="135"/>
    </row>
    <row r="5" spans="1:3" ht="123.6" customHeight="1">
      <c r="A5" s="135" t="s">
        <v>1</v>
      </c>
      <c r="B5" s="135"/>
      <c r="C5" s="135"/>
    </row>
    <row r="6" spans="1:3" ht="123.6" customHeight="1">
      <c r="A6" s="135" t="s">
        <v>2</v>
      </c>
      <c r="B6" s="135"/>
      <c r="C6" s="135"/>
    </row>
    <row r="7" spans="1:3" ht="25.5">
      <c r="A7" s="21"/>
      <c r="B7" s="21"/>
      <c r="C7" s="21"/>
    </row>
  </sheetData>
  <mergeCells count="3">
    <mergeCell ref="A1:C4"/>
    <mergeCell ref="A5:C5"/>
    <mergeCell ref="A6:C6"/>
  </mergeCells>
  <pageMargins left="0.39" right="0.39" top="0.39" bottom="0.39" header="0" footer="0"/>
  <pageSetup scale="7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20"/>
  <sheetViews>
    <sheetView rightToLeft="1" workbookViewId="0">
      <selection activeCell="P22" sqref="P22"/>
    </sheetView>
  </sheetViews>
  <sheetFormatPr defaultRowHeight="12.75"/>
  <cols>
    <col min="1" max="1" width="6.7109375" bestFit="1" customWidth="1"/>
    <col min="2" max="2" width="21.42578125" customWidth="1"/>
    <col min="3" max="3" width="1.28515625" customWidth="1"/>
    <col min="4" max="4" width="14.42578125" bestFit="1" customWidth="1"/>
    <col min="5" max="5" width="1.28515625" customWidth="1"/>
    <col min="6" max="6" width="15.42578125" bestFit="1" customWidth="1"/>
    <col min="7" max="7" width="1.28515625" customWidth="1"/>
    <col min="8" max="8" width="11.140625" bestFit="1" customWidth="1"/>
    <col min="9" max="9" width="1.28515625" customWidth="1"/>
    <col min="10" max="10" width="13.42578125" bestFit="1" customWidth="1"/>
    <col min="11" max="11" width="1.28515625" customWidth="1"/>
    <col min="12" max="12" width="14.42578125" bestFit="1" customWidth="1"/>
    <col min="13" max="13" width="1.28515625" customWidth="1"/>
    <col min="14" max="14" width="15.42578125" bestFit="1" customWidth="1"/>
    <col min="15" max="15" width="1.28515625" customWidth="1"/>
    <col min="16" max="16" width="13.85546875" bestFit="1" customWidth="1"/>
    <col min="17" max="17" width="1.28515625" customWidth="1"/>
    <col min="18" max="18" width="14.85546875" bestFit="1" customWidth="1"/>
    <col min="19" max="19" width="0.28515625" customWidth="1"/>
  </cols>
  <sheetData>
    <row r="1" spans="1:18" ht="29.1" customHeight="1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</row>
    <row r="2" spans="1:18" ht="21.75" customHeight="1">
      <c r="A2" s="139" t="s">
        <v>108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</row>
    <row r="3" spans="1:18" ht="21.75" customHeight="1">
      <c r="A3" s="139" t="s">
        <v>2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</row>
    <row r="4" spans="1:18" ht="14.45" customHeight="1"/>
    <row r="5" spans="1:18" ht="14.45" customHeight="1">
      <c r="A5" s="97" t="s">
        <v>166</v>
      </c>
      <c r="B5" s="140" t="s">
        <v>160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</row>
    <row r="6" spans="1:18" ht="14.45" customHeight="1">
      <c r="D6" s="138" t="s">
        <v>126</v>
      </c>
      <c r="E6" s="138"/>
      <c r="F6" s="138"/>
      <c r="G6" s="138"/>
      <c r="H6" s="138"/>
      <c r="I6" s="138"/>
      <c r="J6" s="138"/>
      <c r="L6" s="138" t="s">
        <v>127</v>
      </c>
      <c r="M6" s="138"/>
      <c r="N6" s="138"/>
      <c r="O6" s="138"/>
      <c r="P6" s="138"/>
      <c r="Q6" s="138"/>
      <c r="R6" s="138"/>
    </row>
    <row r="7" spans="1:18" ht="14.45" customHeight="1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>
      <c r="A8" s="138" t="s">
        <v>161</v>
      </c>
      <c r="B8" s="138"/>
      <c r="D8" s="2" t="s">
        <v>162</v>
      </c>
      <c r="F8" s="2" t="s">
        <v>130</v>
      </c>
      <c r="H8" s="2" t="s">
        <v>131</v>
      </c>
      <c r="J8" s="2" t="s">
        <v>81</v>
      </c>
      <c r="L8" s="2" t="s">
        <v>162</v>
      </c>
      <c r="N8" s="2" t="s">
        <v>130</v>
      </c>
      <c r="P8" s="2" t="s">
        <v>131</v>
      </c>
      <c r="R8" s="2" t="s">
        <v>81</v>
      </c>
    </row>
    <row r="9" spans="1:18" ht="21.75" customHeight="1">
      <c r="A9" s="164" t="s">
        <v>99</v>
      </c>
      <c r="B9" s="164"/>
      <c r="D9" s="6">
        <v>661384503</v>
      </c>
      <c r="F9" s="6">
        <v>0</v>
      </c>
      <c r="H9" s="6">
        <v>55831145</v>
      </c>
      <c r="J9" s="6">
        <v>717215648</v>
      </c>
      <c r="L9" s="6">
        <v>5088505557</v>
      </c>
      <c r="N9" s="6">
        <v>0</v>
      </c>
      <c r="P9" s="6">
        <v>170632847</v>
      </c>
      <c r="R9" s="6">
        <v>5259138404</v>
      </c>
    </row>
    <row r="10" spans="1:18" ht="21.75" customHeight="1">
      <c r="A10" s="162" t="s">
        <v>163</v>
      </c>
      <c r="B10" s="162"/>
      <c r="D10" s="9">
        <v>0</v>
      </c>
      <c r="F10" s="9">
        <v>0</v>
      </c>
      <c r="H10" s="9">
        <v>0</v>
      </c>
      <c r="J10" s="9">
        <v>0</v>
      </c>
      <c r="L10" s="9">
        <v>910276686</v>
      </c>
      <c r="N10" s="9">
        <v>0</v>
      </c>
      <c r="P10" s="9">
        <v>2798384313</v>
      </c>
      <c r="R10" s="9">
        <v>3708660999</v>
      </c>
    </row>
    <row r="11" spans="1:18" ht="21.75" customHeight="1">
      <c r="A11" s="172" t="s">
        <v>95</v>
      </c>
      <c r="B11" s="172"/>
      <c r="C11" s="94"/>
      <c r="D11" s="67">
        <v>0</v>
      </c>
      <c r="E11" s="94"/>
      <c r="F11" s="67">
        <v>325441003</v>
      </c>
      <c r="G11" s="94"/>
      <c r="H11" s="67">
        <v>0</v>
      </c>
      <c r="I11" s="94"/>
      <c r="J11" s="67">
        <v>325441003</v>
      </c>
      <c r="K11" s="94"/>
      <c r="L11" s="67">
        <v>0</v>
      </c>
      <c r="M11" s="94"/>
      <c r="N11" s="67">
        <v>3025045118</v>
      </c>
      <c r="O11" s="94"/>
      <c r="P11" s="67">
        <v>0</v>
      </c>
      <c r="Q11" s="94"/>
      <c r="R11" s="67">
        <v>3025045118</v>
      </c>
    </row>
    <row r="12" spans="1:18" ht="21.75" customHeight="1">
      <c r="A12" s="162" t="s">
        <v>164</v>
      </c>
      <c r="B12" s="162"/>
      <c r="D12" s="9">
        <v>0</v>
      </c>
      <c r="F12" s="9">
        <v>0</v>
      </c>
      <c r="H12" s="9">
        <v>0</v>
      </c>
      <c r="J12" s="9">
        <v>0</v>
      </c>
      <c r="L12" s="9">
        <v>324613563</v>
      </c>
      <c r="N12" s="9">
        <v>0</v>
      </c>
      <c r="P12" s="9">
        <v>137475079</v>
      </c>
      <c r="R12" s="9">
        <v>462088642</v>
      </c>
    </row>
    <row r="13" spans="1:18" ht="21.75" customHeight="1">
      <c r="A13" s="162" t="s">
        <v>165</v>
      </c>
      <c r="B13" s="162"/>
      <c r="D13" s="9">
        <v>0</v>
      </c>
      <c r="F13" s="9">
        <v>0</v>
      </c>
      <c r="H13" s="9">
        <v>0</v>
      </c>
      <c r="J13" s="9">
        <v>0</v>
      </c>
      <c r="L13" s="9">
        <v>216924658</v>
      </c>
      <c r="N13" s="9">
        <v>0</v>
      </c>
      <c r="P13" s="9">
        <v>61988763</v>
      </c>
      <c r="R13" s="9">
        <v>278913421</v>
      </c>
    </row>
    <row r="14" spans="1:18" ht="21.75" customHeight="1">
      <c r="A14" s="141" t="s">
        <v>81</v>
      </c>
      <c r="B14" s="141"/>
      <c r="D14" s="14">
        <f>SUM(D9:D13)</f>
        <v>661384503</v>
      </c>
      <c r="F14" s="14">
        <f>SUM(F9:F13)</f>
        <v>325441003</v>
      </c>
      <c r="H14" s="14">
        <f>SUM(H9:H13)</f>
        <v>55831145</v>
      </c>
      <c r="J14" s="14">
        <f>SUM(J9:J13)</f>
        <v>1042656651</v>
      </c>
      <c r="L14" s="14">
        <f>SUM(L9:L13)</f>
        <v>6540320464</v>
      </c>
      <c r="N14" s="14">
        <f>SUM(N9:N13)</f>
        <v>3025045118</v>
      </c>
      <c r="P14" s="14">
        <f>SUM(P9:P13)</f>
        <v>3168481002</v>
      </c>
      <c r="R14" s="14">
        <f>SUM(R9:R13)</f>
        <v>12733846584</v>
      </c>
    </row>
    <row r="20" spans="8:8">
      <c r="H20" s="94"/>
    </row>
  </sheetData>
  <mergeCells count="13">
    <mergeCell ref="A11:B11"/>
    <mergeCell ref="A14:B14"/>
    <mergeCell ref="A8:B8"/>
    <mergeCell ref="A9:B9"/>
    <mergeCell ref="A10:B10"/>
    <mergeCell ref="A12:B12"/>
    <mergeCell ref="A13:B13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2"/>
  <sheetViews>
    <sheetView rightToLeft="1" workbookViewId="0">
      <selection activeCell="B24" sqref="B24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ht="21.75" customHeight="1">
      <c r="A2" s="139" t="s">
        <v>108</v>
      </c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1.75" customHeight="1">
      <c r="A3" s="139" t="s">
        <v>2</v>
      </c>
      <c r="B3" s="139"/>
      <c r="C3" s="139"/>
      <c r="D3" s="139"/>
      <c r="E3" s="139"/>
      <c r="F3" s="139"/>
      <c r="G3" s="139"/>
      <c r="H3" s="139"/>
      <c r="I3" s="139"/>
      <c r="J3" s="139"/>
    </row>
    <row r="4" spans="1:10" ht="14.45" customHeight="1"/>
    <row r="5" spans="1:10" ht="14.45" customHeight="1">
      <c r="A5" s="97" t="s">
        <v>171</v>
      </c>
      <c r="B5" s="140" t="s">
        <v>167</v>
      </c>
      <c r="C5" s="140"/>
      <c r="D5" s="140"/>
      <c r="E5" s="140"/>
      <c r="F5" s="140"/>
      <c r="G5" s="140"/>
      <c r="H5" s="140"/>
      <c r="I5" s="140"/>
      <c r="J5" s="140"/>
    </row>
    <row r="6" spans="1:10" ht="14.45" customHeight="1">
      <c r="D6" s="138" t="s">
        <v>126</v>
      </c>
      <c r="E6" s="138"/>
      <c r="F6" s="138"/>
      <c r="H6" s="138" t="s">
        <v>127</v>
      </c>
      <c r="I6" s="138"/>
      <c r="J6" s="138"/>
    </row>
    <row r="7" spans="1:10" ht="36.4" customHeight="1">
      <c r="A7" s="138" t="s">
        <v>168</v>
      </c>
      <c r="B7" s="138"/>
      <c r="D7" s="19" t="s">
        <v>169</v>
      </c>
      <c r="E7" s="3"/>
      <c r="F7" s="19" t="s">
        <v>170</v>
      </c>
      <c r="H7" s="19" t="s">
        <v>169</v>
      </c>
      <c r="I7" s="3"/>
      <c r="J7" s="19" t="s">
        <v>170</v>
      </c>
    </row>
    <row r="8" spans="1:10" ht="21.75" customHeight="1">
      <c r="A8" s="174" t="s">
        <v>251</v>
      </c>
      <c r="B8" s="174"/>
      <c r="D8" s="9">
        <v>588066356</v>
      </c>
      <c r="F8" s="20"/>
      <c r="H8" s="9">
        <v>588066356</v>
      </c>
      <c r="J8" s="20"/>
    </row>
    <row r="9" spans="1:10" ht="21.75" customHeight="1">
      <c r="A9" s="136" t="s">
        <v>252</v>
      </c>
      <c r="B9" s="136"/>
      <c r="D9" s="9">
        <v>173005</v>
      </c>
      <c r="F9" s="20"/>
      <c r="H9" s="9">
        <v>23585820</v>
      </c>
      <c r="J9" s="20"/>
    </row>
    <row r="10" spans="1:10" ht="21.75" customHeight="1">
      <c r="A10" s="136" t="s">
        <v>253</v>
      </c>
      <c r="B10" s="136"/>
      <c r="D10" s="67">
        <v>28224</v>
      </c>
      <c r="F10" s="68"/>
      <c r="H10" s="67">
        <v>133391</v>
      </c>
      <c r="J10" s="68"/>
    </row>
    <row r="11" spans="1:10" ht="21.75" customHeight="1">
      <c r="A11" s="173" t="s">
        <v>254</v>
      </c>
      <c r="B11" s="173"/>
      <c r="D11" s="9">
        <v>3580</v>
      </c>
      <c r="F11" s="10"/>
      <c r="H11" s="9">
        <v>7146</v>
      </c>
      <c r="J11" s="10"/>
    </row>
    <row r="12" spans="1:10" ht="21.75" customHeight="1">
      <c r="A12" s="141" t="s">
        <v>81</v>
      </c>
      <c r="B12" s="141"/>
      <c r="D12" s="14">
        <f>SUM(D8:D11)</f>
        <v>588271165</v>
      </c>
      <c r="F12" s="14"/>
      <c r="H12" s="14">
        <f>SUM(H8:H11)</f>
        <v>611792713</v>
      </c>
      <c r="J12" s="14"/>
    </row>
  </sheetData>
  <mergeCells count="12">
    <mergeCell ref="A10:B10"/>
    <mergeCell ref="A11:B11"/>
    <mergeCell ref="A12:B12"/>
    <mergeCell ref="A8:B8"/>
    <mergeCell ref="A9:B9"/>
    <mergeCell ref="A7:B7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0"/>
  <sheetViews>
    <sheetView rightToLeft="1" workbookViewId="0">
      <selection activeCell="B26" sqref="B26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139" t="s">
        <v>0</v>
      </c>
      <c r="B1" s="139"/>
      <c r="C1" s="139"/>
      <c r="D1" s="139"/>
      <c r="E1" s="139"/>
      <c r="F1" s="139"/>
    </row>
    <row r="2" spans="1:6" ht="21.75" customHeight="1">
      <c r="A2" s="139" t="s">
        <v>108</v>
      </c>
      <c r="B2" s="139"/>
      <c r="C2" s="139"/>
      <c r="D2" s="139"/>
      <c r="E2" s="139"/>
      <c r="F2" s="139"/>
    </row>
    <row r="3" spans="1:6" ht="21.75" customHeight="1">
      <c r="A3" s="139" t="s">
        <v>2</v>
      </c>
      <c r="B3" s="139"/>
      <c r="C3" s="139"/>
      <c r="D3" s="139"/>
      <c r="E3" s="139"/>
      <c r="F3" s="139"/>
    </row>
    <row r="4" spans="1:6" ht="14.45" customHeight="1"/>
    <row r="5" spans="1:6" ht="29.1" customHeight="1">
      <c r="A5" s="97" t="s">
        <v>256</v>
      </c>
      <c r="B5" s="140" t="s">
        <v>123</v>
      </c>
      <c r="C5" s="140"/>
      <c r="D5" s="140"/>
      <c r="E5" s="140"/>
      <c r="F5" s="140"/>
    </row>
    <row r="6" spans="1:6" ht="14.45" customHeight="1">
      <c r="D6" s="2" t="s">
        <v>126</v>
      </c>
      <c r="F6" s="2" t="s">
        <v>9</v>
      </c>
    </row>
    <row r="7" spans="1:6" ht="14.45" customHeight="1">
      <c r="A7" s="138" t="s">
        <v>123</v>
      </c>
      <c r="B7" s="138"/>
      <c r="D7" s="4" t="s">
        <v>105</v>
      </c>
      <c r="F7" s="4" t="s">
        <v>105</v>
      </c>
    </row>
    <row r="8" spans="1:6" ht="21.75" customHeight="1">
      <c r="A8" s="164" t="s">
        <v>123</v>
      </c>
      <c r="B8" s="164"/>
      <c r="D8" s="6">
        <v>0</v>
      </c>
      <c r="F8" s="6">
        <v>540298353</v>
      </c>
    </row>
    <row r="9" spans="1:6" ht="21.75" customHeight="1">
      <c r="A9" s="165" t="s">
        <v>172</v>
      </c>
      <c r="B9" s="165"/>
      <c r="D9" s="12">
        <v>62222612</v>
      </c>
      <c r="F9" s="12">
        <v>127166232</v>
      </c>
    </row>
    <row r="10" spans="1:6" ht="21.75" customHeight="1">
      <c r="A10" s="141" t="s">
        <v>81</v>
      </c>
      <c r="B10" s="141"/>
      <c r="D10" s="14">
        <f>SUM(D8:D9)</f>
        <v>62222612</v>
      </c>
      <c r="F10" s="14">
        <f>SUM(F8:F9)</f>
        <v>667464585</v>
      </c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60"/>
  <sheetViews>
    <sheetView rightToLeft="1" workbookViewId="0">
      <selection activeCell="V12" sqref="V12"/>
    </sheetView>
  </sheetViews>
  <sheetFormatPr defaultRowHeight="12.75"/>
  <cols>
    <col min="1" max="1" width="29.85546875" bestFit="1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0.710937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2.140625" bestFit="1" customWidth="1"/>
    <col min="18" max="18" width="1.28515625" customWidth="1"/>
    <col min="19" max="19" width="20" bestFit="1" customWidth="1"/>
    <col min="20" max="20" width="0.28515625" customWidth="1"/>
  </cols>
  <sheetData>
    <row r="1" spans="1:19" ht="25.5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</row>
    <row r="2" spans="1:19" ht="25.5">
      <c r="A2" s="139" t="s">
        <v>108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</row>
    <row r="3" spans="1:19" ht="25.5">
      <c r="A3" s="139" t="s">
        <v>2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</row>
    <row r="5" spans="1:19" ht="24">
      <c r="A5" s="140" t="s">
        <v>129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</row>
    <row r="6" spans="1:19" ht="21">
      <c r="A6" s="138" t="s">
        <v>82</v>
      </c>
      <c r="C6" s="138" t="s">
        <v>173</v>
      </c>
      <c r="D6" s="138"/>
      <c r="E6" s="138"/>
      <c r="F6" s="138"/>
      <c r="G6" s="138"/>
      <c r="I6" s="138" t="s">
        <v>126</v>
      </c>
      <c r="J6" s="138"/>
      <c r="K6" s="138"/>
      <c r="L6" s="138"/>
      <c r="M6" s="138"/>
      <c r="O6" s="138" t="s">
        <v>127</v>
      </c>
      <c r="P6" s="138"/>
      <c r="Q6" s="138"/>
      <c r="R6" s="138"/>
      <c r="S6" s="138"/>
    </row>
    <row r="7" spans="1:19" ht="21">
      <c r="A7" s="138"/>
      <c r="C7" s="19" t="s">
        <v>174</v>
      </c>
      <c r="D7" s="3"/>
      <c r="E7" s="19" t="s">
        <v>175</v>
      </c>
      <c r="F7" s="3"/>
      <c r="G7" s="19" t="s">
        <v>176</v>
      </c>
      <c r="I7" s="19" t="s">
        <v>177</v>
      </c>
      <c r="J7" s="3"/>
      <c r="K7" s="19" t="s">
        <v>178</v>
      </c>
      <c r="L7" s="3"/>
      <c r="M7" s="19" t="s">
        <v>179</v>
      </c>
      <c r="O7" s="19" t="s">
        <v>177</v>
      </c>
      <c r="P7" s="3"/>
      <c r="Q7" s="19" t="s">
        <v>178</v>
      </c>
      <c r="R7" s="3"/>
      <c r="S7" s="19" t="s">
        <v>179</v>
      </c>
    </row>
    <row r="8" spans="1:19" ht="21.75" customHeight="1">
      <c r="A8" s="111" t="s">
        <v>66</v>
      </c>
      <c r="B8" s="124"/>
      <c r="C8" s="62" t="s">
        <v>187</v>
      </c>
      <c r="D8" s="124"/>
      <c r="E8" s="113">
        <v>11862894</v>
      </c>
      <c r="F8" s="124"/>
      <c r="G8" s="64">
        <v>1100</v>
      </c>
      <c r="H8" s="124"/>
      <c r="I8" s="113">
        <v>0</v>
      </c>
      <c r="J8" s="124"/>
      <c r="K8" s="113">
        <v>0</v>
      </c>
      <c r="L8" s="124"/>
      <c r="M8" s="113">
        <v>0</v>
      </c>
      <c r="N8" s="124"/>
      <c r="O8" s="113">
        <v>13049183400</v>
      </c>
      <c r="P8" s="124"/>
      <c r="Q8" s="113">
        <v>0</v>
      </c>
      <c r="R8" s="124"/>
      <c r="S8" s="113">
        <v>13049183400</v>
      </c>
    </row>
    <row r="9" spans="1:19" ht="21.75" customHeight="1">
      <c r="A9" s="109" t="s">
        <v>25</v>
      </c>
      <c r="B9" s="124"/>
      <c r="C9" s="128" t="s">
        <v>192</v>
      </c>
      <c r="D9" s="124"/>
      <c r="E9" s="110">
        <v>15542775</v>
      </c>
      <c r="F9" s="124"/>
      <c r="G9" s="93">
        <v>610</v>
      </c>
      <c r="H9" s="124"/>
      <c r="I9" s="110">
        <v>0</v>
      </c>
      <c r="J9" s="124"/>
      <c r="K9" s="110">
        <v>0</v>
      </c>
      <c r="L9" s="124"/>
      <c r="M9" s="110">
        <v>0</v>
      </c>
      <c r="N9" s="124"/>
      <c r="O9" s="110">
        <v>9481092750</v>
      </c>
      <c r="P9" s="124"/>
      <c r="Q9" s="110">
        <v>0</v>
      </c>
      <c r="R9" s="124"/>
      <c r="S9" s="110">
        <v>9481092750</v>
      </c>
    </row>
    <row r="10" spans="1:19" ht="21.75" customHeight="1">
      <c r="A10" s="109" t="s">
        <v>45</v>
      </c>
      <c r="B10" s="124"/>
      <c r="C10" s="128" t="s">
        <v>184</v>
      </c>
      <c r="D10" s="124"/>
      <c r="E10" s="110">
        <v>3110000</v>
      </c>
      <c r="F10" s="124"/>
      <c r="G10" s="93">
        <v>3000</v>
      </c>
      <c r="H10" s="124"/>
      <c r="I10" s="110">
        <v>0</v>
      </c>
      <c r="J10" s="124"/>
      <c r="K10" s="110">
        <v>0</v>
      </c>
      <c r="L10" s="124"/>
      <c r="M10" s="110">
        <v>0</v>
      </c>
      <c r="N10" s="124"/>
      <c r="O10" s="110">
        <v>9330000000</v>
      </c>
      <c r="P10" s="124"/>
      <c r="Q10" s="110">
        <v>0</v>
      </c>
      <c r="R10" s="124"/>
      <c r="S10" s="110">
        <v>9330000000</v>
      </c>
    </row>
    <row r="11" spans="1:19" ht="21.75" customHeight="1">
      <c r="A11" s="109" t="s">
        <v>22</v>
      </c>
      <c r="B11" s="124"/>
      <c r="C11" s="128" t="s">
        <v>195</v>
      </c>
      <c r="D11" s="124"/>
      <c r="E11" s="110">
        <v>53413383</v>
      </c>
      <c r="F11" s="124"/>
      <c r="G11" s="93">
        <v>82</v>
      </c>
      <c r="H11" s="124"/>
      <c r="I11" s="110">
        <v>0</v>
      </c>
      <c r="J11" s="124"/>
      <c r="K11" s="110">
        <v>0</v>
      </c>
      <c r="L11" s="124"/>
      <c r="M11" s="110">
        <v>0</v>
      </c>
      <c r="N11" s="124"/>
      <c r="O11" s="110">
        <v>4379897406</v>
      </c>
      <c r="P11" s="124"/>
      <c r="Q11" s="110">
        <v>0</v>
      </c>
      <c r="R11" s="124"/>
      <c r="S11" s="110">
        <v>4379897406</v>
      </c>
    </row>
    <row r="12" spans="1:19" ht="21.75" customHeight="1">
      <c r="A12" s="109" t="s">
        <v>19</v>
      </c>
      <c r="B12" s="124"/>
      <c r="C12" s="128" t="s">
        <v>192</v>
      </c>
      <c r="D12" s="124"/>
      <c r="E12" s="110">
        <v>34593592</v>
      </c>
      <c r="F12" s="124"/>
      <c r="G12" s="93">
        <v>110</v>
      </c>
      <c r="H12" s="124"/>
      <c r="I12" s="110">
        <v>0</v>
      </c>
      <c r="J12" s="124"/>
      <c r="K12" s="110">
        <v>0</v>
      </c>
      <c r="L12" s="124"/>
      <c r="M12" s="110">
        <v>0</v>
      </c>
      <c r="N12" s="124"/>
      <c r="O12" s="110">
        <v>3805295120</v>
      </c>
      <c r="P12" s="124"/>
      <c r="Q12" s="110">
        <v>0</v>
      </c>
      <c r="R12" s="124"/>
      <c r="S12" s="110">
        <v>3805295120</v>
      </c>
    </row>
    <row r="13" spans="1:19" ht="21.75" customHeight="1">
      <c r="A13" s="109" t="s">
        <v>26</v>
      </c>
      <c r="B13" s="124"/>
      <c r="C13" s="128" t="s">
        <v>196</v>
      </c>
      <c r="D13" s="124"/>
      <c r="E13" s="110">
        <v>2446789</v>
      </c>
      <c r="F13" s="124"/>
      <c r="G13" s="93">
        <v>1500</v>
      </c>
      <c r="H13" s="124"/>
      <c r="I13" s="110">
        <v>0</v>
      </c>
      <c r="J13" s="124"/>
      <c r="K13" s="110">
        <v>0</v>
      </c>
      <c r="L13" s="124"/>
      <c r="M13" s="110">
        <v>0</v>
      </c>
      <c r="N13" s="124"/>
      <c r="O13" s="110">
        <v>3670183500</v>
      </c>
      <c r="P13" s="124"/>
      <c r="Q13" s="110">
        <v>0</v>
      </c>
      <c r="R13" s="124"/>
      <c r="S13" s="110">
        <v>3670183500</v>
      </c>
    </row>
    <row r="14" spans="1:19" ht="21.75" customHeight="1">
      <c r="A14" s="109" t="s">
        <v>52</v>
      </c>
      <c r="B14" s="124"/>
      <c r="C14" s="128" t="s">
        <v>200</v>
      </c>
      <c r="D14" s="124"/>
      <c r="E14" s="110">
        <v>9350000</v>
      </c>
      <c r="F14" s="124"/>
      <c r="G14" s="93">
        <v>375</v>
      </c>
      <c r="H14" s="124"/>
      <c r="I14" s="110">
        <v>0</v>
      </c>
      <c r="J14" s="124"/>
      <c r="K14" s="110">
        <v>0</v>
      </c>
      <c r="L14" s="124"/>
      <c r="M14" s="110">
        <v>0</v>
      </c>
      <c r="N14" s="124"/>
      <c r="O14" s="110">
        <v>3506250000</v>
      </c>
      <c r="P14" s="124"/>
      <c r="Q14" s="110">
        <v>0</v>
      </c>
      <c r="R14" s="124"/>
      <c r="S14" s="110">
        <v>3506250000</v>
      </c>
    </row>
    <row r="15" spans="1:19" ht="21.75" customHeight="1">
      <c r="A15" s="109" t="s">
        <v>27</v>
      </c>
      <c r="B15" s="124"/>
      <c r="C15" s="128" t="s">
        <v>192</v>
      </c>
      <c r="D15" s="124"/>
      <c r="E15" s="110">
        <v>1987140</v>
      </c>
      <c r="F15" s="124"/>
      <c r="G15" s="93">
        <v>1680</v>
      </c>
      <c r="H15" s="124"/>
      <c r="I15" s="110">
        <v>0</v>
      </c>
      <c r="J15" s="124"/>
      <c r="K15" s="110">
        <v>0</v>
      </c>
      <c r="L15" s="124"/>
      <c r="M15" s="110">
        <v>0</v>
      </c>
      <c r="N15" s="124"/>
      <c r="O15" s="110">
        <v>3338395200</v>
      </c>
      <c r="P15" s="124"/>
      <c r="Q15" s="110">
        <v>0</v>
      </c>
      <c r="R15" s="124"/>
      <c r="S15" s="110">
        <v>3338395200</v>
      </c>
    </row>
    <row r="16" spans="1:19" ht="21.75" customHeight="1">
      <c r="A16" s="109" t="s">
        <v>23</v>
      </c>
      <c r="B16" s="124"/>
      <c r="C16" s="128" t="s">
        <v>183</v>
      </c>
      <c r="D16" s="124"/>
      <c r="E16" s="110">
        <v>37351732</v>
      </c>
      <c r="F16" s="124"/>
      <c r="G16" s="93">
        <v>82</v>
      </c>
      <c r="H16" s="124"/>
      <c r="I16" s="110">
        <v>0</v>
      </c>
      <c r="J16" s="124"/>
      <c r="K16" s="110">
        <v>0</v>
      </c>
      <c r="L16" s="124"/>
      <c r="M16" s="110">
        <v>0</v>
      </c>
      <c r="N16" s="124"/>
      <c r="O16" s="110">
        <v>3062842024</v>
      </c>
      <c r="P16" s="124"/>
      <c r="Q16" s="110">
        <v>0</v>
      </c>
      <c r="R16" s="124"/>
      <c r="S16" s="110">
        <v>3062842024</v>
      </c>
    </row>
    <row r="17" spans="1:19" ht="21.75" customHeight="1">
      <c r="A17" s="109" t="s">
        <v>42</v>
      </c>
      <c r="B17" s="124"/>
      <c r="C17" s="128" t="s">
        <v>206</v>
      </c>
      <c r="D17" s="124"/>
      <c r="E17" s="110">
        <v>18800000</v>
      </c>
      <c r="F17" s="124"/>
      <c r="G17" s="93">
        <v>150</v>
      </c>
      <c r="H17" s="124"/>
      <c r="I17" s="110">
        <v>0</v>
      </c>
      <c r="J17" s="124"/>
      <c r="K17" s="110">
        <v>0</v>
      </c>
      <c r="L17" s="124"/>
      <c r="M17" s="110">
        <v>0</v>
      </c>
      <c r="N17" s="124"/>
      <c r="O17" s="110">
        <v>2820000000</v>
      </c>
      <c r="P17" s="124"/>
      <c r="Q17" s="110">
        <v>0</v>
      </c>
      <c r="R17" s="124"/>
      <c r="S17" s="110">
        <v>2820000000</v>
      </c>
    </row>
    <row r="18" spans="1:19" ht="21.75" customHeight="1">
      <c r="A18" s="109" t="s">
        <v>46</v>
      </c>
      <c r="B18" s="124"/>
      <c r="C18" s="128" t="s">
        <v>194</v>
      </c>
      <c r="D18" s="124"/>
      <c r="E18" s="110">
        <v>484000</v>
      </c>
      <c r="F18" s="124"/>
      <c r="G18" s="93">
        <v>4070</v>
      </c>
      <c r="H18" s="124"/>
      <c r="I18" s="110">
        <v>0</v>
      </c>
      <c r="J18" s="124"/>
      <c r="K18" s="110">
        <v>0</v>
      </c>
      <c r="L18" s="124"/>
      <c r="M18" s="110">
        <v>0</v>
      </c>
      <c r="N18" s="124"/>
      <c r="O18" s="110">
        <v>1969880000</v>
      </c>
      <c r="P18" s="124"/>
      <c r="Q18" s="110">
        <v>0</v>
      </c>
      <c r="R18" s="124"/>
      <c r="S18" s="110">
        <v>1969880000</v>
      </c>
    </row>
    <row r="19" spans="1:19" ht="21.75" customHeight="1">
      <c r="A19" s="109" t="s">
        <v>47</v>
      </c>
      <c r="B19" s="124"/>
      <c r="C19" s="128" t="s">
        <v>191</v>
      </c>
      <c r="D19" s="124"/>
      <c r="E19" s="110">
        <v>219000</v>
      </c>
      <c r="F19" s="124"/>
      <c r="G19" s="93">
        <v>6350</v>
      </c>
      <c r="H19" s="124"/>
      <c r="I19" s="110">
        <v>0</v>
      </c>
      <c r="J19" s="124"/>
      <c r="K19" s="110">
        <v>0</v>
      </c>
      <c r="L19" s="124"/>
      <c r="M19" s="110">
        <v>0</v>
      </c>
      <c r="N19" s="124"/>
      <c r="O19" s="110">
        <v>1390650000</v>
      </c>
      <c r="P19" s="124"/>
      <c r="Q19" s="110">
        <v>0</v>
      </c>
      <c r="R19" s="124"/>
      <c r="S19" s="110">
        <v>1390650000</v>
      </c>
    </row>
    <row r="20" spans="1:19" ht="21.75" customHeight="1">
      <c r="A20" s="109" t="s">
        <v>59</v>
      </c>
      <c r="B20" s="124"/>
      <c r="C20" s="128" t="s">
        <v>201</v>
      </c>
      <c r="D20" s="124"/>
      <c r="E20" s="110">
        <v>837800</v>
      </c>
      <c r="F20" s="124"/>
      <c r="G20" s="93">
        <v>1800</v>
      </c>
      <c r="H20" s="124"/>
      <c r="I20" s="110">
        <v>0</v>
      </c>
      <c r="J20" s="124"/>
      <c r="K20" s="110">
        <v>0</v>
      </c>
      <c r="L20" s="124"/>
      <c r="M20" s="110">
        <v>0</v>
      </c>
      <c r="N20" s="124"/>
      <c r="O20" s="110">
        <v>1508040000</v>
      </c>
      <c r="P20" s="124"/>
      <c r="Q20" s="110">
        <v>151454418</v>
      </c>
      <c r="R20" s="124"/>
      <c r="S20" s="110">
        <v>1356585582</v>
      </c>
    </row>
    <row r="21" spans="1:19" ht="21.75" customHeight="1">
      <c r="A21" s="109" t="s">
        <v>60</v>
      </c>
      <c r="B21" s="124"/>
      <c r="C21" s="128" t="s">
        <v>182</v>
      </c>
      <c r="D21" s="124"/>
      <c r="E21" s="110">
        <v>3774025</v>
      </c>
      <c r="F21" s="124"/>
      <c r="G21" s="93">
        <v>354</v>
      </c>
      <c r="H21" s="124"/>
      <c r="I21" s="110">
        <v>0</v>
      </c>
      <c r="J21" s="124"/>
      <c r="K21" s="110">
        <v>0</v>
      </c>
      <c r="L21" s="124"/>
      <c r="M21" s="110">
        <v>0</v>
      </c>
      <c r="N21" s="124"/>
      <c r="O21" s="110">
        <v>1336004850</v>
      </c>
      <c r="P21" s="124"/>
      <c r="Q21" s="110">
        <v>0</v>
      </c>
      <c r="R21" s="124"/>
      <c r="S21" s="110">
        <v>1336004850</v>
      </c>
    </row>
    <row r="22" spans="1:19" ht="21.75" customHeight="1">
      <c r="A22" s="109" t="s">
        <v>34</v>
      </c>
      <c r="B22" s="124"/>
      <c r="C22" s="128" t="s">
        <v>188</v>
      </c>
      <c r="D22" s="124"/>
      <c r="E22" s="110">
        <v>3609142</v>
      </c>
      <c r="F22" s="124"/>
      <c r="G22" s="93">
        <v>360</v>
      </c>
      <c r="H22" s="124"/>
      <c r="I22" s="110">
        <v>0</v>
      </c>
      <c r="J22" s="124"/>
      <c r="K22" s="110">
        <v>0</v>
      </c>
      <c r="L22" s="124"/>
      <c r="M22" s="110">
        <v>0</v>
      </c>
      <c r="N22" s="124"/>
      <c r="O22" s="110">
        <v>1299291120</v>
      </c>
      <c r="P22" s="124"/>
      <c r="Q22" s="110">
        <v>0</v>
      </c>
      <c r="R22" s="124"/>
      <c r="S22" s="110">
        <v>1299291120</v>
      </c>
    </row>
    <row r="23" spans="1:19" ht="21.75" customHeight="1">
      <c r="A23" s="109" t="s">
        <v>35</v>
      </c>
      <c r="B23" s="124"/>
      <c r="C23" s="128" t="s">
        <v>204</v>
      </c>
      <c r="D23" s="124"/>
      <c r="E23" s="110">
        <v>150000</v>
      </c>
      <c r="F23" s="124"/>
      <c r="G23" s="93">
        <v>8000</v>
      </c>
      <c r="H23" s="124"/>
      <c r="I23" s="110">
        <v>0</v>
      </c>
      <c r="J23" s="124"/>
      <c r="K23" s="110">
        <v>0</v>
      </c>
      <c r="L23" s="124"/>
      <c r="M23" s="110">
        <v>0</v>
      </c>
      <c r="N23" s="124"/>
      <c r="O23" s="110">
        <v>1200000000</v>
      </c>
      <c r="P23" s="124"/>
      <c r="Q23" s="110">
        <v>0</v>
      </c>
      <c r="R23" s="124"/>
      <c r="S23" s="110">
        <v>1200000000</v>
      </c>
    </row>
    <row r="24" spans="1:19" ht="21.75" customHeight="1">
      <c r="A24" s="109" t="s">
        <v>63</v>
      </c>
      <c r="B24" s="124"/>
      <c r="C24" s="128" t="s">
        <v>182</v>
      </c>
      <c r="D24" s="124"/>
      <c r="E24" s="110">
        <v>3189423</v>
      </c>
      <c r="F24" s="124"/>
      <c r="G24" s="93">
        <v>370</v>
      </c>
      <c r="H24" s="124"/>
      <c r="I24" s="110">
        <v>0</v>
      </c>
      <c r="J24" s="124"/>
      <c r="K24" s="110">
        <v>0</v>
      </c>
      <c r="L24" s="124"/>
      <c r="M24" s="110">
        <v>0</v>
      </c>
      <c r="N24" s="124"/>
      <c r="O24" s="110">
        <v>1180086510</v>
      </c>
      <c r="P24" s="124"/>
      <c r="Q24" s="110">
        <v>0</v>
      </c>
      <c r="R24" s="124"/>
      <c r="S24" s="110">
        <v>1180086510</v>
      </c>
    </row>
    <row r="25" spans="1:19" ht="21.75" customHeight="1">
      <c r="A25" s="109" t="s">
        <v>53</v>
      </c>
      <c r="B25" s="124"/>
      <c r="C25" s="128" t="s">
        <v>198</v>
      </c>
      <c r="D25" s="124"/>
      <c r="E25" s="110">
        <v>2177221</v>
      </c>
      <c r="F25" s="124"/>
      <c r="G25" s="93">
        <v>540</v>
      </c>
      <c r="H25" s="124"/>
      <c r="I25" s="110">
        <v>0</v>
      </c>
      <c r="J25" s="124"/>
      <c r="K25" s="110">
        <v>0</v>
      </c>
      <c r="L25" s="124"/>
      <c r="M25" s="110">
        <v>0</v>
      </c>
      <c r="N25" s="124"/>
      <c r="O25" s="110">
        <v>1175699340</v>
      </c>
      <c r="P25" s="124"/>
      <c r="Q25" s="110">
        <v>35911135</v>
      </c>
      <c r="R25" s="124"/>
      <c r="S25" s="110">
        <v>1139788205</v>
      </c>
    </row>
    <row r="26" spans="1:19" ht="21.75" customHeight="1">
      <c r="A26" s="109" t="s">
        <v>154</v>
      </c>
      <c r="B26" s="124"/>
      <c r="C26" s="128" t="s">
        <v>186</v>
      </c>
      <c r="D26" s="124"/>
      <c r="E26" s="110">
        <v>530000</v>
      </c>
      <c r="F26" s="124"/>
      <c r="G26" s="93">
        <v>2130</v>
      </c>
      <c r="H26" s="124"/>
      <c r="I26" s="110">
        <v>0</v>
      </c>
      <c r="J26" s="124"/>
      <c r="K26" s="110">
        <v>0</v>
      </c>
      <c r="L26" s="124"/>
      <c r="M26" s="110">
        <v>0</v>
      </c>
      <c r="N26" s="124"/>
      <c r="O26" s="110">
        <v>1128900000</v>
      </c>
      <c r="P26" s="124"/>
      <c r="Q26" s="110">
        <v>0</v>
      </c>
      <c r="R26" s="124"/>
      <c r="S26" s="110">
        <v>1128900000</v>
      </c>
    </row>
    <row r="27" spans="1:19" ht="21.75" customHeight="1">
      <c r="A27" s="109" t="s">
        <v>139</v>
      </c>
      <c r="B27" s="124"/>
      <c r="C27" s="128" t="s">
        <v>191</v>
      </c>
      <c r="D27" s="124"/>
      <c r="E27" s="110">
        <v>52300</v>
      </c>
      <c r="F27" s="124"/>
      <c r="G27" s="93">
        <v>20000</v>
      </c>
      <c r="H27" s="124"/>
      <c r="I27" s="110">
        <v>0</v>
      </c>
      <c r="J27" s="124"/>
      <c r="K27" s="110">
        <v>0</v>
      </c>
      <c r="L27" s="124"/>
      <c r="M27" s="110">
        <v>0</v>
      </c>
      <c r="N27" s="124"/>
      <c r="O27" s="110">
        <v>1046000000</v>
      </c>
      <c r="P27" s="124"/>
      <c r="Q27" s="110">
        <v>0</v>
      </c>
      <c r="R27" s="124"/>
      <c r="S27" s="110">
        <v>1046000000</v>
      </c>
    </row>
    <row r="28" spans="1:19" ht="21.75" customHeight="1">
      <c r="A28" s="109" t="s">
        <v>28</v>
      </c>
      <c r="B28" s="124"/>
      <c r="C28" s="128" t="s">
        <v>182</v>
      </c>
      <c r="D28" s="124"/>
      <c r="E28" s="110">
        <v>3592254</v>
      </c>
      <c r="F28" s="124"/>
      <c r="G28" s="93">
        <v>260</v>
      </c>
      <c r="H28" s="124"/>
      <c r="I28" s="110">
        <v>0</v>
      </c>
      <c r="J28" s="124"/>
      <c r="K28" s="110">
        <v>0</v>
      </c>
      <c r="L28" s="124"/>
      <c r="M28" s="110">
        <v>0</v>
      </c>
      <c r="N28" s="124"/>
      <c r="O28" s="110">
        <v>933986040</v>
      </c>
      <c r="P28" s="124"/>
      <c r="Q28" s="110">
        <v>0</v>
      </c>
      <c r="R28" s="124"/>
      <c r="S28" s="110">
        <v>933986040</v>
      </c>
    </row>
    <row r="29" spans="1:19" ht="21.75" customHeight="1">
      <c r="A29" s="109" t="s">
        <v>135</v>
      </c>
      <c r="B29" s="124"/>
      <c r="C29" s="128" t="s">
        <v>193</v>
      </c>
      <c r="D29" s="124"/>
      <c r="E29" s="110">
        <v>1503646</v>
      </c>
      <c r="F29" s="124"/>
      <c r="G29" s="93">
        <v>620</v>
      </c>
      <c r="H29" s="124"/>
      <c r="I29" s="110">
        <v>0</v>
      </c>
      <c r="J29" s="124"/>
      <c r="K29" s="110">
        <v>0</v>
      </c>
      <c r="L29" s="124"/>
      <c r="M29" s="110">
        <v>0</v>
      </c>
      <c r="N29" s="124"/>
      <c r="O29" s="110">
        <v>932260520</v>
      </c>
      <c r="P29" s="124"/>
      <c r="Q29" s="110">
        <v>0</v>
      </c>
      <c r="R29" s="124"/>
      <c r="S29" s="110">
        <v>932260520</v>
      </c>
    </row>
    <row r="30" spans="1:19" ht="21.75" customHeight="1">
      <c r="A30" s="109" t="s">
        <v>40</v>
      </c>
      <c r="B30" s="124"/>
      <c r="C30" s="128" t="s">
        <v>199</v>
      </c>
      <c r="D30" s="124"/>
      <c r="E30" s="110">
        <v>418800</v>
      </c>
      <c r="F30" s="124"/>
      <c r="G30" s="93">
        <v>2000</v>
      </c>
      <c r="H30" s="124"/>
      <c r="I30" s="110">
        <v>0</v>
      </c>
      <c r="J30" s="124"/>
      <c r="K30" s="110">
        <v>0</v>
      </c>
      <c r="L30" s="124"/>
      <c r="M30" s="110">
        <v>0</v>
      </c>
      <c r="N30" s="124"/>
      <c r="O30" s="110">
        <v>837600000</v>
      </c>
      <c r="P30" s="124"/>
      <c r="Q30" s="110">
        <v>0</v>
      </c>
      <c r="R30" s="124"/>
      <c r="S30" s="110">
        <v>837600000</v>
      </c>
    </row>
    <row r="31" spans="1:19" ht="21.75" customHeight="1">
      <c r="A31" s="109" t="s">
        <v>30</v>
      </c>
      <c r="B31" s="124"/>
      <c r="C31" s="128" t="s">
        <v>197</v>
      </c>
      <c r="D31" s="124"/>
      <c r="E31" s="110">
        <v>21000</v>
      </c>
      <c r="F31" s="124"/>
      <c r="G31" s="93">
        <v>37000</v>
      </c>
      <c r="H31" s="124"/>
      <c r="I31" s="110">
        <v>777000000</v>
      </c>
      <c r="J31" s="124"/>
      <c r="K31" s="110">
        <v>0</v>
      </c>
      <c r="L31" s="124"/>
      <c r="M31" s="110">
        <v>777000000</v>
      </c>
      <c r="N31" s="124"/>
      <c r="O31" s="110">
        <v>777000000</v>
      </c>
      <c r="P31" s="124"/>
      <c r="Q31" s="110">
        <v>0</v>
      </c>
      <c r="R31" s="124"/>
      <c r="S31" s="110">
        <v>777000000</v>
      </c>
    </row>
    <row r="32" spans="1:19" ht="21.75" customHeight="1">
      <c r="A32" s="109" t="s">
        <v>65</v>
      </c>
      <c r="B32" s="124"/>
      <c r="C32" s="128" t="s">
        <v>190</v>
      </c>
      <c r="D32" s="124"/>
      <c r="E32" s="110">
        <v>2772515</v>
      </c>
      <c r="F32" s="124"/>
      <c r="G32" s="93">
        <v>278</v>
      </c>
      <c r="H32" s="124"/>
      <c r="I32" s="110">
        <v>0</v>
      </c>
      <c r="J32" s="124"/>
      <c r="K32" s="110">
        <v>0</v>
      </c>
      <c r="L32" s="124"/>
      <c r="M32" s="110">
        <v>0</v>
      </c>
      <c r="N32" s="124"/>
      <c r="O32" s="110">
        <v>770759170</v>
      </c>
      <c r="P32" s="124"/>
      <c r="Q32" s="110">
        <v>38613179</v>
      </c>
      <c r="R32" s="124"/>
      <c r="S32" s="110">
        <v>732145991</v>
      </c>
    </row>
    <row r="33" spans="1:19" ht="21.75" customHeight="1">
      <c r="A33" s="109" t="s">
        <v>29</v>
      </c>
      <c r="B33" s="124"/>
      <c r="C33" s="128" t="s">
        <v>202</v>
      </c>
      <c r="D33" s="124"/>
      <c r="E33" s="110">
        <v>2560000</v>
      </c>
      <c r="F33" s="124"/>
      <c r="G33" s="93">
        <v>265</v>
      </c>
      <c r="H33" s="124"/>
      <c r="I33" s="110">
        <v>0</v>
      </c>
      <c r="J33" s="124"/>
      <c r="K33" s="110">
        <v>0</v>
      </c>
      <c r="L33" s="124"/>
      <c r="M33" s="110">
        <v>0</v>
      </c>
      <c r="N33" s="124"/>
      <c r="O33" s="110">
        <v>678400000</v>
      </c>
      <c r="P33" s="124"/>
      <c r="Q33" s="110">
        <v>0</v>
      </c>
      <c r="R33" s="124"/>
      <c r="S33" s="110">
        <v>678400000</v>
      </c>
    </row>
    <row r="34" spans="1:19" ht="21.75" customHeight="1">
      <c r="A34" s="109" t="s">
        <v>55</v>
      </c>
      <c r="B34" s="124"/>
      <c r="C34" s="128" t="s">
        <v>190</v>
      </c>
      <c r="D34" s="124"/>
      <c r="E34" s="110">
        <v>2150000</v>
      </c>
      <c r="F34" s="124"/>
      <c r="G34" s="93">
        <v>255</v>
      </c>
      <c r="H34" s="124"/>
      <c r="I34" s="110">
        <v>0</v>
      </c>
      <c r="J34" s="124"/>
      <c r="K34" s="110">
        <v>0</v>
      </c>
      <c r="L34" s="124"/>
      <c r="M34" s="110">
        <v>0</v>
      </c>
      <c r="N34" s="124"/>
      <c r="O34" s="110">
        <v>548250000</v>
      </c>
      <c r="P34" s="124"/>
      <c r="Q34" s="110">
        <v>0</v>
      </c>
      <c r="R34" s="124"/>
      <c r="S34" s="110">
        <v>548250000</v>
      </c>
    </row>
    <row r="35" spans="1:19" ht="21.75" customHeight="1">
      <c r="A35" s="109" t="s">
        <v>64</v>
      </c>
      <c r="B35" s="124"/>
      <c r="C35" s="128" t="s">
        <v>196</v>
      </c>
      <c r="D35" s="124"/>
      <c r="E35" s="110">
        <v>307999</v>
      </c>
      <c r="F35" s="124"/>
      <c r="G35" s="93">
        <v>1700</v>
      </c>
      <c r="H35" s="124"/>
      <c r="I35" s="110">
        <v>0</v>
      </c>
      <c r="J35" s="124"/>
      <c r="K35" s="110">
        <v>0</v>
      </c>
      <c r="L35" s="124"/>
      <c r="M35" s="110">
        <v>0</v>
      </c>
      <c r="N35" s="124"/>
      <c r="O35" s="110">
        <v>523598300</v>
      </c>
      <c r="P35" s="124"/>
      <c r="Q35" s="110">
        <v>0</v>
      </c>
      <c r="R35" s="124"/>
      <c r="S35" s="110">
        <v>523598300</v>
      </c>
    </row>
    <row r="36" spans="1:19" ht="21.75" customHeight="1">
      <c r="A36" s="109" t="s">
        <v>137</v>
      </c>
      <c r="B36" s="124"/>
      <c r="C36" s="128" t="s">
        <v>195</v>
      </c>
      <c r="D36" s="124"/>
      <c r="E36" s="110">
        <v>1618000</v>
      </c>
      <c r="F36" s="124"/>
      <c r="G36" s="93">
        <v>310</v>
      </c>
      <c r="H36" s="124"/>
      <c r="I36" s="110">
        <v>0</v>
      </c>
      <c r="J36" s="124"/>
      <c r="K36" s="110">
        <v>0</v>
      </c>
      <c r="L36" s="124"/>
      <c r="M36" s="110">
        <v>0</v>
      </c>
      <c r="N36" s="124"/>
      <c r="O36" s="110">
        <v>501580000</v>
      </c>
      <c r="P36" s="124"/>
      <c r="Q36" s="110">
        <v>0</v>
      </c>
      <c r="R36" s="124"/>
      <c r="S36" s="110">
        <v>501580000</v>
      </c>
    </row>
    <row r="37" spans="1:19" ht="21.75" customHeight="1">
      <c r="A37" s="109" t="s">
        <v>142</v>
      </c>
      <c r="B37" s="124"/>
      <c r="C37" s="128" t="s">
        <v>181</v>
      </c>
      <c r="D37" s="124"/>
      <c r="E37" s="110">
        <v>1562500</v>
      </c>
      <c r="F37" s="124"/>
      <c r="G37" s="93">
        <v>320</v>
      </c>
      <c r="H37" s="124"/>
      <c r="I37" s="110">
        <v>0</v>
      </c>
      <c r="J37" s="124"/>
      <c r="K37" s="110">
        <v>0</v>
      </c>
      <c r="L37" s="124"/>
      <c r="M37" s="110">
        <v>0</v>
      </c>
      <c r="N37" s="124"/>
      <c r="O37" s="110">
        <v>500000000</v>
      </c>
      <c r="P37" s="124"/>
      <c r="Q37" s="110">
        <v>0</v>
      </c>
      <c r="R37" s="124"/>
      <c r="S37" s="110">
        <v>500000000</v>
      </c>
    </row>
    <row r="38" spans="1:19" ht="21.75" customHeight="1">
      <c r="A38" s="109" t="s">
        <v>141</v>
      </c>
      <c r="B38" s="124"/>
      <c r="C38" s="128" t="s">
        <v>180</v>
      </c>
      <c r="D38" s="124"/>
      <c r="E38" s="110">
        <v>69624</v>
      </c>
      <c r="F38" s="124"/>
      <c r="G38" s="93">
        <v>7000</v>
      </c>
      <c r="H38" s="124"/>
      <c r="I38" s="110">
        <v>0</v>
      </c>
      <c r="J38" s="124"/>
      <c r="K38" s="110">
        <v>0</v>
      </c>
      <c r="L38" s="124"/>
      <c r="M38" s="110">
        <v>0</v>
      </c>
      <c r="N38" s="124"/>
      <c r="O38" s="110">
        <v>487368000</v>
      </c>
      <c r="P38" s="124"/>
      <c r="Q38" s="110">
        <v>0</v>
      </c>
      <c r="R38" s="124"/>
      <c r="S38" s="110">
        <v>487368000</v>
      </c>
    </row>
    <row r="39" spans="1:19" ht="21.75" customHeight="1">
      <c r="A39" s="109" t="s">
        <v>153</v>
      </c>
      <c r="B39" s="124"/>
      <c r="C39" s="128" t="s">
        <v>100</v>
      </c>
      <c r="D39" s="124"/>
      <c r="E39" s="110">
        <v>858000</v>
      </c>
      <c r="F39" s="124"/>
      <c r="G39" s="93">
        <v>550</v>
      </c>
      <c r="H39" s="124"/>
      <c r="I39" s="110">
        <v>0</v>
      </c>
      <c r="J39" s="124"/>
      <c r="K39" s="110">
        <v>0</v>
      </c>
      <c r="L39" s="124"/>
      <c r="M39" s="110">
        <v>0</v>
      </c>
      <c r="N39" s="124"/>
      <c r="O39" s="110">
        <v>471900000</v>
      </c>
      <c r="P39" s="124"/>
      <c r="Q39" s="110">
        <v>0</v>
      </c>
      <c r="R39" s="124"/>
      <c r="S39" s="110">
        <v>471900000</v>
      </c>
    </row>
    <row r="40" spans="1:19" ht="21.75" customHeight="1">
      <c r="A40" s="109" t="s">
        <v>39</v>
      </c>
      <c r="B40" s="124"/>
      <c r="C40" s="128" t="s">
        <v>181</v>
      </c>
      <c r="D40" s="124"/>
      <c r="E40" s="110">
        <v>3997338</v>
      </c>
      <c r="F40" s="124"/>
      <c r="G40" s="93">
        <v>103</v>
      </c>
      <c r="H40" s="124"/>
      <c r="I40" s="110">
        <v>0</v>
      </c>
      <c r="J40" s="124"/>
      <c r="K40" s="110">
        <v>0</v>
      </c>
      <c r="L40" s="124"/>
      <c r="M40" s="110">
        <v>0</v>
      </c>
      <c r="N40" s="124"/>
      <c r="O40" s="110">
        <v>411725814</v>
      </c>
      <c r="P40" s="124"/>
      <c r="Q40" s="110">
        <v>0</v>
      </c>
      <c r="R40" s="124"/>
      <c r="S40" s="110">
        <v>411725814</v>
      </c>
    </row>
    <row r="41" spans="1:19" ht="21.75" customHeight="1">
      <c r="A41" s="109" t="s">
        <v>50</v>
      </c>
      <c r="B41" s="124"/>
      <c r="C41" s="128" t="s">
        <v>203</v>
      </c>
      <c r="D41" s="124"/>
      <c r="E41" s="110">
        <v>267500</v>
      </c>
      <c r="F41" s="124"/>
      <c r="G41" s="93">
        <v>1500</v>
      </c>
      <c r="H41" s="124"/>
      <c r="I41" s="110">
        <v>0</v>
      </c>
      <c r="J41" s="124"/>
      <c r="K41" s="110">
        <v>0</v>
      </c>
      <c r="L41" s="124"/>
      <c r="M41" s="110">
        <v>0</v>
      </c>
      <c r="N41" s="124"/>
      <c r="O41" s="110">
        <v>401250000</v>
      </c>
      <c r="P41" s="124"/>
      <c r="Q41" s="110">
        <v>0</v>
      </c>
      <c r="R41" s="124"/>
      <c r="S41" s="110">
        <v>401250000</v>
      </c>
    </row>
    <row r="42" spans="1:19" ht="21.75" customHeight="1">
      <c r="A42" s="109" t="s">
        <v>133</v>
      </c>
      <c r="B42" s="124"/>
      <c r="C42" s="128" t="s">
        <v>100</v>
      </c>
      <c r="D42" s="124"/>
      <c r="E42" s="110">
        <v>141561</v>
      </c>
      <c r="F42" s="124"/>
      <c r="G42" s="93">
        <v>2800</v>
      </c>
      <c r="H42" s="124"/>
      <c r="I42" s="110">
        <v>0</v>
      </c>
      <c r="J42" s="124"/>
      <c r="K42" s="110">
        <v>0</v>
      </c>
      <c r="L42" s="124"/>
      <c r="M42" s="110">
        <v>0</v>
      </c>
      <c r="N42" s="124"/>
      <c r="O42" s="110">
        <v>396370800</v>
      </c>
      <c r="P42" s="124"/>
      <c r="Q42" s="110">
        <v>0</v>
      </c>
      <c r="R42" s="124"/>
      <c r="S42" s="110">
        <v>396370800</v>
      </c>
    </row>
    <row r="43" spans="1:19" ht="21.75" customHeight="1">
      <c r="A43" s="114" t="s">
        <v>36</v>
      </c>
      <c r="B43" s="124"/>
      <c r="C43" s="129" t="s">
        <v>180</v>
      </c>
      <c r="D43" s="124"/>
      <c r="E43" s="67">
        <v>2109652</v>
      </c>
      <c r="F43" s="124"/>
      <c r="G43" s="130">
        <v>150</v>
      </c>
      <c r="H43" s="124"/>
      <c r="I43" s="67">
        <v>0</v>
      </c>
      <c r="J43" s="124"/>
      <c r="K43" s="67">
        <v>0</v>
      </c>
      <c r="L43" s="124"/>
      <c r="M43" s="67">
        <v>0</v>
      </c>
      <c r="N43" s="124"/>
      <c r="O43" s="67">
        <v>316447800</v>
      </c>
      <c r="P43" s="124"/>
      <c r="Q43" s="67">
        <v>0</v>
      </c>
      <c r="R43" s="124"/>
      <c r="S43" s="67">
        <v>316447800</v>
      </c>
    </row>
    <row r="44" spans="1:19" ht="21.75" customHeight="1">
      <c r="A44" s="109" t="s">
        <v>20</v>
      </c>
      <c r="B44" s="124"/>
      <c r="C44" s="128" t="s">
        <v>185</v>
      </c>
      <c r="D44" s="124"/>
      <c r="E44" s="110">
        <v>4142584</v>
      </c>
      <c r="F44" s="124"/>
      <c r="G44" s="93">
        <v>67</v>
      </c>
      <c r="H44" s="124"/>
      <c r="I44" s="110">
        <v>0</v>
      </c>
      <c r="J44" s="124"/>
      <c r="K44" s="110">
        <v>0</v>
      </c>
      <c r="L44" s="124"/>
      <c r="M44" s="110">
        <v>0</v>
      </c>
      <c r="N44" s="124"/>
      <c r="O44" s="110">
        <v>277553128</v>
      </c>
      <c r="P44" s="124"/>
      <c r="Q44" s="110">
        <v>0</v>
      </c>
      <c r="R44" s="124"/>
      <c r="S44" s="110">
        <v>277553128</v>
      </c>
    </row>
    <row r="45" spans="1:19" ht="21.75" customHeight="1">
      <c r="A45" s="109" t="s">
        <v>144</v>
      </c>
      <c r="B45" s="124"/>
      <c r="C45" s="128" t="s">
        <v>207</v>
      </c>
      <c r="D45" s="124"/>
      <c r="E45" s="110">
        <v>3909674</v>
      </c>
      <c r="F45" s="124"/>
      <c r="G45" s="93">
        <v>70</v>
      </c>
      <c r="H45" s="124"/>
      <c r="I45" s="110">
        <v>0</v>
      </c>
      <c r="J45" s="124"/>
      <c r="K45" s="110">
        <v>0</v>
      </c>
      <c r="L45" s="124"/>
      <c r="M45" s="110">
        <v>0</v>
      </c>
      <c r="N45" s="124"/>
      <c r="O45" s="110">
        <v>273677180</v>
      </c>
      <c r="P45" s="124"/>
      <c r="Q45" s="110">
        <v>0</v>
      </c>
      <c r="R45" s="124"/>
      <c r="S45" s="110">
        <v>273677180</v>
      </c>
    </row>
    <row r="46" spans="1:19" ht="21.75" customHeight="1">
      <c r="A46" s="109" t="s">
        <v>145</v>
      </c>
      <c r="B46" s="124"/>
      <c r="C46" s="128" t="s">
        <v>182</v>
      </c>
      <c r="D46" s="124"/>
      <c r="E46" s="110">
        <v>250000</v>
      </c>
      <c r="F46" s="124"/>
      <c r="G46" s="93">
        <v>1000</v>
      </c>
      <c r="H46" s="124"/>
      <c r="I46" s="110">
        <v>0</v>
      </c>
      <c r="J46" s="124"/>
      <c r="K46" s="110">
        <v>0</v>
      </c>
      <c r="L46" s="124"/>
      <c r="M46" s="110">
        <v>0</v>
      </c>
      <c r="N46" s="124"/>
      <c r="O46" s="110">
        <v>250000000</v>
      </c>
      <c r="P46" s="124"/>
      <c r="Q46" s="110">
        <v>0</v>
      </c>
      <c r="R46" s="124"/>
      <c r="S46" s="110">
        <v>250000000</v>
      </c>
    </row>
    <row r="47" spans="1:19" ht="21.75" customHeight="1">
      <c r="A47" s="109" t="s">
        <v>134</v>
      </c>
      <c r="B47" s="124"/>
      <c r="C47" s="128" t="s">
        <v>189</v>
      </c>
      <c r="D47" s="124"/>
      <c r="E47" s="110">
        <v>1589247</v>
      </c>
      <c r="F47" s="124"/>
      <c r="G47" s="93">
        <v>72</v>
      </c>
      <c r="H47" s="124"/>
      <c r="I47" s="110">
        <v>0</v>
      </c>
      <c r="J47" s="124"/>
      <c r="K47" s="110">
        <v>0</v>
      </c>
      <c r="L47" s="124"/>
      <c r="M47" s="110">
        <v>0</v>
      </c>
      <c r="N47" s="124"/>
      <c r="O47" s="110">
        <v>114425784</v>
      </c>
      <c r="P47" s="124"/>
      <c r="Q47" s="110">
        <v>0</v>
      </c>
      <c r="R47" s="124"/>
      <c r="S47" s="110">
        <v>114425784</v>
      </c>
    </row>
    <row r="48" spans="1:19" ht="21.75" customHeight="1">
      <c r="A48" s="114" t="s">
        <v>150</v>
      </c>
      <c r="B48" s="124"/>
      <c r="C48" s="129" t="s">
        <v>208</v>
      </c>
      <c r="D48" s="124"/>
      <c r="E48" s="67">
        <v>672000</v>
      </c>
      <c r="F48" s="124"/>
      <c r="G48" s="130">
        <v>100</v>
      </c>
      <c r="H48" s="124"/>
      <c r="I48" s="67">
        <v>0</v>
      </c>
      <c r="J48" s="124"/>
      <c r="K48" s="67">
        <v>0</v>
      </c>
      <c r="L48" s="124"/>
      <c r="M48" s="67">
        <v>0</v>
      </c>
      <c r="N48" s="124"/>
      <c r="O48" s="67">
        <v>67200000</v>
      </c>
      <c r="P48" s="124"/>
      <c r="Q48" s="67">
        <v>0</v>
      </c>
      <c r="R48" s="124"/>
      <c r="S48" s="67">
        <v>67200000</v>
      </c>
    </row>
    <row r="49" spans="1:19" ht="21.75" customHeight="1">
      <c r="A49" s="109" t="s">
        <v>151</v>
      </c>
      <c r="B49" s="124"/>
      <c r="C49" s="128" t="s">
        <v>182</v>
      </c>
      <c r="D49" s="124"/>
      <c r="E49" s="110">
        <v>168892</v>
      </c>
      <c r="F49" s="124"/>
      <c r="G49" s="93">
        <v>380</v>
      </c>
      <c r="H49" s="124"/>
      <c r="I49" s="110">
        <v>0</v>
      </c>
      <c r="J49" s="124"/>
      <c r="K49" s="110">
        <v>0</v>
      </c>
      <c r="L49" s="124"/>
      <c r="M49" s="110">
        <v>0</v>
      </c>
      <c r="N49" s="124"/>
      <c r="O49" s="110">
        <v>64178960</v>
      </c>
      <c r="P49" s="124"/>
      <c r="Q49" s="110">
        <v>0</v>
      </c>
      <c r="R49" s="124"/>
      <c r="S49" s="110">
        <v>64178960</v>
      </c>
    </row>
    <row r="50" spans="1:19" ht="21.75" customHeight="1">
      <c r="A50" s="109" t="s">
        <v>24</v>
      </c>
      <c r="B50" s="124"/>
      <c r="C50" s="128" t="s">
        <v>191</v>
      </c>
      <c r="D50" s="124"/>
      <c r="E50" s="110">
        <v>1247504</v>
      </c>
      <c r="F50" s="124"/>
      <c r="G50" s="93">
        <v>50</v>
      </c>
      <c r="H50" s="124"/>
      <c r="I50" s="110">
        <v>0</v>
      </c>
      <c r="J50" s="124"/>
      <c r="K50" s="110">
        <v>0</v>
      </c>
      <c r="L50" s="124"/>
      <c r="M50" s="110">
        <v>0</v>
      </c>
      <c r="N50" s="124"/>
      <c r="O50" s="110">
        <v>62375200</v>
      </c>
      <c r="P50" s="124"/>
      <c r="Q50" s="110">
        <v>0</v>
      </c>
      <c r="R50" s="124"/>
      <c r="S50" s="110">
        <v>62375200</v>
      </c>
    </row>
    <row r="51" spans="1:19" ht="21.75" customHeight="1">
      <c r="A51" s="109" t="s">
        <v>54</v>
      </c>
      <c r="B51" s="124"/>
      <c r="C51" s="128" t="s">
        <v>205</v>
      </c>
      <c r="D51" s="124"/>
      <c r="E51" s="110">
        <v>1176750</v>
      </c>
      <c r="F51" s="124"/>
      <c r="G51" s="93">
        <v>50</v>
      </c>
      <c r="H51" s="124"/>
      <c r="I51" s="110">
        <v>0</v>
      </c>
      <c r="J51" s="124"/>
      <c r="K51" s="110">
        <v>0</v>
      </c>
      <c r="L51" s="124"/>
      <c r="M51" s="110">
        <v>0</v>
      </c>
      <c r="N51" s="124"/>
      <c r="O51" s="110">
        <v>58837500</v>
      </c>
      <c r="P51" s="124"/>
      <c r="Q51" s="110">
        <v>0</v>
      </c>
      <c r="R51" s="124"/>
      <c r="S51" s="110">
        <v>58837500</v>
      </c>
    </row>
    <row r="52" spans="1:19" ht="21.75" customHeight="1">
      <c r="A52" s="109" t="s">
        <v>62</v>
      </c>
      <c r="B52" s="124"/>
      <c r="C52" s="128" t="s">
        <v>182</v>
      </c>
      <c r="D52" s="124"/>
      <c r="E52" s="110">
        <v>197000</v>
      </c>
      <c r="F52" s="124"/>
      <c r="G52" s="93">
        <v>289</v>
      </c>
      <c r="H52" s="124"/>
      <c r="I52" s="110">
        <v>0</v>
      </c>
      <c r="J52" s="124"/>
      <c r="K52" s="110">
        <v>0</v>
      </c>
      <c r="L52" s="124"/>
      <c r="M52" s="110">
        <v>0</v>
      </c>
      <c r="N52" s="124"/>
      <c r="O52" s="110">
        <v>56933000</v>
      </c>
      <c r="P52" s="124"/>
      <c r="Q52" s="110">
        <v>0</v>
      </c>
      <c r="R52" s="124"/>
      <c r="S52" s="110">
        <v>56933000</v>
      </c>
    </row>
    <row r="53" spans="1:19" ht="21.75" customHeight="1">
      <c r="A53" s="109" t="s">
        <v>57</v>
      </c>
      <c r="B53" s="124"/>
      <c r="C53" s="128" t="s">
        <v>207</v>
      </c>
      <c r="D53" s="124"/>
      <c r="E53" s="110">
        <v>6600000</v>
      </c>
      <c r="F53" s="124"/>
      <c r="G53" s="93">
        <v>6</v>
      </c>
      <c r="H53" s="124"/>
      <c r="I53" s="110">
        <v>0</v>
      </c>
      <c r="J53" s="124"/>
      <c r="K53" s="110">
        <v>0</v>
      </c>
      <c r="L53" s="124"/>
      <c r="M53" s="110">
        <v>0</v>
      </c>
      <c r="N53" s="124"/>
      <c r="O53" s="110">
        <v>39600000</v>
      </c>
      <c r="P53" s="124"/>
      <c r="Q53" s="110">
        <v>0</v>
      </c>
      <c r="R53" s="124"/>
      <c r="S53" s="110">
        <v>39600000</v>
      </c>
    </row>
    <row r="54" spans="1:19" ht="21.75" customHeight="1">
      <c r="A54" s="112" t="s">
        <v>58</v>
      </c>
      <c r="B54" s="124"/>
      <c r="C54" s="63" t="s">
        <v>181</v>
      </c>
      <c r="D54" s="124"/>
      <c r="E54" s="12">
        <v>2100000</v>
      </c>
      <c r="F54" s="124"/>
      <c r="G54" s="65">
        <v>9</v>
      </c>
      <c r="H54" s="124"/>
      <c r="I54" s="12">
        <v>0</v>
      </c>
      <c r="J54" s="124"/>
      <c r="K54" s="12">
        <v>0</v>
      </c>
      <c r="L54" s="124"/>
      <c r="M54" s="12">
        <v>0</v>
      </c>
      <c r="N54" s="124"/>
      <c r="O54" s="12">
        <v>18900000</v>
      </c>
      <c r="P54" s="124"/>
      <c r="Q54" s="12">
        <v>0</v>
      </c>
      <c r="R54" s="124"/>
      <c r="S54" s="12">
        <v>18900000</v>
      </c>
    </row>
    <row r="55" spans="1:19" ht="21.75" customHeight="1">
      <c r="A55" s="127" t="s">
        <v>81</v>
      </c>
      <c r="B55" s="124"/>
      <c r="C55" s="14"/>
      <c r="D55" s="124"/>
      <c r="E55" s="14"/>
      <c r="F55" s="124"/>
      <c r="G55" s="14"/>
      <c r="H55" s="124"/>
      <c r="I55" s="14">
        <f>SUM(I8:I54)</f>
        <v>777000000</v>
      </c>
      <c r="J55" s="124"/>
      <c r="K55" s="14">
        <v>0</v>
      </c>
      <c r="L55" s="124"/>
      <c r="M55" s="14">
        <f>SUM(M8:M54)</f>
        <v>777000000</v>
      </c>
      <c r="N55" s="124"/>
      <c r="O55" s="14">
        <f>SUM(O8:O54)</f>
        <v>80449868416</v>
      </c>
      <c r="P55" s="124"/>
      <c r="Q55" s="14">
        <f>SUM(Q8:Q54)</f>
        <v>225978732</v>
      </c>
      <c r="R55" s="124"/>
      <c r="S55" s="14">
        <f>SUM(S8:S54)</f>
        <v>80223889684</v>
      </c>
    </row>
    <row r="59" spans="1:19">
      <c r="S59" s="23"/>
    </row>
    <row r="60" spans="1:19">
      <c r="O60" s="23"/>
      <c r="Q60" s="23"/>
    </row>
  </sheetData>
  <sortState xmlns:xlrd2="http://schemas.microsoft.com/office/spreadsheetml/2017/richdata2" ref="A8:S54">
    <sortCondition descending="1" ref="S8:S54"/>
  </sortState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12"/>
  <sheetViews>
    <sheetView rightToLeft="1" workbookViewId="0">
      <selection activeCell="V16" sqref="V16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12.140625" bestFit="1" customWidth="1"/>
    <col min="9" max="9" width="1.28515625" customWidth="1"/>
    <col min="10" max="10" width="14.28515625" customWidth="1"/>
    <col min="11" max="11" width="1.28515625" customWidth="1"/>
    <col min="12" max="12" width="10.42578125" customWidth="1"/>
    <col min="13" max="13" width="1.28515625" customWidth="1"/>
    <col min="14" max="14" width="15.5703125" customWidth="1"/>
    <col min="15" max="15" width="1.28515625" customWidth="1"/>
    <col min="16" max="16" width="14.28515625" customWidth="1"/>
    <col min="17" max="17" width="1.28515625" customWidth="1"/>
    <col min="18" max="18" width="10.42578125" customWidth="1"/>
    <col min="19" max="19" width="1.28515625" customWidth="1"/>
    <col min="20" max="20" width="15.5703125" customWidth="1"/>
    <col min="21" max="21" width="0.28515625" customWidth="1"/>
  </cols>
  <sheetData>
    <row r="1" spans="1:20" ht="25.5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</row>
    <row r="2" spans="1:20" ht="25.5">
      <c r="A2" s="139" t="s">
        <v>108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</row>
    <row r="3" spans="1:20" ht="25.5">
      <c r="A3" s="139" t="s">
        <v>2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</row>
    <row r="5" spans="1:20" ht="24">
      <c r="A5" s="140" t="s">
        <v>209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</row>
    <row r="6" spans="1:20" ht="21">
      <c r="A6" s="138" t="s">
        <v>111</v>
      </c>
      <c r="J6" s="138" t="s">
        <v>126</v>
      </c>
      <c r="K6" s="138"/>
      <c r="L6" s="138"/>
      <c r="M6" s="138"/>
      <c r="N6" s="138"/>
      <c r="P6" s="138" t="s">
        <v>127</v>
      </c>
      <c r="Q6" s="138"/>
      <c r="R6" s="138"/>
      <c r="S6" s="138"/>
      <c r="T6" s="138"/>
    </row>
    <row r="7" spans="1:20" ht="42">
      <c r="A7" s="138"/>
      <c r="C7" s="18" t="s">
        <v>210</v>
      </c>
      <c r="E7" s="175" t="s">
        <v>93</v>
      </c>
      <c r="F7" s="175"/>
      <c r="H7" s="18" t="s">
        <v>211</v>
      </c>
      <c r="J7" s="19" t="s">
        <v>212</v>
      </c>
      <c r="K7" s="3"/>
      <c r="L7" s="19" t="s">
        <v>178</v>
      </c>
      <c r="M7" s="3"/>
      <c r="N7" s="19" t="s">
        <v>213</v>
      </c>
      <c r="P7" s="19" t="s">
        <v>212</v>
      </c>
      <c r="Q7" s="3"/>
      <c r="R7" s="19" t="s">
        <v>178</v>
      </c>
      <c r="S7" s="3"/>
      <c r="T7" s="19" t="s">
        <v>213</v>
      </c>
    </row>
    <row r="8" spans="1:20" ht="21.75" customHeight="1">
      <c r="A8" s="111" t="s">
        <v>99</v>
      </c>
      <c r="B8" s="124"/>
      <c r="C8" s="125"/>
      <c r="D8" s="124"/>
      <c r="E8" s="62" t="s">
        <v>101</v>
      </c>
      <c r="F8" s="116"/>
      <c r="G8" s="22"/>
      <c r="H8" s="64">
        <v>26</v>
      </c>
      <c r="I8" s="124"/>
      <c r="J8" s="113">
        <v>661384503</v>
      </c>
      <c r="K8" s="124"/>
      <c r="L8" s="113">
        <v>0</v>
      </c>
      <c r="M8" s="124"/>
      <c r="N8" s="113">
        <v>661384503</v>
      </c>
      <c r="O8" s="124"/>
      <c r="P8" s="113">
        <v>5088505557</v>
      </c>
      <c r="Q8" s="124"/>
      <c r="R8" s="113">
        <v>0</v>
      </c>
      <c r="S8" s="124"/>
      <c r="T8" s="113">
        <v>5088505557</v>
      </c>
    </row>
    <row r="9" spans="1:20" ht="21.75" customHeight="1">
      <c r="A9" s="109" t="s">
        <v>163</v>
      </c>
      <c r="B9" s="124"/>
      <c r="C9" s="124"/>
      <c r="D9" s="124"/>
      <c r="E9" s="128" t="s">
        <v>214</v>
      </c>
      <c r="F9" s="22"/>
      <c r="G9" s="22"/>
      <c r="H9" s="93">
        <v>23</v>
      </c>
      <c r="I9" s="124"/>
      <c r="J9" s="110">
        <v>0</v>
      </c>
      <c r="K9" s="124"/>
      <c r="L9" s="110">
        <v>0</v>
      </c>
      <c r="M9" s="124"/>
      <c r="N9" s="110">
        <v>0</v>
      </c>
      <c r="O9" s="124"/>
      <c r="P9" s="110">
        <v>910276686</v>
      </c>
      <c r="Q9" s="124"/>
      <c r="R9" s="110">
        <v>0</v>
      </c>
      <c r="S9" s="124"/>
      <c r="T9" s="110">
        <v>910276686</v>
      </c>
    </row>
    <row r="10" spans="1:20" ht="21.75" customHeight="1">
      <c r="A10" s="109" t="s">
        <v>164</v>
      </c>
      <c r="B10" s="124"/>
      <c r="C10" s="124"/>
      <c r="D10" s="124"/>
      <c r="E10" s="128" t="s">
        <v>215</v>
      </c>
      <c r="F10" s="22"/>
      <c r="G10" s="22"/>
      <c r="H10" s="93">
        <v>23</v>
      </c>
      <c r="I10" s="124"/>
      <c r="J10" s="110">
        <v>0</v>
      </c>
      <c r="K10" s="124"/>
      <c r="L10" s="110">
        <v>0</v>
      </c>
      <c r="M10" s="124"/>
      <c r="N10" s="110">
        <v>0</v>
      </c>
      <c r="O10" s="124"/>
      <c r="P10" s="110">
        <v>324613563</v>
      </c>
      <c r="Q10" s="124"/>
      <c r="R10" s="110">
        <v>0</v>
      </c>
      <c r="S10" s="124"/>
      <c r="T10" s="110">
        <v>324613563</v>
      </c>
    </row>
    <row r="11" spans="1:20" ht="21.75" customHeight="1">
      <c r="A11" s="112" t="s">
        <v>165</v>
      </c>
      <c r="B11" s="124"/>
      <c r="C11" s="126"/>
      <c r="D11" s="124"/>
      <c r="E11" s="63" t="s">
        <v>216</v>
      </c>
      <c r="F11" s="22"/>
      <c r="G11" s="22"/>
      <c r="H11" s="65">
        <v>23</v>
      </c>
      <c r="I11" s="124"/>
      <c r="J11" s="12">
        <v>0</v>
      </c>
      <c r="K11" s="124"/>
      <c r="L11" s="12">
        <v>0</v>
      </c>
      <c r="M11" s="124"/>
      <c r="N11" s="12">
        <v>0</v>
      </c>
      <c r="O11" s="124"/>
      <c r="P11" s="12">
        <v>216924658</v>
      </c>
      <c r="Q11" s="124"/>
      <c r="R11" s="12">
        <v>0</v>
      </c>
      <c r="S11" s="124"/>
      <c r="T11" s="12">
        <v>216924658</v>
      </c>
    </row>
    <row r="12" spans="1:20" ht="21.75" customHeight="1">
      <c r="A12" s="127" t="s">
        <v>81</v>
      </c>
      <c r="B12" s="124"/>
      <c r="C12" s="14"/>
      <c r="D12" s="124"/>
      <c r="E12" s="14"/>
      <c r="F12" s="124"/>
      <c r="G12" s="124"/>
      <c r="H12" s="14"/>
      <c r="I12" s="124"/>
      <c r="J12" s="14">
        <f>SUM(J8:J11)</f>
        <v>661384503</v>
      </c>
      <c r="K12" s="124"/>
      <c r="L12" s="14">
        <v>0</v>
      </c>
      <c r="M12" s="124"/>
      <c r="N12" s="14">
        <f>SUM(N8:N11)</f>
        <v>661384503</v>
      </c>
      <c r="O12" s="124"/>
      <c r="P12" s="14">
        <f>SUM(P8:P11)</f>
        <v>6540320464</v>
      </c>
      <c r="Q12" s="124"/>
      <c r="R12" s="14">
        <v>0</v>
      </c>
      <c r="S12" s="124"/>
      <c r="T12" s="14">
        <f>SUM(T8:T11)</f>
        <v>6540320464</v>
      </c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2"/>
  <sheetViews>
    <sheetView rightToLeft="1" workbookViewId="0">
      <selection activeCell="T16" sqref="T16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5.5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25.5">
      <c r="A2" s="139" t="s">
        <v>108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1:13" ht="25.5">
      <c r="A3" s="139" t="s">
        <v>2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</row>
    <row r="5" spans="1:13" ht="24">
      <c r="A5" s="140" t="s">
        <v>217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</row>
    <row r="6" spans="1:13" ht="21">
      <c r="A6" s="138" t="s">
        <v>111</v>
      </c>
      <c r="C6" s="138" t="s">
        <v>126</v>
      </c>
      <c r="D6" s="138"/>
      <c r="E6" s="138"/>
      <c r="F6" s="138"/>
      <c r="G6" s="138"/>
      <c r="I6" s="138" t="s">
        <v>127</v>
      </c>
      <c r="J6" s="138"/>
      <c r="K6" s="138"/>
      <c r="L6" s="138"/>
      <c r="M6" s="138"/>
    </row>
    <row r="7" spans="1:13" ht="42">
      <c r="A7" s="138"/>
      <c r="C7" s="19" t="s">
        <v>212</v>
      </c>
      <c r="D7" s="3"/>
      <c r="E7" s="19" t="s">
        <v>178</v>
      </c>
      <c r="F7" s="3"/>
      <c r="G7" s="19" t="s">
        <v>213</v>
      </c>
      <c r="I7" s="19" t="s">
        <v>212</v>
      </c>
      <c r="J7" s="3"/>
      <c r="K7" s="19" t="s">
        <v>178</v>
      </c>
      <c r="L7" s="3"/>
      <c r="M7" s="19" t="s">
        <v>213</v>
      </c>
    </row>
    <row r="8" spans="1:13" ht="21.75" customHeight="1">
      <c r="A8" s="8" t="s">
        <v>261</v>
      </c>
      <c r="C8" s="9">
        <v>82847260</v>
      </c>
      <c r="E8" s="9"/>
      <c r="G8" s="9">
        <v>82847260</v>
      </c>
      <c r="I8" s="9">
        <v>588066356</v>
      </c>
      <c r="K8" s="9"/>
      <c r="M8" s="9">
        <v>588066356</v>
      </c>
    </row>
    <row r="9" spans="1:13" ht="21" customHeight="1">
      <c r="A9" s="8" t="s">
        <v>262</v>
      </c>
      <c r="C9" s="9">
        <v>173005</v>
      </c>
      <c r="E9" s="9"/>
      <c r="G9" s="9">
        <v>173005</v>
      </c>
      <c r="I9" s="9">
        <v>23585820</v>
      </c>
      <c r="K9" s="9"/>
      <c r="M9" s="9">
        <v>23585820</v>
      </c>
    </row>
    <row r="10" spans="1:13" ht="21.75" customHeight="1">
      <c r="A10" s="66" t="s">
        <v>263</v>
      </c>
      <c r="C10" s="67">
        <v>28224</v>
      </c>
      <c r="E10" s="67"/>
      <c r="G10" s="67">
        <v>28224</v>
      </c>
      <c r="I10" s="67">
        <v>133391</v>
      </c>
      <c r="K10" s="67"/>
      <c r="M10" s="67">
        <v>133391</v>
      </c>
    </row>
    <row r="11" spans="1:13" ht="21.75" customHeight="1">
      <c r="A11" s="8" t="s">
        <v>264</v>
      </c>
      <c r="C11" s="9">
        <v>3580</v>
      </c>
      <c r="E11" s="9">
        <v>0</v>
      </c>
      <c r="G11" s="9">
        <v>3580</v>
      </c>
      <c r="I11" s="9">
        <v>7146</v>
      </c>
      <c r="K11" s="9">
        <v>0</v>
      </c>
      <c r="M11" s="9">
        <v>7146</v>
      </c>
    </row>
    <row r="12" spans="1:13" ht="21.75" customHeight="1" thickBot="1">
      <c r="A12" s="13" t="s">
        <v>81</v>
      </c>
      <c r="C12" s="14">
        <f>SUM(C8:C11)</f>
        <v>83052069</v>
      </c>
      <c r="E12" s="14">
        <v>0</v>
      </c>
      <c r="G12" s="14">
        <f>SUM(G8:G11)</f>
        <v>83052069</v>
      </c>
      <c r="I12" s="14">
        <f>SUM(I8:I11)</f>
        <v>611792713</v>
      </c>
      <c r="K12" s="14">
        <v>0</v>
      </c>
      <c r="M12" s="14">
        <f>SUM(M8:M11)</f>
        <v>611792713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58"/>
  <sheetViews>
    <sheetView rightToLeft="1" workbookViewId="0">
      <selection activeCell="W12" sqref="W12"/>
    </sheetView>
  </sheetViews>
  <sheetFormatPr defaultRowHeight="12.75"/>
  <cols>
    <col min="1" max="1" width="29.85546875" bestFit="1" customWidth="1"/>
    <col min="2" max="2" width="1.28515625" customWidth="1"/>
    <col min="3" max="3" width="12.85546875" bestFit="1" customWidth="1"/>
    <col min="4" max="4" width="1.28515625" customWidth="1"/>
    <col min="5" max="5" width="16.85546875" bestFit="1" customWidth="1"/>
    <col min="6" max="6" width="1.28515625" customWidth="1"/>
    <col min="7" max="7" width="16.7109375" bestFit="1" customWidth="1"/>
    <col min="8" max="8" width="1.28515625" customWidth="1"/>
    <col min="9" max="9" width="21.85546875" bestFit="1" customWidth="1"/>
    <col min="10" max="10" width="1.28515625" customWidth="1"/>
    <col min="11" max="11" width="12.85546875" bestFit="1" customWidth="1"/>
    <col min="12" max="12" width="1.28515625" customWidth="1"/>
    <col min="13" max="13" width="18.5703125" bestFit="1" customWidth="1"/>
    <col min="14" max="14" width="1.28515625" customWidth="1"/>
    <col min="15" max="15" width="18.42578125" bestFit="1" customWidth="1"/>
    <col min="16" max="16" width="1.28515625" customWidth="1"/>
    <col min="17" max="17" width="16.5703125" customWidth="1"/>
    <col min="18" max="18" width="0.28515625" customWidth="1"/>
    <col min="21" max="21" width="13.85546875" bestFit="1" customWidth="1"/>
  </cols>
  <sheetData>
    <row r="1" spans="1:17" ht="25.5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</row>
    <row r="2" spans="1:17" ht="25.5">
      <c r="A2" s="139" t="s">
        <v>108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</row>
    <row r="3" spans="1:17" ht="25.5">
      <c r="A3" s="139" t="s">
        <v>2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</row>
    <row r="5" spans="1:17" ht="24">
      <c r="A5" s="140" t="s">
        <v>218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</row>
    <row r="6" spans="1:17" ht="21">
      <c r="A6" s="138" t="s">
        <v>111</v>
      </c>
      <c r="C6" s="138" t="s">
        <v>126</v>
      </c>
      <c r="D6" s="138"/>
      <c r="E6" s="138"/>
      <c r="F6" s="138"/>
      <c r="G6" s="138"/>
      <c r="H6" s="138"/>
      <c r="I6" s="138"/>
      <c r="K6" s="138" t="s">
        <v>127</v>
      </c>
      <c r="L6" s="138"/>
      <c r="M6" s="138"/>
      <c r="N6" s="138"/>
      <c r="O6" s="138"/>
      <c r="P6" s="138"/>
      <c r="Q6" s="138"/>
    </row>
    <row r="7" spans="1:17" ht="42">
      <c r="A7" s="138"/>
      <c r="C7" s="19" t="s">
        <v>13</v>
      </c>
      <c r="D7" s="3"/>
      <c r="E7" s="19" t="s">
        <v>219</v>
      </c>
      <c r="F7" s="3"/>
      <c r="G7" s="19" t="s">
        <v>220</v>
      </c>
      <c r="H7" s="3"/>
      <c r="I7" s="19" t="s">
        <v>221</v>
      </c>
      <c r="K7" s="19" t="s">
        <v>13</v>
      </c>
      <c r="L7" s="3"/>
      <c r="M7" s="19" t="s">
        <v>219</v>
      </c>
      <c r="N7" s="3"/>
      <c r="O7" s="19" t="s">
        <v>220</v>
      </c>
      <c r="P7" s="3"/>
      <c r="Q7" s="19" t="s">
        <v>221</v>
      </c>
    </row>
    <row r="8" spans="1:17" ht="21.75" customHeight="1">
      <c r="A8" s="5" t="s">
        <v>23</v>
      </c>
      <c r="C8" s="119">
        <v>11050000</v>
      </c>
      <c r="D8" s="120"/>
      <c r="E8" s="119">
        <v>40867901031</v>
      </c>
      <c r="F8" s="120"/>
      <c r="G8" s="119">
        <v>33337206314</v>
      </c>
      <c r="H8" s="120"/>
      <c r="I8" s="119">
        <v>7530694717</v>
      </c>
      <c r="J8" s="120"/>
      <c r="K8" s="119">
        <v>23301732</v>
      </c>
      <c r="L8" s="120"/>
      <c r="M8" s="119">
        <v>85248147133</v>
      </c>
      <c r="N8" s="120"/>
      <c r="O8" s="119">
        <v>70299968108</v>
      </c>
      <c r="P8" s="120"/>
      <c r="Q8" s="119">
        <v>14948179025</v>
      </c>
    </row>
    <row r="9" spans="1:17" ht="21.75" customHeight="1">
      <c r="A9" s="8" t="s">
        <v>56</v>
      </c>
      <c r="C9" s="121">
        <v>0</v>
      </c>
      <c r="D9" s="120"/>
      <c r="E9" s="121">
        <v>0</v>
      </c>
      <c r="F9" s="120"/>
      <c r="G9" s="121">
        <v>0</v>
      </c>
      <c r="H9" s="120"/>
      <c r="I9" s="121">
        <v>0</v>
      </c>
      <c r="J9" s="120"/>
      <c r="K9" s="121">
        <v>16979433</v>
      </c>
      <c r="L9" s="120"/>
      <c r="M9" s="121">
        <v>91107635649</v>
      </c>
      <c r="N9" s="120"/>
      <c r="O9" s="121">
        <v>84392026868</v>
      </c>
      <c r="P9" s="120"/>
      <c r="Q9" s="121">
        <v>6715608781</v>
      </c>
    </row>
    <row r="10" spans="1:17" ht="21.75" customHeight="1">
      <c r="A10" s="8" t="s">
        <v>66</v>
      </c>
      <c r="C10" s="121">
        <v>2223535</v>
      </c>
      <c r="D10" s="120"/>
      <c r="E10" s="121">
        <v>20731074913</v>
      </c>
      <c r="F10" s="120"/>
      <c r="G10" s="121">
        <v>17382247028</v>
      </c>
      <c r="H10" s="120"/>
      <c r="I10" s="121">
        <v>3348827885</v>
      </c>
      <c r="J10" s="120"/>
      <c r="K10" s="121">
        <v>2223536</v>
      </c>
      <c r="L10" s="120"/>
      <c r="M10" s="121">
        <v>20731074914</v>
      </c>
      <c r="N10" s="120"/>
      <c r="O10" s="121">
        <v>17382254847</v>
      </c>
      <c r="P10" s="120"/>
      <c r="Q10" s="121">
        <v>3348820067</v>
      </c>
    </row>
    <row r="11" spans="1:17" ht="21.75" customHeight="1">
      <c r="A11" s="8" t="s">
        <v>163</v>
      </c>
      <c r="C11" s="121">
        <v>0</v>
      </c>
      <c r="D11" s="120"/>
      <c r="E11" s="121">
        <v>0</v>
      </c>
      <c r="F11" s="120"/>
      <c r="G11" s="121">
        <v>0</v>
      </c>
      <c r="H11" s="120"/>
      <c r="I11" s="121">
        <v>0</v>
      </c>
      <c r="J11" s="120"/>
      <c r="K11" s="121">
        <v>155000</v>
      </c>
      <c r="L11" s="120"/>
      <c r="M11" s="121">
        <v>142583043750</v>
      </c>
      <c r="N11" s="120"/>
      <c r="O11" s="121">
        <v>139784659437</v>
      </c>
      <c r="P11" s="120"/>
      <c r="Q11" s="121">
        <v>2798384313</v>
      </c>
    </row>
    <row r="12" spans="1:17" ht="21.75" customHeight="1">
      <c r="A12" s="8" t="s">
        <v>142</v>
      </c>
      <c r="C12" s="121">
        <v>0</v>
      </c>
      <c r="D12" s="120"/>
      <c r="E12" s="121">
        <v>0</v>
      </c>
      <c r="F12" s="120"/>
      <c r="G12" s="121">
        <v>0</v>
      </c>
      <c r="H12" s="120"/>
      <c r="I12" s="121">
        <v>0</v>
      </c>
      <c r="J12" s="120"/>
      <c r="K12" s="121">
        <v>3125000</v>
      </c>
      <c r="L12" s="120"/>
      <c r="M12" s="121">
        <v>8430322058</v>
      </c>
      <c r="N12" s="120"/>
      <c r="O12" s="121">
        <v>6577842262</v>
      </c>
      <c r="P12" s="120"/>
      <c r="Q12" s="121">
        <v>1852479796</v>
      </c>
    </row>
    <row r="13" spans="1:17" ht="21.75" customHeight="1">
      <c r="A13" s="8" t="s">
        <v>145</v>
      </c>
      <c r="C13" s="121">
        <v>0</v>
      </c>
      <c r="D13" s="120"/>
      <c r="E13" s="121">
        <v>0</v>
      </c>
      <c r="F13" s="120"/>
      <c r="G13" s="121">
        <v>0</v>
      </c>
      <c r="H13" s="120"/>
      <c r="I13" s="121">
        <v>0</v>
      </c>
      <c r="J13" s="120"/>
      <c r="K13" s="121">
        <v>250000</v>
      </c>
      <c r="L13" s="120"/>
      <c r="M13" s="121">
        <v>6195574028</v>
      </c>
      <c r="N13" s="120"/>
      <c r="O13" s="121">
        <v>4505337129</v>
      </c>
      <c r="P13" s="120"/>
      <c r="Q13" s="121">
        <v>1690236899</v>
      </c>
    </row>
    <row r="14" spans="1:17" ht="21.75" customHeight="1">
      <c r="A14" s="8" t="s">
        <v>147</v>
      </c>
      <c r="C14" s="121">
        <v>0</v>
      </c>
      <c r="D14" s="120"/>
      <c r="E14" s="121">
        <v>0</v>
      </c>
      <c r="F14" s="120"/>
      <c r="G14" s="121">
        <v>0</v>
      </c>
      <c r="H14" s="120"/>
      <c r="I14" s="121">
        <v>0</v>
      </c>
      <c r="J14" s="120"/>
      <c r="K14" s="121">
        <v>1018594</v>
      </c>
      <c r="L14" s="120"/>
      <c r="M14" s="121">
        <v>11446038573</v>
      </c>
      <c r="N14" s="120"/>
      <c r="O14" s="121">
        <v>10439219000</v>
      </c>
      <c r="P14" s="120"/>
      <c r="Q14" s="121">
        <v>1006819573</v>
      </c>
    </row>
    <row r="15" spans="1:17" ht="21.75" customHeight="1">
      <c r="A15" s="8" t="s">
        <v>140</v>
      </c>
      <c r="C15" s="121">
        <v>0</v>
      </c>
      <c r="D15" s="120"/>
      <c r="E15" s="121">
        <v>0</v>
      </c>
      <c r="F15" s="120"/>
      <c r="G15" s="121">
        <v>0</v>
      </c>
      <c r="H15" s="120"/>
      <c r="I15" s="121">
        <v>0</v>
      </c>
      <c r="J15" s="120"/>
      <c r="K15" s="121">
        <v>185600</v>
      </c>
      <c r="L15" s="120"/>
      <c r="M15" s="121">
        <v>5774637881</v>
      </c>
      <c r="N15" s="120"/>
      <c r="O15" s="121">
        <v>5016437539</v>
      </c>
      <c r="P15" s="120"/>
      <c r="Q15" s="121">
        <v>758200342</v>
      </c>
    </row>
    <row r="16" spans="1:17" ht="21.75" customHeight="1">
      <c r="A16" s="8" t="s">
        <v>143</v>
      </c>
      <c r="C16" s="121">
        <v>0</v>
      </c>
      <c r="D16" s="120"/>
      <c r="E16" s="121">
        <v>0</v>
      </c>
      <c r="F16" s="120"/>
      <c r="G16" s="121">
        <v>0</v>
      </c>
      <c r="H16" s="120"/>
      <c r="I16" s="121">
        <v>0</v>
      </c>
      <c r="J16" s="120"/>
      <c r="K16" s="121">
        <v>880000</v>
      </c>
      <c r="L16" s="120"/>
      <c r="M16" s="121">
        <v>7065246626</v>
      </c>
      <c r="N16" s="120"/>
      <c r="O16" s="121">
        <v>6438263040</v>
      </c>
      <c r="P16" s="120"/>
      <c r="Q16" s="121">
        <v>626983586</v>
      </c>
    </row>
    <row r="17" spans="1:17" ht="21.75" customHeight="1">
      <c r="A17" s="8" t="s">
        <v>78</v>
      </c>
      <c r="C17" s="121">
        <v>3200000</v>
      </c>
      <c r="D17" s="120"/>
      <c r="E17" s="121">
        <v>18513187417</v>
      </c>
      <c r="F17" s="120"/>
      <c r="G17" s="121">
        <v>18032358464</v>
      </c>
      <c r="H17" s="120"/>
      <c r="I17" s="121">
        <v>480828953</v>
      </c>
      <c r="J17" s="120"/>
      <c r="K17" s="121">
        <v>3200000</v>
      </c>
      <c r="L17" s="120"/>
      <c r="M17" s="121">
        <v>18513187417</v>
      </c>
      <c r="N17" s="120"/>
      <c r="O17" s="121">
        <v>18032358464</v>
      </c>
      <c r="P17" s="120"/>
      <c r="Q17" s="121">
        <v>480828953</v>
      </c>
    </row>
    <row r="18" spans="1:17" ht="21.75" customHeight="1">
      <c r="A18" s="8" t="s">
        <v>31</v>
      </c>
      <c r="C18" s="121">
        <v>0</v>
      </c>
      <c r="D18" s="120"/>
      <c r="E18" s="121">
        <v>0</v>
      </c>
      <c r="F18" s="120"/>
      <c r="G18" s="121">
        <v>0</v>
      </c>
      <c r="H18" s="120"/>
      <c r="I18" s="121">
        <v>0</v>
      </c>
      <c r="J18" s="120"/>
      <c r="K18" s="121">
        <v>285000</v>
      </c>
      <c r="L18" s="120"/>
      <c r="M18" s="121">
        <v>7808660742</v>
      </c>
      <c r="N18" s="120"/>
      <c r="O18" s="121">
        <v>7456567860</v>
      </c>
      <c r="P18" s="120"/>
      <c r="Q18" s="121">
        <v>352092882</v>
      </c>
    </row>
    <row r="19" spans="1:17" ht="21.75" customHeight="1">
      <c r="A19" s="8" t="s">
        <v>30</v>
      </c>
      <c r="C19" s="121">
        <v>0</v>
      </c>
      <c r="D19" s="120"/>
      <c r="E19" s="121">
        <v>0</v>
      </c>
      <c r="F19" s="120"/>
      <c r="G19" s="121">
        <v>0</v>
      </c>
      <c r="H19" s="120"/>
      <c r="I19" s="121">
        <v>0</v>
      </c>
      <c r="J19" s="120"/>
      <c r="K19" s="121">
        <v>268092</v>
      </c>
      <c r="L19" s="120"/>
      <c r="M19" s="121">
        <v>42259899056</v>
      </c>
      <c r="N19" s="120"/>
      <c r="O19" s="121">
        <v>41986579127</v>
      </c>
      <c r="P19" s="120"/>
      <c r="Q19" s="121">
        <v>273319929</v>
      </c>
    </row>
    <row r="20" spans="1:17" ht="21.75" customHeight="1">
      <c r="A20" s="8" t="s">
        <v>138</v>
      </c>
      <c r="C20" s="121">
        <v>0</v>
      </c>
      <c r="D20" s="120"/>
      <c r="E20" s="121">
        <v>0</v>
      </c>
      <c r="F20" s="120"/>
      <c r="G20" s="121">
        <v>0</v>
      </c>
      <c r="H20" s="120"/>
      <c r="I20" s="121">
        <v>0</v>
      </c>
      <c r="J20" s="120"/>
      <c r="K20" s="121">
        <v>8991184</v>
      </c>
      <c r="L20" s="120"/>
      <c r="M20" s="121">
        <v>12915955762</v>
      </c>
      <c r="N20" s="120"/>
      <c r="O20" s="121">
        <v>12646826334</v>
      </c>
      <c r="P20" s="120"/>
      <c r="Q20" s="121">
        <v>269129428</v>
      </c>
    </row>
    <row r="21" spans="1:17" ht="21.75" customHeight="1">
      <c r="A21" s="8" t="s">
        <v>144</v>
      </c>
      <c r="C21" s="121">
        <v>0</v>
      </c>
      <c r="D21" s="120"/>
      <c r="E21" s="121">
        <v>0</v>
      </c>
      <c r="F21" s="120"/>
      <c r="G21" s="121">
        <v>0</v>
      </c>
      <c r="H21" s="120"/>
      <c r="I21" s="121">
        <v>0</v>
      </c>
      <c r="J21" s="120"/>
      <c r="K21" s="121">
        <v>3909674</v>
      </c>
      <c r="L21" s="120"/>
      <c r="M21" s="121">
        <v>7155745479</v>
      </c>
      <c r="N21" s="120"/>
      <c r="O21" s="121">
        <v>6933358008</v>
      </c>
      <c r="P21" s="120"/>
      <c r="Q21" s="121">
        <v>222387471</v>
      </c>
    </row>
    <row r="22" spans="1:17" ht="21.75" customHeight="1">
      <c r="A22" s="8" t="s">
        <v>99</v>
      </c>
      <c r="C22" s="121">
        <v>52095</v>
      </c>
      <c r="D22" s="120"/>
      <c r="E22" s="121">
        <v>49038552653</v>
      </c>
      <c r="F22" s="120"/>
      <c r="G22" s="121">
        <v>48982721508</v>
      </c>
      <c r="H22" s="120"/>
      <c r="I22" s="121">
        <v>55831145</v>
      </c>
      <c r="J22" s="120"/>
      <c r="K22" s="121">
        <v>104500</v>
      </c>
      <c r="L22" s="120"/>
      <c r="M22" s="121">
        <v>98213324863</v>
      </c>
      <c r="N22" s="120"/>
      <c r="O22" s="121">
        <v>98042692016</v>
      </c>
      <c r="P22" s="120"/>
      <c r="Q22" s="121">
        <v>170632847</v>
      </c>
    </row>
    <row r="23" spans="1:17" ht="21.75" customHeight="1">
      <c r="A23" s="8" t="s">
        <v>164</v>
      </c>
      <c r="C23" s="121">
        <v>0</v>
      </c>
      <c r="D23" s="120"/>
      <c r="E23" s="121">
        <v>0</v>
      </c>
      <c r="F23" s="120"/>
      <c r="G23" s="121">
        <v>0</v>
      </c>
      <c r="H23" s="120"/>
      <c r="I23" s="121">
        <v>0</v>
      </c>
      <c r="J23" s="120"/>
      <c r="K23" s="121">
        <v>55000</v>
      </c>
      <c r="L23" s="120"/>
      <c r="M23" s="121">
        <v>49710988250</v>
      </c>
      <c r="N23" s="120"/>
      <c r="O23" s="121">
        <v>49573513171</v>
      </c>
      <c r="P23" s="120"/>
      <c r="Q23" s="121">
        <v>137475079</v>
      </c>
    </row>
    <row r="24" spans="1:17" ht="21.75" customHeight="1">
      <c r="A24" s="66" t="s">
        <v>165</v>
      </c>
      <c r="C24" s="122">
        <v>0</v>
      </c>
      <c r="D24" s="120"/>
      <c r="E24" s="122">
        <v>0</v>
      </c>
      <c r="F24" s="120"/>
      <c r="G24" s="122">
        <v>0</v>
      </c>
      <c r="H24" s="120"/>
      <c r="I24" s="122">
        <v>0</v>
      </c>
      <c r="J24" s="120"/>
      <c r="K24" s="122">
        <v>40000</v>
      </c>
      <c r="L24" s="120"/>
      <c r="M24" s="122">
        <v>37655173763</v>
      </c>
      <c r="N24" s="120"/>
      <c r="O24" s="122">
        <v>37593185000</v>
      </c>
      <c r="P24" s="120"/>
      <c r="Q24" s="122">
        <v>61988763</v>
      </c>
    </row>
    <row r="25" spans="1:17" ht="21.75" customHeight="1">
      <c r="A25" s="8" t="s">
        <v>159</v>
      </c>
      <c r="C25" s="121">
        <v>0</v>
      </c>
      <c r="D25" s="120"/>
      <c r="E25" s="121">
        <v>0</v>
      </c>
      <c r="F25" s="120"/>
      <c r="G25" s="121">
        <v>0</v>
      </c>
      <c r="H25" s="120"/>
      <c r="I25" s="121">
        <v>0</v>
      </c>
      <c r="J25" s="120"/>
      <c r="K25" s="121">
        <v>50000</v>
      </c>
      <c r="L25" s="120"/>
      <c r="M25" s="121">
        <v>1767776157</v>
      </c>
      <c r="N25" s="120"/>
      <c r="O25" s="121">
        <v>1759558936</v>
      </c>
      <c r="P25" s="120"/>
      <c r="Q25" s="121">
        <v>8217221</v>
      </c>
    </row>
    <row r="26" spans="1:17" ht="21.75" customHeight="1">
      <c r="A26" s="8" t="s">
        <v>79</v>
      </c>
      <c r="C26" s="121">
        <v>6500000</v>
      </c>
      <c r="D26" s="120"/>
      <c r="E26" s="121">
        <v>9700493712</v>
      </c>
      <c r="F26" s="120"/>
      <c r="G26" s="121">
        <v>9700493712</v>
      </c>
      <c r="H26" s="120"/>
      <c r="I26" s="121">
        <v>0</v>
      </c>
      <c r="J26" s="120"/>
      <c r="K26" s="121">
        <v>6500000</v>
      </c>
      <c r="L26" s="120"/>
      <c r="M26" s="121">
        <v>9700493712</v>
      </c>
      <c r="N26" s="120"/>
      <c r="O26" s="121">
        <v>9700493712</v>
      </c>
      <c r="P26" s="120"/>
      <c r="Q26" s="121">
        <v>0</v>
      </c>
    </row>
    <row r="27" spans="1:17" ht="21.75" customHeight="1">
      <c r="A27" s="8" t="s">
        <v>57</v>
      </c>
      <c r="C27" s="121">
        <v>1</v>
      </c>
      <c r="D27" s="120"/>
      <c r="E27" s="121">
        <v>1</v>
      </c>
      <c r="F27" s="120"/>
      <c r="G27" s="121">
        <v>1363</v>
      </c>
      <c r="H27" s="120"/>
      <c r="I27" s="121">
        <v>-1362</v>
      </c>
      <c r="J27" s="120"/>
      <c r="K27" s="121">
        <v>1</v>
      </c>
      <c r="L27" s="120"/>
      <c r="M27" s="121">
        <v>1</v>
      </c>
      <c r="N27" s="120"/>
      <c r="O27" s="121">
        <v>1363</v>
      </c>
      <c r="P27" s="120"/>
      <c r="Q27" s="121">
        <v>-1362</v>
      </c>
    </row>
    <row r="28" spans="1:17" ht="21.75" customHeight="1">
      <c r="A28" s="8" t="s">
        <v>54</v>
      </c>
      <c r="C28" s="121">
        <v>0</v>
      </c>
      <c r="D28" s="120"/>
      <c r="E28" s="121">
        <v>0</v>
      </c>
      <c r="F28" s="120"/>
      <c r="G28" s="121">
        <v>0</v>
      </c>
      <c r="H28" s="120"/>
      <c r="I28" s="121">
        <v>0</v>
      </c>
      <c r="J28" s="120"/>
      <c r="K28" s="121">
        <v>1</v>
      </c>
      <c r="L28" s="120"/>
      <c r="M28" s="121">
        <v>1</v>
      </c>
      <c r="N28" s="120"/>
      <c r="O28" s="121">
        <v>5836</v>
      </c>
      <c r="P28" s="120"/>
      <c r="Q28" s="121">
        <v>-5835</v>
      </c>
    </row>
    <row r="29" spans="1:17" ht="21.75" customHeight="1">
      <c r="A29" s="8" t="s">
        <v>61</v>
      </c>
      <c r="C29" s="121">
        <v>1</v>
      </c>
      <c r="D29" s="120"/>
      <c r="E29" s="121">
        <v>1</v>
      </c>
      <c r="F29" s="120"/>
      <c r="G29" s="121">
        <v>12098</v>
      </c>
      <c r="H29" s="120"/>
      <c r="I29" s="121">
        <v>-12097</v>
      </c>
      <c r="J29" s="120"/>
      <c r="K29" s="121">
        <v>1</v>
      </c>
      <c r="L29" s="120"/>
      <c r="M29" s="121">
        <v>1</v>
      </c>
      <c r="N29" s="120"/>
      <c r="O29" s="121">
        <v>12098</v>
      </c>
      <c r="P29" s="120"/>
      <c r="Q29" s="121">
        <v>-12097</v>
      </c>
    </row>
    <row r="30" spans="1:17" ht="21.75" customHeight="1">
      <c r="A30" s="8" t="s">
        <v>148</v>
      </c>
      <c r="C30" s="121">
        <v>0</v>
      </c>
      <c r="D30" s="120"/>
      <c r="E30" s="121">
        <v>0</v>
      </c>
      <c r="F30" s="120"/>
      <c r="G30" s="121">
        <v>0</v>
      </c>
      <c r="H30" s="120"/>
      <c r="I30" s="121">
        <v>0</v>
      </c>
      <c r="J30" s="120"/>
      <c r="K30" s="121">
        <v>875000</v>
      </c>
      <c r="L30" s="120"/>
      <c r="M30" s="121">
        <v>6079994177</v>
      </c>
      <c r="N30" s="120"/>
      <c r="O30" s="121">
        <v>6132045937</v>
      </c>
      <c r="P30" s="120"/>
      <c r="Q30" s="121">
        <v>-52051760</v>
      </c>
    </row>
    <row r="31" spans="1:17" ht="21.75" customHeight="1">
      <c r="A31" s="8" t="s">
        <v>139</v>
      </c>
      <c r="C31" s="121">
        <v>0</v>
      </c>
      <c r="D31" s="120"/>
      <c r="E31" s="121">
        <v>0</v>
      </c>
      <c r="F31" s="120"/>
      <c r="G31" s="121">
        <v>0</v>
      </c>
      <c r="H31" s="120"/>
      <c r="I31" s="121">
        <v>0</v>
      </c>
      <c r="J31" s="120"/>
      <c r="K31" s="121">
        <v>52300</v>
      </c>
      <c r="L31" s="120"/>
      <c r="M31" s="121">
        <v>8963952589</v>
      </c>
      <c r="N31" s="120"/>
      <c r="O31" s="121">
        <v>9018499738</v>
      </c>
      <c r="P31" s="120"/>
      <c r="Q31" s="121">
        <v>-54547149</v>
      </c>
    </row>
    <row r="32" spans="1:17" ht="21.75" customHeight="1">
      <c r="A32" s="8" t="s">
        <v>149</v>
      </c>
      <c r="C32" s="121">
        <v>0</v>
      </c>
      <c r="D32" s="120"/>
      <c r="E32" s="121">
        <v>0</v>
      </c>
      <c r="F32" s="120"/>
      <c r="G32" s="121">
        <v>0</v>
      </c>
      <c r="H32" s="120"/>
      <c r="I32" s="121">
        <v>0</v>
      </c>
      <c r="J32" s="120"/>
      <c r="K32" s="121">
        <v>141368</v>
      </c>
      <c r="L32" s="120"/>
      <c r="M32" s="121">
        <v>6114742371</v>
      </c>
      <c r="N32" s="120"/>
      <c r="O32" s="121">
        <v>6358840433</v>
      </c>
      <c r="P32" s="120"/>
      <c r="Q32" s="121">
        <v>-244098062</v>
      </c>
    </row>
    <row r="33" spans="1:17" ht="21.75" customHeight="1">
      <c r="A33" s="8" t="s">
        <v>146</v>
      </c>
      <c r="C33" s="121">
        <v>0</v>
      </c>
      <c r="D33" s="120"/>
      <c r="E33" s="121">
        <v>0</v>
      </c>
      <c r="F33" s="120"/>
      <c r="G33" s="121">
        <v>0</v>
      </c>
      <c r="H33" s="120"/>
      <c r="I33" s="121">
        <v>0</v>
      </c>
      <c r="J33" s="120"/>
      <c r="K33" s="121">
        <v>139685</v>
      </c>
      <c r="L33" s="120"/>
      <c r="M33" s="121">
        <v>1983007386</v>
      </c>
      <c r="N33" s="120"/>
      <c r="O33" s="121">
        <v>2267483766</v>
      </c>
      <c r="P33" s="120"/>
      <c r="Q33" s="121">
        <v>-284476380</v>
      </c>
    </row>
    <row r="34" spans="1:17" ht="21.75" customHeight="1">
      <c r="A34" s="8" t="s">
        <v>150</v>
      </c>
      <c r="C34" s="121">
        <v>0</v>
      </c>
      <c r="D34" s="120"/>
      <c r="E34" s="121">
        <v>0</v>
      </c>
      <c r="F34" s="120"/>
      <c r="G34" s="121">
        <v>0</v>
      </c>
      <c r="H34" s="120"/>
      <c r="I34" s="121">
        <v>0</v>
      </c>
      <c r="J34" s="120"/>
      <c r="K34" s="121">
        <v>672000</v>
      </c>
      <c r="L34" s="120"/>
      <c r="M34" s="121">
        <v>2262308344</v>
      </c>
      <c r="N34" s="120"/>
      <c r="O34" s="121">
        <v>2597190220</v>
      </c>
      <c r="P34" s="120"/>
      <c r="Q34" s="121">
        <v>-334881876</v>
      </c>
    </row>
    <row r="35" spans="1:17" ht="21.75" customHeight="1">
      <c r="A35" s="8" t="s">
        <v>155</v>
      </c>
      <c r="C35" s="121">
        <v>0</v>
      </c>
      <c r="D35" s="120"/>
      <c r="E35" s="121">
        <v>0</v>
      </c>
      <c r="F35" s="120"/>
      <c r="G35" s="121">
        <v>0</v>
      </c>
      <c r="H35" s="120"/>
      <c r="I35" s="121">
        <v>0</v>
      </c>
      <c r="J35" s="120"/>
      <c r="K35" s="121">
        <v>220441</v>
      </c>
      <c r="L35" s="120"/>
      <c r="M35" s="121">
        <v>416364636</v>
      </c>
      <c r="N35" s="120"/>
      <c r="O35" s="121">
        <v>761844096</v>
      </c>
      <c r="P35" s="120"/>
      <c r="Q35" s="121">
        <v>-345479460</v>
      </c>
    </row>
    <row r="36" spans="1:17" ht="21.75" customHeight="1">
      <c r="A36" s="8" t="s">
        <v>133</v>
      </c>
      <c r="C36" s="121">
        <v>0</v>
      </c>
      <c r="D36" s="120"/>
      <c r="E36" s="121">
        <v>0</v>
      </c>
      <c r="F36" s="120"/>
      <c r="G36" s="121">
        <v>0</v>
      </c>
      <c r="H36" s="120"/>
      <c r="I36" s="121">
        <v>0</v>
      </c>
      <c r="J36" s="120"/>
      <c r="K36" s="121">
        <v>141561</v>
      </c>
      <c r="L36" s="120"/>
      <c r="M36" s="121">
        <v>1465789303</v>
      </c>
      <c r="N36" s="120"/>
      <c r="O36" s="121">
        <v>2207876592</v>
      </c>
      <c r="P36" s="120"/>
      <c r="Q36" s="121">
        <v>-742087289</v>
      </c>
    </row>
    <row r="37" spans="1:17" ht="21.75" customHeight="1">
      <c r="A37" s="8" t="s">
        <v>154</v>
      </c>
      <c r="C37" s="121">
        <v>0</v>
      </c>
      <c r="D37" s="120"/>
      <c r="E37" s="121">
        <v>0</v>
      </c>
      <c r="F37" s="120"/>
      <c r="G37" s="121">
        <v>0</v>
      </c>
      <c r="H37" s="120"/>
      <c r="I37" s="121">
        <v>0</v>
      </c>
      <c r="J37" s="120"/>
      <c r="K37" s="121">
        <v>530000</v>
      </c>
      <c r="L37" s="120"/>
      <c r="M37" s="121">
        <v>8169987750</v>
      </c>
      <c r="N37" s="120"/>
      <c r="O37" s="121">
        <v>9156592170</v>
      </c>
      <c r="P37" s="120"/>
      <c r="Q37" s="121">
        <v>-986604420</v>
      </c>
    </row>
    <row r="38" spans="1:17" ht="21.75" customHeight="1">
      <c r="A38" s="8" t="s">
        <v>136</v>
      </c>
      <c r="C38" s="121">
        <v>0</v>
      </c>
      <c r="D38" s="120"/>
      <c r="E38" s="121">
        <v>0</v>
      </c>
      <c r="F38" s="120"/>
      <c r="G38" s="121">
        <v>0</v>
      </c>
      <c r="H38" s="120"/>
      <c r="I38" s="121">
        <v>0</v>
      </c>
      <c r="J38" s="120"/>
      <c r="K38" s="121">
        <v>2136920</v>
      </c>
      <c r="L38" s="120"/>
      <c r="M38" s="121">
        <v>5177221575</v>
      </c>
      <c r="N38" s="120"/>
      <c r="O38" s="121">
        <v>6319510844</v>
      </c>
      <c r="P38" s="120"/>
      <c r="Q38" s="121">
        <v>-1142289269</v>
      </c>
    </row>
    <row r="39" spans="1:17" ht="21.75" customHeight="1">
      <c r="A39" s="8" t="s">
        <v>53</v>
      </c>
      <c r="C39" s="121">
        <v>630000</v>
      </c>
      <c r="D39" s="120"/>
      <c r="E39" s="121">
        <v>5011006171</v>
      </c>
      <c r="F39" s="120"/>
      <c r="G39" s="121">
        <v>4909811779</v>
      </c>
      <c r="H39" s="120"/>
      <c r="I39" s="121">
        <v>101194392</v>
      </c>
      <c r="J39" s="120"/>
      <c r="K39" s="121">
        <v>2130000</v>
      </c>
      <c r="L39" s="120"/>
      <c r="M39" s="121">
        <v>15299423764</v>
      </c>
      <c r="N39" s="120"/>
      <c r="O39" s="121">
        <v>16599839706</v>
      </c>
      <c r="P39" s="120"/>
      <c r="Q39" s="121">
        <v>-1300415942</v>
      </c>
    </row>
    <row r="40" spans="1:17" ht="21.75" customHeight="1">
      <c r="A40" s="8" t="s">
        <v>153</v>
      </c>
      <c r="C40" s="121">
        <v>0</v>
      </c>
      <c r="D40" s="120"/>
      <c r="E40" s="121">
        <v>0</v>
      </c>
      <c r="F40" s="120"/>
      <c r="G40" s="121">
        <v>0</v>
      </c>
      <c r="H40" s="120"/>
      <c r="I40" s="121">
        <v>0</v>
      </c>
      <c r="J40" s="120"/>
      <c r="K40" s="121">
        <v>858000</v>
      </c>
      <c r="L40" s="120"/>
      <c r="M40" s="121">
        <v>5170069385</v>
      </c>
      <c r="N40" s="120"/>
      <c r="O40" s="121">
        <v>6550232832</v>
      </c>
      <c r="P40" s="120"/>
      <c r="Q40" s="121">
        <v>-1380163447</v>
      </c>
    </row>
    <row r="41" spans="1:17" ht="21.75" customHeight="1">
      <c r="A41" s="8" t="s">
        <v>137</v>
      </c>
      <c r="C41" s="121">
        <v>0</v>
      </c>
      <c r="D41" s="120"/>
      <c r="E41" s="121">
        <v>0</v>
      </c>
      <c r="F41" s="120"/>
      <c r="G41" s="121">
        <v>0</v>
      </c>
      <c r="H41" s="120"/>
      <c r="I41" s="121">
        <v>0</v>
      </c>
      <c r="J41" s="120"/>
      <c r="K41" s="121">
        <v>1618000</v>
      </c>
      <c r="L41" s="120"/>
      <c r="M41" s="121">
        <v>4315110782</v>
      </c>
      <c r="N41" s="120"/>
      <c r="O41" s="121">
        <v>5709723795</v>
      </c>
      <c r="P41" s="120"/>
      <c r="Q41" s="121">
        <v>-1394613013</v>
      </c>
    </row>
    <row r="42" spans="1:17" ht="21.75" customHeight="1">
      <c r="A42" s="8" t="s">
        <v>151</v>
      </c>
      <c r="C42" s="121">
        <v>0</v>
      </c>
      <c r="D42" s="120"/>
      <c r="E42" s="121">
        <v>0</v>
      </c>
      <c r="F42" s="120"/>
      <c r="G42" s="121">
        <v>0</v>
      </c>
      <c r="H42" s="120"/>
      <c r="I42" s="121">
        <v>0</v>
      </c>
      <c r="J42" s="120"/>
      <c r="K42" s="121">
        <v>3503030</v>
      </c>
      <c r="L42" s="120"/>
      <c r="M42" s="121">
        <v>13626408854</v>
      </c>
      <c r="N42" s="120"/>
      <c r="O42" s="121">
        <v>15304211739</v>
      </c>
      <c r="P42" s="120"/>
      <c r="Q42" s="121">
        <v>-1677802885</v>
      </c>
    </row>
    <row r="43" spans="1:17" ht="21.75" customHeight="1">
      <c r="A43" s="8" t="s">
        <v>132</v>
      </c>
      <c r="C43" s="121">
        <v>0</v>
      </c>
      <c r="D43" s="120"/>
      <c r="E43" s="121">
        <v>0</v>
      </c>
      <c r="F43" s="120"/>
      <c r="G43" s="121">
        <v>0</v>
      </c>
      <c r="H43" s="120"/>
      <c r="I43" s="121">
        <v>0</v>
      </c>
      <c r="J43" s="120"/>
      <c r="K43" s="121">
        <v>677551</v>
      </c>
      <c r="L43" s="120"/>
      <c r="M43" s="121">
        <v>5590238114</v>
      </c>
      <c r="N43" s="120"/>
      <c r="O43" s="121">
        <v>7286943168</v>
      </c>
      <c r="P43" s="120"/>
      <c r="Q43" s="121">
        <v>-1696705054</v>
      </c>
    </row>
    <row r="44" spans="1:17" ht="21.75" customHeight="1">
      <c r="A44" s="8" t="s">
        <v>135</v>
      </c>
      <c r="C44" s="121">
        <v>0</v>
      </c>
      <c r="D44" s="120"/>
      <c r="E44" s="121">
        <v>0</v>
      </c>
      <c r="F44" s="120"/>
      <c r="G44" s="121">
        <v>0</v>
      </c>
      <c r="H44" s="120"/>
      <c r="I44" s="121">
        <v>0</v>
      </c>
      <c r="J44" s="120"/>
      <c r="K44" s="121">
        <v>1503646</v>
      </c>
      <c r="L44" s="120"/>
      <c r="M44" s="121">
        <v>4322503576</v>
      </c>
      <c r="N44" s="120"/>
      <c r="O44" s="121">
        <v>6131709104</v>
      </c>
      <c r="P44" s="120"/>
      <c r="Q44" s="121">
        <v>-1809205528</v>
      </c>
    </row>
    <row r="45" spans="1:17" ht="21.75" customHeight="1">
      <c r="A45" s="8" t="s">
        <v>33</v>
      </c>
      <c r="C45" s="121">
        <v>0</v>
      </c>
      <c r="D45" s="120"/>
      <c r="E45" s="121">
        <v>0</v>
      </c>
      <c r="F45" s="120"/>
      <c r="G45" s="121">
        <v>0</v>
      </c>
      <c r="H45" s="120"/>
      <c r="I45" s="121">
        <v>0</v>
      </c>
      <c r="J45" s="120"/>
      <c r="K45" s="121">
        <v>250000</v>
      </c>
      <c r="L45" s="120"/>
      <c r="M45" s="121">
        <v>13399794040</v>
      </c>
      <c r="N45" s="120"/>
      <c r="O45" s="121">
        <v>15283518711</v>
      </c>
      <c r="P45" s="120"/>
      <c r="Q45" s="121">
        <v>-1883724671</v>
      </c>
    </row>
    <row r="46" spans="1:17" ht="21.75" customHeight="1">
      <c r="A46" s="8" t="s">
        <v>152</v>
      </c>
      <c r="C46" s="121">
        <v>0</v>
      </c>
      <c r="D46" s="120"/>
      <c r="E46" s="121">
        <v>0</v>
      </c>
      <c r="F46" s="120"/>
      <c r="G46" s="121">
        <v>0</v>
      </c>
      <c r="H46" s="120"/>
      <c r="I46" s="121">
        <v>0</v>
      </c>
      <c r="J46" s="120"/>
      <c r="K46" s="121">
        <v>3363000</v>
      </c>
      <c r="L46" s="120"/>
      <c r="M46" s="121">
        <v>118359207192</v>
      </c>
      <c r="N46" s="120"/>
      <c r="O46" s="121">
        <v>120314215498</v>
      </c>
      <c r="P46" s="120"/>
      <c r="Q46" s="121">
        <v>-1955008306</v>
      </c>
    </row>
    <row r="47" spans="1:17" ht="21.75" customHeight="1">
      <c r="A47" s="8" t="s">
        <v>134</v>
      </c>
      <c r="C47" s="121">
        <v>0</v>
      </c>
      <c r="D47" s="120"/>
      <c r="E47" s="121">
        <v>0</v>
      </c>
      <c r="F47" s="120"/>
      <c r="G47" s="121">
        <v>0</v>
      </c>
      <c r="H47" s="120"/>
      <c r="I47" s="121">
        <v>0</v>
      </c>
      <c r="J47" s="120"/>
      <c r="K47" s="121">
        <v>1589247</v>
      </c>
      <c r="L47" s="120"/>
      <c r="M47" s="121">
        <v>4808064809</v>
      </c>
      <c r="N47" s="120"/>
      <c r="O47" s="121">
        <v>7113798784</v>
      </c>
      <c r="P47" s="120"/>
      <c r="Q47" s="121">
        <v>-2305733975</v>
      </c>
    </row>
    <row r="48" spans="1:17" ht="21.75" customHeight="1">
      <c r="A48" s="8" t="s">
        <v>141</v>
      </c>
      <c r="C48" s="121">
        <v>0</v>
      </c>
      <c r="D48" s="120"/>
      <c r="E48" s="121">
        <v>0</v>
      </c>
      <c r="F48" s="120"/>
      <c r="G48" s="121">
        <v>0</v>
      </c>
      <c r="H48" s="120"/>
      <c r="I48" s="121">
        <v>0</v>
      </c>
      <c r="J48" s="120"/>
      <c r="K48" s="121">
        <v>450000</v>
      </c>
      <c r="L48" s="120"/>
      <c r="M48" s="121">
        <v>28320320286</v>
      </c>
      <c r="N48" s="120"/>
      <c r="O48" s="121">
        <v>30811573800</v>
      </c>
      <c r="P48" s="120"/>
      <c r="Q48" s="121">
        <v>-2491253514</v>
      </c>
    </row>
    <row r="49" spans="1:21" ht="21.75" customHeight="1">
      <c r="A49" s="8" t="s">
        <v>41</v>
      </c>
      <c r="C49" s="121">
        <v>15000000</v>
      </c>
      <c r="D49" s="120"/>
      <c r="E49" s="121">
        <v>39563774304</v>
      </c>
      <c r="F49" s="120"/>
      <c r="G49" s="121">
        <v>40080095933</v>
      </c>
      <c r="H49" s="120"/>
      <c r="I49" s="121">
        <v>-516321629</v>
      </c>
      <c r="J49" s="120"/>
      <c r="K49" s="121">
        <v>21700000</v>
      </c>
      <c r="L49" s="120"/>
      <c r="M49" s="121">
        <v>54616458153</v>
      </c>
      <c r="N49" s="120"/>
      <c r="O49" s="121">
        <v>57982538746</v>
      </c>
      <c r="P49" s="120"/>
      <c r="Q49" s="121">
        <v>-3366080593</v>
      </c>
    </row>
    <row r="50" spans="1:21" ht="21.75" customHeight="1">
      <c r="A50" s="8" t="s">
        <v>21</v>
      </c>
      <c r="C50" s="121">
        <v>0</v>
      </c>
      <c r="D50" s="120"/>
      <c r="E50" s="121">
        <v>0</v>
      </c>
      <c r="F50" s="120"/>
      <c r="G50" s="121">
        <v>0</v>
      </c>
      <c r="H50" s="120"/>
      <c r="I50" s="121">
        <v>0</v>
      </c>
      <c r="J50" s="120"/>
      <c r="K50" s="121">
        <v>6850000</v>
      </c>
      <c r="L50" s="120"/>
      <c r="M50" s="121">
        <v>15986312208</v>
      </c>
      <c r="N50" s="120"/>
      <c r="O50" s="121">
        <v>20257496430</v>
      </c>
      <c r="P50" s="120"/>
      <c r="Q50" s="121">
        <v>-4271184222</v>
      </c>
    </row>
    <row r="51" spans="1:21" ht="21.75" customHeight="1">
      <c r="A51" s="8" t="s">
        <v>22</v>
      </c>
      <c r="C51" s="121">
        <v>0</v>
      </c>
      <c r="D51" s="120"/>
      <c r="E51" s="121">
        <v>0</v>
      </c>
      <c r="F51" s="120"/>
      <c r="G51" s="121">
        <v>0</v>
      </c>
      <c r="H51" s="120"/>
      <c r="I51" s="121">
        <v>0</v>
      </c>
      <c r="J51" s="120"/>
      <c r="K51" s="121">
        <v>17500000</v>
      </c>
      <c r="L51" s="120"/>
      <c r="M51" s="121">
        <v>36964540686</v>
      </c>
      <c r="N51" s="120"/>
      <c r="O51" s="121">
        <v>41854475077</v>
      </c>
      <c r="P51" s="120"/>
      <c r="Q51" s="121">
        <v>-4889934391</v>
      </c>
    </row>
    <row r="52" spans="1:21" ht="21.75" customHeight="1">
      <c r="A52" s="8" t="s">
        <v>38</v>
      </c>
      <c r="C52" s="121">
        <v>69790106</v>
      </c>
      <c r="D52" s="120"/>
      <c r="E52" s="121">
        <v>30489269555</v>
      </c>
      <c r="F52" s="120"/>
      <c r="G52" s="121">
        <v>34340553252</v>
      </c>
      <c r="H52" s="120"/>
      <c r="I52" s="121">
        <v>-3851283697</v>
      </c>
      <c r="J52" s="120"/>
      <c r="K52" s="121">
        <v>90483406</v>
      </c>
      <c r="L52" s="120"/>
      <c r="M52" s="121">
        <v>38059657495</v>
      </c>
      <c r="N52" s="120"/>
      <c r="O52" s="121">
        <v>44522789718</v>
      </c>
      <c r="P52" s="120"/>
      <c r="Q52" s="121">
        <v>-6463132223</v>
      </c>
    </row>
    <row r="53" spans="1:21" ht="21.75" customHeight="1">
      <c r="A53" s="8" t="s">
        <v>25</v>
      </c>
      <c r="C53" s="121">
        <v>8700000</v>
      </c>
      <c r="D53" s="120"/>
      <c r="E53" s="121">
        <v>35088154130</v>
      </c>
      <c r="F53" s="120"/>
      <c r="G53" s="121">
        <v>49208457144</v>
      </c>
      <c r="H53" s="120"/>
      <c r="I53" s="121">
        <v>-14120303014</v>
      </c>
      <c r="J53" s="120"/>
      <c r="K53" s="121">
        <v>9907025</v>
      </c>
      <c r="L53" s="120"/>
      <c r="M53" s="121">
        <v>39451178433</v>
      </c>
      <c r="N53" s="120"/>
      <c r="O53" s="121">
        <v>56035564964</v>
      </c>
      <c r="P53" s="120"/>
      <c r="Q53" s="121">
        <v>-16584386531</v>
      </c>
      <c r="U53" s="23"/>
    </row>
    <row r="54" spans="1:21" ht="21.75" customHeight="1">
      <c r="A54" s="11" t="s">
        <v>19</v>
      </c>
      <c r="C54" s="123">
        <v>21000000</v>
      </c>
      <c r="D54" s="120"/>
      <c r="E54" s="123">
        <v>29779606384</v>
      </c>
      <c r="F54" s="120"/>
      <c r="G54" s="123">
        <v>51039497301</v>
      </c>
      <c r="H54" s="120"/>
      <c r="I54" s="123">
        <v>-21259890917</v>
      </c>
      <c r="J54" s="120"/>
      <c r="K54" s="123">
        <v>21000000</v>
      </c>
      <c r="L54" s="120"/>
      <c r="M54" s="123">
        <v>29779606384</v>
      </c>
      <c r="N54" s="120"/>
      <c r="O54" s="123">
        <v>51039497301</v>
      </c>
      <c r="P54" s="120"/>
      <c r="Q54" s="123">
        <v>-21259890917</v>
      </c>
    </row>
    <row r="55" spans="1:21" ht="21.75" customHeight="1">
      <c r="A55" s="13" t="s">
        <v>81</v>
      </c>
      <c r="C55" s="91">
        <v>138145738</v>
      </c>
      <c r="D55" s="88"/>
      <c r="E55" s="91">
        <v>278783020272</v>
      </c>
      <c r="F55" s="88"/>
      <c r="G55" s="91">
        <v>307013455896</v>
      </c>
      <c r="H55" s="88"/>
      <c r="I55" s="91">
        <v>-28230435624</v>
      </c>
      <c r="J55" s="88"/>
      <c r="K55" s="91">
        <v>259814528</v>
      </c>
      <c r="L55" s="88"/>
      <c r="M55" s="91">
        <v>1132985188108</v>
      </c>
      <c r="N55" s="88"/>
      <c r="O55" s="91">
        <v>1176179173324</v>
      </c>
      <c r="P55" s="88"/>
      <c r="Q55" s="91">
        <f>SUM(Q8:Q54)</f>
        <v>-43193985216</v>
      </c>
    </row>
    <row r="56" spans="1:21">
      <c r="U56" s="23"/>
    </row>
    <row r="58" spans="1:21">
      <c r="U58" s="23"/>
    </row>
  </sheetData>
  <sortState xmlns:xlrd2="http://schemas.microsoft.com/office/spreadsheetml/2017/richdata2" ref="A8:Q54">
    <sortCondition descending="1" ref="Q8:Q54"/>
  </sortState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S73"/>
  <sheetViews>
    <sheetView rightToLeft="1" zoomScaleNormal="100" workbookViewId="0">
      <selection activeCell="S17" sqref="S17"/>
    </sheetView>
  </sheetViews>
  <sheetFormatPr defaultRowHeight="12.75"/>
  <cols>
    <col min="1" max="1" width="29.85546875" bestFit="1" customWidth="1"/>
    <col min="2" max="2" width="1.28515625" customWidth="1"/>
    <col min="3" max="3" width="12.85546875" bestFit="1" customWidth="1"/>
    <col min="4" max="4" width="1.28515625" customWidth="1"/>
    <col min="5" max="5" width="18.28515625" bestFit="1" customWidth="1"/>
    <col min="6" max="6" width="1.28515625" customWidth="1"/>
    <col min="7" max="7" width="18.5703125" bestFit="1" customWidth="1"/>
    <col min="8" max="8" width="1.28515625" customWidth="1"/>
    <col min="9" max="9" width="26.28515625" bestFit="1" customWidth="1"/>
    <col min="10" max="10" width="1.28515625" customWidth="1"/>
    <col min="11" max="11" width="12.85546875" bestFit="1" customWidth="1"/>
    <col min="12" max="12" width="1.28515625" customWidth="1"/>
    <col min="13" max="13" width="18.28515625" bestFit="1" customWidth="1"/>
    <col min="14" max="14" width="1.28515625" customWidth="1"/>
    <col min="15" max="15" width="18.5703125" bestFit="1" customWidth="1"/>
    <col min="16" max="16" width="1.28515625" customWidth="1"/>
    <col min="17" max="17" width="18.85546875" customWidth="1"/>
    <col min="18" max="18" width="0.28515625" customWidth="1"/>
    <col min="19" max="19" width="14.42578125" bestFit="1" customWidth="1"/>
  </cols>
  <sheetData>
    <row r="1" spans="1:17" ht="25.5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</row>
    <row r="2" spans="1:17" ht="25.5">
      <c r="A2" s="139" t="s">
        <v>108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</row>
    <row r="3" spans="1:17" ht="25.5">
      <c r="A3" s="139" t="s">
        <v>2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</row>
    <row r="5" spans="1:17" ht="24">
      <c r="A5" s="140" t="s">
        <v>222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</row>
    <row r="6" spans="1:17" ht="21">
      <c r="A6" s="138" t="s">
        <v>111</v>
      </c>
      <c r="C6" s="138" t="s">
        <v>126</v>
      </c>
      <c r="D6" s="138"/>
      <c r="E6" s="138"/>
      <c r="F6" s="138"/>
      <c r="G6" s="138"/>
      <c r="H6" s="138"/>
      <c r="I6" s="138"/>
      <c r="K6" s="138" t="s">
        <v>127</v>
      </c>
      <c r="L6" s="138"/>
      <c r="M6" s="138"/>
      <c r="N6" s="138"/>
      <c r="O6" s="138"/>
      <c r="P6" s="138"/>
      <c r="Q6" s="138"/>
    </row>
    <row r="7" spans="1:17" ht="42">
      <c r="A7" s="138"/>
      <c r="C7" s="19" t="s">
        <v>13</v>
      </c>
      <c r="D7" s="3"/>
      <c r="E7" s="19" t="s">
        <v>15</v>
      </c>
      <c r="F7" s="3"/>
      <c r="G7" s="19" t="s">
        <v>220</v>
      </c>
      <c r="H7" s="3"/>
      <c r="I7" s="19" t="s">
        <v>223</v>
      </c>
      <c r="K7" s="19" t="s">
        <v>13</v>
      </c>
      <c r="L7" s="3"/>
      <c r="M7" s="19" t="s">
        <v>15</v>
      </c>
      <c r="N7" s="3"/>
      <c r="O7" s="19" t="s">
        <v>220</v>
      </c>
      <c r="P7" s="3"/>
      <c r="Q7" s="19" t="s">
        <v>223</v>
      </c>
    </row>
    <row r="8" spans="1:17" ht="21.75" customHeight="1">
      <c r="A8" s="5" t="s">
        <v>22</v>
      </c>
      <c r="C8" s="87">
        <v>35913383</v>
      </c>
      <c r="D8" s="118"/>
      <c r="E8" s="87">
        <v>116952211863</v>
      </c>
      <c r="F8" s="118"/>
      <c r="G8" s="87">
        <v>83858591473</v>
      </c>
      <c r="H8" s="118"/>
      <c r="I8" s="87">
        <v>33093620390</v>
      </c>
      <c r="J8" s="118"/>
      <c r="K8" s="87">
        <v>35913383</v>
      </c>
      <c r="L8" s="118"/>
      <c r="M8" s="87">
        <v>116952211863</v>
      </c>
      <c r="N8" s="118"/>
      <c r="O8" s="87">
        <v>85893474453</v>
      </c>
      <c r="P8" s="118"/>
      <c r="Q8" s="87">
        <v>31058737410</v>
      </c>
    </row>
    <row r="9" spans="1:17" ht="21.75" customHeight="1">
      <c r="A9" s="8" t="s">
        <v>66</v>
      </c>
      <c r="C9" s="89">
        <v>9639359</v>
      </c>
      <c r="D9" s="118"/>
      <c r="E9" s="89">
        <v>105881153194</v>
      </c>
      <c r="F9" s="118"/>
      <c r="G9" s="89">
        <v>89927771976</v>
      </c>
      <c r="H9" s="118"/>
      <c r="I9" s="89">
        <v>15953381218</v>
      </c>
      <c r="J9" s="118"/>
      <c r="K9" s="89">
        <v>9639359</v>
      </c>
      <c r="L9" s="118"/>
      <c r="M9" s="89">
        <v>105881153194</v>
      </c>
      <c r="N9" s="118"/>
      <c r="O9" s="89">
        <v>75354657753</v>
      </c>
      <c r="P9" s="118"/>
      <c r="Q9" s="89">
        <v>30526495441</v>
      </c>
    </row>
    <row r="10" spans="1:17" ht="21.75" customHeight="1">
      <c r="A10" s="8" t="s">
        <v>45</v>
      </c>
      <c r="C10" s="89">
        <v>9330000</v>
      </c>
      <c r="D10" s="118"/>
      <c r="E10" s="89">
        <v>95527210950</v>
      </c>
      <c r="F10" s="118"/>
      <c r="G10" s="89">
        <v>70764331995</v>
      </c>
      <c r="H10" s="118"/>
      <c r="I10" s="89">
        <v>24762878955</v>
      </c>
      <c r="J10" s="118"/>
      <c r="K10" s="89">
        <v>9330000</v>
      </c>
      <c r="L10" s="118"/>
      <c r="M10" s="89">
        <v>95527210950</v>
      </c>
      <c r="N10" s="118"/>
      <c r="O10" s="89">
        <v>76359938850</v>
      </c>
      <c r="P10" s="118"/>
      <c r="Q10" s="89">
        <v>19167272100</v>
      </c>
    </row>
    <row r="11" spans="1:17" ht="21.75" customHeight="1">
      <c r="A11" s="8" t="s">
        <v>23</v>
      </c>
      <c r="C11" s="89">
        <v>14050000</v>
      </c>
      <c r="D11" s="118"/>
      <c r="E11" s="89">
        <v>60251060385</v>
      </c>
      <c r="F11" s="118"/>
      <c r="G11" s="89">
        <v>56160793171</v>
      </c>
      <c r="H11" s="118"/>
      <c r="I11" s="89">
        <v>4090267214</v>
      </c>
      <c r="J11" s="118"/>
      <c r="K11" s="89">
        <v>14050000</v>
      </c>
      <c r="L11" s="118"/>
      <c r="M11" s="89">
        <v>60251060385</v>
      </c>
      <c r="N11" s="118"/>
      <c r="O11" s="89">
        <v>42388031597</v>
      </c>
      <c r="P11" s="118"/>
      <c r="Q11" s="89">
        <v>17863028788</v>
      </c>
    </row>
    <row r="12" spans="1:17" ht="21.75" customHeight="1">
      <c r="A12" s="8" t="s">
        <v>21</v>
      </c>
      <c r="C12" s="89">
        <v>28450000</v>
      </c>
      <c r="D12" s="118"/>
      <c r="E12" s="89">
        <v>95786807107</v>
      </c>
      <c r="F12" s="118"/>
      <c r="G12" s="89">
        <v>76895284477</v>
      </c>
      <c r="H12" s="118"/>
      <c r="I12" s="89">
        <v>18891522630</v>
      </c>
      <c r="J12" s="118"/>
      <c r="K12" s="89">
        <v>28450000</v>
      </c>
      <c r="L12" s="118"/>
      <c r="M12" s="89">
        <v>95786807107</v>
      </c>
      <c r="N12" s="118"/>
      <c r="O12" s="89">
        <v>84135149445</v>
      </c>
      <c r="P12" s="118"/>
      <c r="Q12" s="89">
        <v>11651657662</v>
      </c>
    </row>
    <row r="13" spans="1:17" ht="21.75" customHeight="1">
      <c r="A13" s="8" t="s">
        <v>48</v>
      </c>
      <c r="C13" s="89">
        <v>664000</v>
      </c>
      <c r="D13" s="118"/>
      <c r="E13" s="89">
        <v>38401662456</v>
      </c>
      <c r="F13" s="118"/>
      <c r="G13" s="89">
        <v>32771442780</v>
      </c>
      <c r="H13" s="118"/>
      <c r="I13" s="89">
        <v>5630219676</v>
      </c>
      <c r="J13" s="118"/>
      <c r="K13" s="89">
        <v>664000</v>
      </c>
      <c r="L13" s="118"/>
      <c r="M13" s="89">
        <v>38401662456</v>
      </c>
      <c r="N13" s="118"/>
      <c r="O13" s="89">
        <v>29907728640</v>
      </c>
      <c r="P13" s="118"/>
      <c r="Q13" s="89">
        <v>8493933816</v>
      </c>
    </row>
    <row r="14" spans="1:17" ht="21.75" customHeight="1">
      <c r="A14" s="8" t="s">
        <v>156</v>
      </c>
      <c r="C14" s="89">
        <v>7694</v>
      </c>
      <c r="D14" s="118"/>
      <c r="E14" s="89">
        <v>51392377208</v>
      </c>
      <c r="F14" s="118"/>
      <c r="G14" s="89">
        <v>44135305268</v>
      </c>
      <c r="H14" s="118"/>
      <c r="I14" s="89">
        <v>7257071940</v>
      </c>
      <c r="J14" s="118"/>
      <c r="K14" s="89">
        <v>7694</v>
      </c>
      <c r="L14" s="118"/>
      <c r="M14" s="89">
        <v>51392377208</v>
      </c>
      <c r="N14" s="118"/>
      <c r="O14" s="89">
        <v>43036346138</v>
      </c>
      <c r="P14" s="118"/>
      <c r="Q14" s="89">
        <v>8356031070</v>
      </c>
    </row>
    <row r="15" spans="1:17" ht="21.75" customHeight="1">
      <c r="A15" s="8" t="s">
        <v>27</v>
      </c>
      <c r="C15" s="89">
        <v>2237140</v>
      </c>
      <c r="D15" s="118"/>
      <c r="E15" s="89">
        <v>35959315204</v>
      </c>
      <c r="F15" s="118"/>
      <c r="G15" s="89">
        <v>24728978669</v>
      </c>
      <c r="H15" s="118"/>
      <c r="I15" s="89">
        <v>11230336535</v>
      </c>
      <c r="J15" s="118"/>
      <c r="K15" s="89">
        <v>2237140</v>
      </c>
      <c r="L15" s="118"/>
      <c r="M15" s="89">
        <v>35959315204</v>
      </c>
      <c r="N15" s="118"/>
      <c r="O15" s="89">
        <v>27765559616</v>
      </c>
      <c r="P15" s="118"/>
      <c r="Q15" s="89">
        <v>8193755588</v>
      </c>
    </row>
    <row r="16" spans="1:17" ht="21.75" customHeight="1">
      <c r="A16" s="8" t="s">
        <v>56</v>
      </c>
      <c r="C16" s="89">
        <v>7370000</v>
      </c>
      <c r="D16" s="118"/>
      <c r="E16" s="89">
        <v>41392739025</v>
      </c>
      <c r="F16" s="118"/>
      <c r="G16" s="89">
        <v>35183433042</v>
      </c>
      <c r="H16" s="118"/>
      <c r="I16" s="89">
        <v>6209305983</v>
      </c>
      <c r="J16" s="118"/>
      <c r="K16" s="89">
        <v>7370000</v>
      </c>
      <c r="L16" s="118"/>
      <c r="M16" s="89">
        <v>41392739025</v>
      </c>
      <c r="N16" s="118"/>
      <c r="O16" s="89">
        <v>33226618779</v>
      </c>
      <c r="P16" s="118"/>
      <c r="Q16" s="89">
        <v>8166120246</v>
      </c>
    </row>
    <row r="17" spans="1:19" ht="21.75" customHeight="1">
      <c r="A17" s="8" t="s">
        <v>61</v>
      </c>
      <c r="C17" s="89">
        <v>1417777</v>
      </c>
      <c r="D17" s="118"/>
      <c r="E17" s="89">
        <v>24874872653</v>
      </c>
      <c r="F17" s="118"/>
      <c r="G17" s="89">
        <v>22706647788</v>
      </c>
      <c r="H17" s="118"/>
      <c r="I17" s="89">
        <v>2168224865</v>
      </c>
      <c r="J17" s="118"/>
      <c r="K17" s="89">
        <v>1417777</v>
      </c>
      <c r="L17" s="118"/>
      <c r="M17" s="89">
        <v>24874872653</v>
      </c>
      <c r="N17" s="118"/>
      <c r="O17" s="89">
        <v>17152418595</v>
      </c>
      <c r="P17" s="118"/>
      <c r="Q17" s="89">
        <v>7722454058</v>
      </c>
    </row>
    <row r="18" spans="1:19" ht="21.75" customHeight="1">
      <c r="A18" s="8" t="s">
        <v>46</v>
      </c>
      <c r="C18" s="89">
        <v>784000</v>
      </c>
      <c r="D18" s="118"/>
      <c r="E18" s="89">
        <v>30526559784</v>
      </c>
      <c r="F18" s="118"/>
      <c r="G18" s="89">
        <v>25585574616</v>
      </c>
      <c r="H18" s="118"/>
      <c r="I18" s="89">
        <v>4940985168</v>
      </c>
      <c r="J18" s="118"/>
      <c r="K18" s="89">
        <v>784000</v>
      </c>
      <c r="L18" s="118"/>
      <c r="M18" s="89">
        <v>30526559784</v>
      </c>
      <c r="N18" s="118"/>
      <c r="O18" s="89">
        <v>23286636905</v>
      </c>
      <c r="P18" s="118"/>
      <c r="Q18" s="89">
        <v>7239922879</v>
      </c>
    </row>
    <row r="19" spans="1:19" ht="21.75" customHeight="1">
      <c r="A19" s="8" t="s">
        <v>67</v>
      </c>
      <c r="C19" s="89">
        <v>6905729</v>
      </c>
      <c r="D19" s="118"/>
      <c r="E19" s="89">
        <v>43384524246</v>
      </c>
      <c r="F19" s="118"/>
      <c r="G19" s="89">
        <v>39471679496</v>
      </c>
      <c r="H19" s="118"/>
      <c r="I19" s="89">
        <v>3912844750</v>
      </c>
      <c r="J19" s="118"/>
      <c r="K19" s="89">
        <v>6905729</v>
      </c>
      <c r="L19" s="118"/>
      <c r="M19" s="89">
        <v>43384524246</v>
      </c>
      <c r="N19" s="118"/>
      <c r="O19" s="89">
        <v>36176652338</v>
      </c>
      <c r="P19" s="118"/>
      <c r="Q19" s="89">
        <v>7207871908</v>
      </c>
    </row>
    <row r="20" spans="1:19" ht="21.75" customHeight="1">
      <c r="A20" s="8" t="s">
        <v>52</v>
      </c>
      <c r="C20" s="89">
        <v>9350000</v>
      </c>
      <c r="D20" s="118"/>
      <c r="E20" s="89">
        <v>51397852275</v>
      </c>
      <c r="F20" s="118"/>
      <c r="G20" s="89">
        <v>45737582467</v>
      </c>
      <c r="H20" s="118"/>
      <c r="I20" s="89">
        <v>5660269808</v>
      </c>
      <c r="J20" s="118"/>
      <c r="K20" s="89">
        <v>9350000</v>
      </c>
      <c r="L20" s="118"/>
      <c r="M20" s="89">
        <v>51397852275</v>
      </c>
      <c r="N20" s="118"/>
      <c r="O20" s="89">
        <v>44984738700</v>
      </c>
      <c r="P20" s="118"/>
      <c r="Q20" s="89">
        <v>6413113575</v>
      </c>
    </row>
    <row r="21" spans="1:19" ht="21.75" customHeight="1">
      <c r="A21" s="8" t="s">
        <v>49</v>
      </c>
      <c r="C21" s="89">
        <v>281880</v>
      </c>
      <c r="D21" s="118"/>
      <c r="E21" s="89">
        <v>14587358496</v>
      </c>
      <c r="F21" s="118"/>
      <c r="G21" s="89">
        <v>12230852831</v>
      </c>
      <c r="H21" s="118"/>
      <c r="I21" s="89">
        <v>2356505665</v>
      </c>
      <c r="J21" s="118"/>
      <c r="K21" s="89">
        <v>281880</v>
      </c>
      <c r="L21" s="118"/>
      <c r="M21" s="89">
        <v>14587358496</v>
      </c>
      <c r="N21" s="118"/>
      <c r="O21" s="89">
        <v>8319221547</v>
      </c>
      <c r="P21" s="118"/>
      <c r="Q21" s="89">
        <v>6268136949</v>
      </c>
    </row>
    <row r="22" spans="1:19" ht="21.75" customHeight="1">
      <c r="A22" s="8" t="s">
        <v>31</v>
      </c>
      <c r="C22" s="89">
        <v>1100000</v>
      </c>
      <c r="D22" s="118"/>
      <c r="E22" s="89">
        <v>35591960250</v>
      </c>
      <c r="F22" s="118"/>
      <c r="G22" s="89">
        <v>34159534200</v>
      </c>
      <c r="H22" s="118"/>
      <c r="I22" s="89">
        <v>1432426050</v>
      </c>
      <c r="J22" s="118"/>
      <c r="K22" s="89">
        <v>1100000</v>
      </c>
      <c r="L22" s="118"/>
      <c r="M22" s="89">
        <v>35591960250</v>
      </c>
      <c r="N22" s="118"/>
      <c r="O22" s="89">
        <v>29903571829</v>
      </c>
      <c r="P22" s="118"/>
      <c r="Q22" s="89">
        <v>5688388421</v>
      </c>
    </row>
    <row r="23" spans="1:19" ht="21.75" customHeight="1">
      <c r="A23" s="8" t="s">
        <v>42</v>
      </c>
      <c r="C23" s="89">
        <v>18800000</v>
      </c>
      <c r="D23" s="118"/>
      <c r="E23" s="89">
        <v>26593223220</v>
      </c>
      <c r="F23" s="118"/>
      <c r="G23" s="89">
        <v>19940245380</v>
      </c>
      <c r="H23" s="118"/>
      <c r="I23" s="89">
        <v>6652977840</v>
      </c>
      <c r="J23" s="118"/>
      <c r="K23" s="89">
        <v>18800000</v>
      </c>
      <c r="L23" s="118"/>
      <c r="M23" s="89">
        <v>26593223220</v>
      </c>
      <c r="N23" s="118"/>
      <c r="O23" s="89">
        <v>21061533780</v>
      </c>
      <c r="P23" s="118"/>
      <c r="Q23" s="89">
        <v>5531689440</v>
      </c>
    </row>
    <row r="24" spans="1:19" ht="21.75" customHeight="1">
      <c r="A24" s="8" t="s">
        <v>41</v>
      </c>
      <c r="C24" s="89">
        <v>18919240</v>
      </c>
      <c r="D24" s="118"/>
      <c r="E24" s="89">
        <v>54407697820</v>
      </c>
      <c r="F24" s="118"/>
      <c r="G24" s="89">
        <v>42493866925</v>
      </c>
      <c r="H24" s="118"/>
      <c r="I24" s="89">
        <v>11913830895</v>
      </c>
      <c r="J24" s="118"/>
      <c r="K24" s="89">
        <v>18919240</v>
      </c>
      <c r="L24" s="118"/>
      <c r="M24" s="89">
        <v>54407697820</v>
      </c>
      <c r="N24" s="118"/>
      <c r="O24" s="89">
        <v>50552326188</v>
      </c>
      <c r="P24" s="118"/>
      <c r="Q24" s="89">
        <v>3855371632</v>
      </c>
      <c r="S24" s="88"/>
    </row>
    <row r="25" spans="1:19" ht="21.75" customHeight="1">
      <c r="A25" s="8" t="s">
        <v>57</v>
      </c>
      <c r="C25" s="89">
        <v>21510860</v>
      </c>
      <c r="D25" s="118"/>
      <c r="E25" s="89">
        <v>33057917612</v>
      </c>
      <c r="F25" s="118"/>
      <c r="G25" s="89">
        <v>31949319449</v>
      </c>
      <c r="H25" s="118"/>
      <c r="I25" s="89">
        <v>1108598163</v>
      </c>
      <c r="J25" s="118"/>
      <c r="K25" s="89">
        <v>21510860</v>
      </c>
      <c r="L25" s="118"/>
      <c r="M25" s="89">
        <v>33057917612</v>
      </c>
      <c r="N25" s="118"/>
      <c r="O25" s="89">
        <v>29301427799</v>
      </c>
      <c r="P25" s="118"/>
      <c r="Q25" s="89">
        <v>3756489813</v>
      </c>
    </row>
    <row r="26" spans="1:19" ht="21.75" customHeight="1">
      <c r="A26" s="8" t="s">
        <v>20</v>
      </c>
      <c r="C26" s="89">
        <v>4142584</v>
      </c>
      <c r="D26" s="118"/>
      <c r="E26" s="89">
        <v>11427271359</v>
      </c>
      <c r="F26" s="118"/>
      <c r="G26" s="89">
        <v>10348372226</v>
      </c>
      <c r="H26" s="118"/>
      <c r="I26" s="89">
        <v>1078899133</v>
      </c>
      <c r="J26" s="118"/>
      <c r="K26" s="89">
        <v>4142584</v>
      </c>
      <c r="L26" s="118"/>
      <c r="M26" s="89">
        <v>11427271359</v>
      </c>
      <c r="N26" s="118"/>
      <c r="O26" s="89">
        <v>7832313559</v>
      </c>
      <c r="P26" s="118"/>
      <c r="Q26" s="89">
        <v>3594957800</v>
      </c>
    </row>
    <row r="27" spans="1:19" ht="21.75" customHeight="1">
      <c r="A27" s="8" t="s">
        <v>33</v>
      </c>
      <c r="C27" s="89">
        <v>959747</v>
      </c>
      <c r="D27" s="118"/>
      <c r="E27" s="89">
        <v>35967176251</v>
      </c>
      <c r="F27" s="118"/>
      <c r="G27" s="89">
        <v>31006186423</v>
      </c>
      <c r="H27" s="118"/>
      <c r="I27" s="89">
        <v>4960989828</v>
      </c>
      <c r="J27" s="118"/>
      <c r="K27" s="89">
        <v>959747</v>
      </c>
      <c r="L27" s="118"/>
      <c r="M27" s="89">
        <v>35967176251</v>
      </c>
      <c r="N27" s="118"/>
      <c r="O27" s="89">
        <v>32497360999</v>
      </c>
      <c r="P27" s="118"/>
      <c r="Q27" s="89">
        <v>3469815252</v>
      </c>
    </row>
    <row r="28" spans="1:19" ht="21.75" customHeight="1">
      <c r="A28" s="8" t="s">
        <v>44</v>
      </c>
      <c r="C28" s="89">
        <v>4000000</v>
      </c>
      <c r="D28" s="118"/>
      <c r="E28" s="89">
        <v>18759711600</v>
      </c>
      <c r="F28" s="118"/>
      <c r="G28" s="89">
        <v>16241016174</v>
      </c>
      <c r="H28" s="118"/>
      <c r="I28" s="89">
        <v>2518695426</v>
      </c>
      <c r="J28" s="118"/>
      <c r="K28" s="89">
        <v>4000000</v>
      </c>
      <c r="L28" s="118"/>
      <c r="M28" s="89">
        <v>18759711600</v>
      </c>
      <c r="N28" s="118"/>
      <c r="O28" s="89">
        <v>15598150132</v>
      </c>
      <c r="P28" s="118"/>
      <c r="Q28" s="89">
        <v>3161561468</v>
      </c>
    </row>
    <row r="29" spans="1:19" ht="21.75" customHeight="1">
      <c r="A29" s="66" t="s">
        <v>95</v>
      </c>
      <c r="C29" s="96">
        <v>70000</v>
      </c>
      <c r="D29" s="118"/>
      <c r="E29" s="96">
        <v>41111947108</v>
      </c>
      <c r="F29" s="118"/>
      <c r="G29" s="96">
        <v>40786506105</v>
      </c>
      <c r="H29" s="118"/>
      <c r="I29" s="96">
        <v>325441003</v>
      </c>
      <c r="J29" s="118"/>
      <c r="K29" s="96">
        <v>70000</v>
      </c>
      <c r="L29" s="118"/>
      <c r="M29" s="96">
        <v>41111947108</v>
      </c>
      <c r="N29" s="118"/>
      <c r="O29" s="96">
        <v>38086901990</v>
      </c>
      <c r="P29" s="118"/>
      <c r="Q29" s="96">
        <v>3025045118</v>
      </c>
    </row>
    <row r="30" spans="1:19" ht="21.75" customHeight="1">
      <c r="A30" s="8" t="s">
        <v>68</v>
      </c>
      <c r="C30" s="89">
        <v>3360000</v>
      </c>
      <c r="D30" s="118"/>
      <c r="E30" s="89">
        <v>32698678320</v>
      </c>
      <c r="F30" s="118"/>
      <c r="G30" s="89">
        <v>29692528968</v>
      </c>
      <c r="H30" s="118"/>
      <c r="I30" s="89">
        <v>3006149352</v>
      </c>
      <c r="J30" s="118"/>
      <c r="K30" s="89">
        <v>3360000</v>
      </c>
      <c r="L30" s="118"/>
      <c r="M30" s="89">
        <v>32698678320</v>
      </c>
      <c r="N30" s="118"/>
      <c r="O30" s="89">
        <v>29692528968</v>
      </c>
      <c r="P30" s="118"/>
      <c r="Q30" s="89">
        <v>3006149352</v>
      </c>
    </row>
    <row r="31" spans="1:19" ht="21.75" customHeight="1">
      <c r="A31" s="8" t="s">
        <v>80</v>
      </c>
      <c r="C31" s="89">
        <v>619259</v>
      </c>
      <c r="D31" s="118"/>
      <c r="E31" s="89">
        <v>9806100334</v>
      </c>
      <c r="F31" s="118"/>
      <c r="G31" s="89">
        <v>6871297864</v>
      </c>
      <c r="H31" s="118"/>
      <c r="I31" s="89">
        <v>2934802470</v>
      </c>
      <c r="J31" s="118"/>
      <c r="K31" s="89">
        <v>619259</v>
      </c>
      <c r="L31" s="118"/>
      <c r="M31" s="89">
        <v>9806100334</v>
      </c>
      <c r="N31" s="118"/>
      <c r="O31" s="89">
        <v>6871297864</v>
      </c>
      <c r="P31" s="118"/>
      <c r="Q31" s="89">
        <v>2934802470</v>
      </c>
    </row>
    <row r="32" spans="1:19" ht="21.75" customHeight="1">
      <c r="A32" s="8" t="s">
        <v>77</v>
      </c>
      <c r="C32" s="89">
        <v>966834</v>
      </c>
      <c r="D32" s="118"/>
      <c r="E32" s="89">
        <v>18125994029</v>
      </c>
      <c r="F32" s="118"/>
      <c r="G32" s="89">
        <v>15258373561</v>
      </c>
      <c r="H32" s="118"/>
      <c r="I32" s="89">
        <v>2867620468</v>
      </c>
      <c r="J32" s="118"/>
      <c r="K32" s="89">
        <v>966834</v>
      </c>
      <c r="L32" s="118"/>
      <c r="M32" s="89">
        <v>18125994029</v>
      </c>
      <c r="N32" s="118"/>
      <c r="O32" s="89">
        <v>15258373561</v>
      </c>
      <c r="P32" s="118"/>
      <c r="Q32" s="89">
        <v>2867620468</v>
      </c>
    </row>
    <row r="33" spans="1:17" ht="21.75" customHeight="1">
      <c r="A33" s="8" t="s">
        <v>47</v>
      </c>
      <c r="C33" s="89">
        <v>219000</v>
      </c>
      <c r="D33" s="118"/>
      <c r="E33" s="89">
        <v>10701982062</v>
      </c>
      <c r="F33" s="118"/>
      <c r="G33" s="89">
        <v>8368270758</v>
      </c>
      <c r="H33" s="118"/>
      <c r="I33" s="89">
        <v>2333711304</v>
      </c>
      <c r="J33" s="118"/>
      <c r="K33" s="89">
        <v>219000</v>
      </c>
      <c r="L33" s="118"/>
      <c r="M33" s="89">
        <v>10701982062</v>
      </c>
      <c r="N33" s="118"/>
      <c r="O33" s="89">
        <v>8133158052</v>
      </c>
      <c r="P33" s="118"/>
      <c r="Q33" s="89">
        <v>2568824010</v>
      </c>
    </row>
    <row r="34" spans="1:17" ht="21.75" customHeight="1">
      <c r="A34" s="8" t="s">
        <v>75</v>
      </c>
      <c r="C34" s="89">
        <v>500000</v>
      </c>
      <c r="D34" s="118"/>
      <c r="E34" s="89">
        <v>8817223500</v>
      </c>
      <c r="F34" s="118"/>
      <c r="G34" s="89">
        <v>6666047280</v>
      </c>
      <c r="H34" s="118"/>
      <c r="I34" s="89">
        <v>2151176220</v>
      </c>
      <c r="J34" s="118"/>
      <c r="K34" s="89">
        <v>500000</v>
      </c>
      <c r="L34" s="118"/>
      <c r="M34" s="89">
        <v>8817223500</v>
      </c>
      <c r="N34" s="118"/>
      <c r="O34" s="89">
        <v>6666047280</v>
      </c>
      <c r="P34" s="118"/>
      <c r="Q34" s="89">
        <v>2151176220</v>
      </c>
    </row>
    <row r="35" spans="1:17" ht="21.75" customHeight="1">
      <c r="A35" s="8" t="s">
        <v>43</v>
      </c>
      <c r="C35" s="89">
        <v>1200000</v>
      </c>
      <c r="D35" s="118"/>
      <c r="E35" s="89">
        <v>13455460800</v>
      </c>
      <c r="F35" s="118"/>
      <c r="G35" s="89">
        <v>11952457200</v>
      </c>
      <c r="H35" s="118"/>
      <c r="I35" s="89">
        <v>1503003600</v>
      </c>
      <c r="J35" s="118"/>
      <c r="K35" s="89">
        <v>1200000</v>
      </c>
      <c r="L35" s="118"/>
      <c r="M35" s="89">
        <v>13455460800</v>
      </c>
      <c r="N35" s="118"/>
      <c r="O35" s="89">
        <v>11436403112</v>
      </c>
      <c r="P35" s="118"/>
      <c r="Q35" s="89">
        <v>2019057688</v>
      </c>
    </row>
    <row r="36" spans="1:17" ht="21.75" customHeight="1">
      <c r="A36" s="8" t="s">
        <v>63</v>
      </c>
      <c r="C36" s="89">
        <v>3189423</v>
      </c>
      <c r="D36" s="118"/>
      <c r="E36" s="89">
        <v>24317320307</v>
      </c>
      <c r="F36" s="118"/>
      <c r="G36" s="89">
        <v>21210283292</v>
      </c>
      <c r="H36" s="118"/>
      <c r="I36" s="89">
        <v>3107037015</v>
      </c>
      <c r="J36" s="118"/>
      <c r="K36" s="89">
        <v>3189423</v>
      </c>
      <c r="L36" s="118"/>
      <c r="M36" s="89">
        <v>24317320307</v>
      </c>
      <c r="N36" s="118"/>
      <c r="O36" s="89">
        <v>22319939369</v>
      </c>
      <c r="P36" s="118"/>
      <c r="Q36" s="89">
        <v>1997380938</v>
      </c>
    </row>
    <row r="37" spans="1:17" ht="21.75" customHeight="1">
      <c r="A37" s="8" t="s">
        <v>37</v>
      </c>
      <c r="C37" s="89">
        <v>370000</v>
      </c>
      <c r="D37" s="118"/>
      <c r="E37" s="89">
        <v>10769140080</v>
      </c>
      <c r="F37" s="118"/>
      <c r="G37" s="89">
        <v>9194962500</v>
      </c>
      <c r="H37" s="118"/>
      <c r="I37" s="89">
        <v>1574177580</v>
      </c>
      <c r="J37" s="118"/>
      <c r="K37" s="89">
        <v>370000</v>
      </c>
      <c r="L37" s="118"/>
      <c r="M37" s="89">
        <v>10769140080</v>
      </c>
      <c r="N37" s="118"/>
      <c r="O37" s="89">
        <v>8831988426</v>
      </c>
      <c r="P37" s="118"/>
      <c r="Q37" s="89">
        <v>1937151654</v>
      </c>
    </row>
    <row r="38" spans="1:17" ht="21.75" customHeight="1">
      <c r="A38" s="8" t="s">
        <v>74</v>
      </c>
      <c r="C38" s="89">
        <v>3200000</v>
      </c>
      <c r="D38" s="118"/>
      <c r="E38" s="89">
        <v>21185193600</v>
      </c>
      <c r="F38" s="118"/>
      <c r="G38" s="89">
        <v>19277873165</v>
      </c>
      <c r="H38" s="118"/>
      <c r="I38" s="89">
        <v>1907320435</v>
      </c>
      <c r="J38" s="118"/>
      <c r="K38" s="89">
        <v>3200000</v>
      </c>
      <c r="L38" s="118"/>
      <c r="M38" s="89">
        <v>21185193600</v>
      </c>
      <c r="N38" s="118"/>
      <c r="O38" s="89">
        <v>19277873165</v>
      </c>
      <c r="P38" s="118"/>
      <c r="Q38" s="89">
        <v>1907320435</v>
      </c>
    </row>
    <row r="39" spans="1:17" ht="21.75" customHeight="1">
      <c r="A39" s="8" t="s">
        <v>34</v>
      </c>
      <c r="C39" s="89">
        <v>3609142</v>
      </c>
      <c r="D39" s="118"/>
      <c r="E39" s="89">
        <v>13686951913</v>
      </c>
      <c r="F39" s="118"/>
      <c r="G39" s="89">
        <v>11064366894</v>
      </c>
      <c r="H39" s="118"/>
      <c r="I39" s="89">
        <v>2622585019</v>
      </c>
      <c r="J39" s="118"/>
      <c r="K39" s="89">
        <v>3609142</v>
      </c>
      <c r="L39" s="118"/>
      <c r="M39" s="89">
        <v>13686951913</v>
      </c>
      <c r="N39" s="118"/>
      <c r="O39" s="89">
        <v>11839303096</v>
      </c>
      <c r="P39" s="118"/>
      <c r="Q39" s="89">
        <v>1847648817</v>
      </c>
    </row>
    <row r="40" spans="1:17" ht="21.75" customHeight="1">
      <c r="A40" s="8" t="s">
        <v>76</v>
      </c>
      <c r="C40" s="89">
        <v>3100000</v>
      </c>
      <c r="D40" s="118"/>
      <c r="E40" s="89">
        <v>21170282850</v>
      </c>
      <c r="F40" s="118"/>
      <c r="G40" s="89">
        <v>19508356498</v>
      </c>
      <c r="H40" s="118"/>
      <c r="I40" s="89">
        <v>1661926352</v>
      </c>
      <c r="J40" s="118"/>
      <c r="K40" s="89">
        <v>3100000</v>
      </c>
      <c r="L40" s="118"/>
      <c r="M40" s="89">
        <v>21170282850</v>
      </c>
      <c r="N40" s="118"/>
      <c r="O40" s="89">
        <v>19508356498</v>
      </c>
      <c r="P40" s="118"/>
      <c r="Q40" s="89">
        <v>1661926352</v>
      </c>
    </row>
    <row r="41" spans="1:17" ht="21.75" customHeight="1">
      <c r="A41" s="8" t="s">
        <v>54</v>
      </c>
      <c r="C41" s="89">
        <v>1479342</v>
      </c>
      <c r="D41" s="118"/>
      <c r="E41" s="89">
        <v>10249663208</v>
      </c>
      <c r="F41" s="118"/>
      <c r="G41" s="89">
        <v>7283584199</v>
      </c>
      <c r="H41" s="118"/>
      <c r="I41" s="89">
        <v>2966079009</v>
      </c>
      <c r="J41" s="118"/>
      <c r="K41" s="89">
        <v>1479342</v>
      </c>
      <c r="L41" s="118"/>
      <c r="M41" s="89">
        <v>10249663208</v>
      </c>
      <c r="N41" s="118"/>
      <c r="O41" s="89">
        <v>8632736894</v>
      </c>
      <c r="P41" s="118"/>
      <c r="Q41" s="89">
        <v>1616926314</v>
      </c>
    </row>
    <row r="42" spans="1:17" ht="21.75" customHeight="1">
      <c r="A42" s="8" t="s">
        <v>53</v>
      </c>
      <c r="C42" s="89">
        <v>1547221</v>
      </c>
      <c r="D42" s="118"/>
      <c r="E42" s="89">
        <v>13672953661</v>
      </c>
      <c r="F42" s="118"/>
      <c r="G42" s="89">
        <v>10023627312</v>
      </c>
      <c r="H42" s="118"/>
      <c r="I42" s="89">
        <v>3649326349</v>
      </c>
      <c r="J42" s="118"/>
      <c r="K42" s="89">
        <v>1547221</v>
      </c>
      <c r="L42" s="118"/>
      <c r="M42" s="89">
        <v>13672953661</v>
      </c>
      <c r="N42" s="118"/>
      <c r="O42" s="89">
        <v>12058037928</v>
      </c>
      <c r="P42" s="118"/>
      <c r="Q42" s="89">
        <v>1614915733</v>
      </c>
    </row>
    <row r="43" spans="1:17" ht="21.75" customHeight="1">
      <c r="A43" s="8" t="s">
        <v>65</v>
      </c>
      <c r="C43" s="89">
        <v>2772515</v>
      </c>
      <c r="D43" s="118"/>
      <c r="E43" s="89">
        <v>9996079229</v>
      </c>
      <c r="F43" s="118"/>
      <c r="G43" s="89">
        <v>8058598198</v>
      </c>
      <c r="H43" s="118"/>
      <c r="I43" s="89">
        <v>1937481031</v>
      </c>
      <c r="J43" s="118"/>
      <c r="K43" s="89">
        <v>2772515</v>
      </c>
      <c r="L43" s="118"/>
      <c r="M43" s="89">
        <v>9996079229</v>
      </c>
      <c r="N43" s="118"/>
      <c r="O43" s="89">
        <v>8524365331</v>
      </c>
      <c r="P43" s="118"/>
      <c r="Q43" s="89">
        <v>1471713898</v>
      </c>
    </row>
    <row r="44" spans="1:17" ht="21.75" customHeight="1">
      <c r="A44" s="8" t="s">
        <v>24</v>
      </c>
      <c r="C44" s="89">
        <v>1645060</v>
      </c>
      <c r="D44" s="118"/>
      <c r="E44" s="89">
        <v>7886916339</v>
      </c>
      <c r="F44" s="118"/>
      <c r="G44" s="89">
        <v>5409234853</v>
      </c>
      <c r="H44" s="118"/>
      <c r="I44" s="89">
        <v>2477681486</v>
      </c>
      <c r="J44" s="118"/>
      <c r="K44" s="89">
        <v>1645060</v>
      </c>
      <c r="L44" s="118"/>
      <c r="M44" s="89">
        <v>7886916339</v>
      </c>
      <c r="N44" s="118"/>
      <c r="O44" s="89">
        <v>6584831974</v>
      </c>
      <c r="P44" s="118"/>
      <c r="Q44" s="89">
        <v>1302084365</v>
      </c>
    </row>
    <row r="45" spans="1:17" ht="21.75" customHeight="1">
      <c r="A45" s="8" t="s">
        <v>73</v>
      </c>
      <c r="C45" s="89">
        <v>2000000</v>
      </c>
      <c r="D45" s="118"/>
      <c r="E45" s="89">
        <v>12703959000</v>
      </c>
      <c r="F45" s="118"/>
      <c r="G45" s="89">
        <v>11472407496</v>
      </c>
      <c r="H45" s="118"/>
      <c r="I45" s="89">
        <v>1231551504</v>
      </c>
      <c r="J45" s="118"/>
      <c r="K45" s="89">
        <v>2000000</v>
      </c>
      <c r="L45" s="118"/>
      <c r="M45" s="89">
        <v>12703959000</v>
      </c>
      <c r="N45" s="118"/>
      <c r="O45" s="89">
        <v>11472407496</v>
      </c>
      <c r="P45" s="118"/>
      <c r="Q45" s="89">
        <v>1231551504</v>
      </c>
    </row>
    <row r="46" spans="1:17" ht="21.75" customHeight="1">
      <c r="A46" s="8" t="s">
        <v>40</v>
      </c>
      <c r="C46" s="89">
        <v>418800</v>
      </c>
      <c r="D46" s="118"/>
      <c r="E46" s="89">
        <v>7951485474</v>
      </c>
      <c r="F46" s="118"/>
      <c r="G46" s="89">
        <v>5903249425</v>
      </c>
      <c r="H46" s="118"/>
      <c r="I46" s="89">
        <v>2048236049</v>
      </c>
      <c r="J46" s="118"/>
      <c r="K46" s="89">
        <v>418800</v>
      </c>
      <c r="L46" s="118"/>
      <c r="M46" s="89">
        <v>7951485474</v>
      </c>
      <c r="N46" s="118"/>
      <c r="O46" s="89">
        <v>6735865705</v>
      </c>
      <c r="P46" s="118"/>
      <c r="Q46" s="89">
        <v>1215619769</v>
      </c>
    </row>
    <row r="47" spans="1:17" ht="21.75" customHeight="1">
      <c r="A47" s="8" t="s">
        <v>55</v>
      </c>
      <c r="C47" s="89">
        <v>13950000</v>
      </c>
      <c r="D47" s="118"/>
      <c r="E47" s="89">
        <v>44194121032</v>
      </c>
      <c r="F47" s="118"/>
      <c r="G47" s="89">
        <v>39767048878</v>
      </c>
      <c r="H47" s="118"/>
      <c r="I47" s="89">
        <v>4427072154</v>
      </c>
      <c r="J47" s="118"/>
      <c r="K47" s="89">
        <v>13950000</v>
      </c>
      <c r="L47" s="118"/>
      <c r="M47" s="89">
        <v>44194121032</v>
      </c>
      <c r="N47" s="118"/>
      <c r="O47" s="89">
        <v>42981408958</v>
      </c>
      <c r="P47" s="118"/>
      <c r="Q47" s="89">
        <v>1212712074</v>
      </c>
    </row>
    <row r="48" spans="1:17" ht="21.75" customHeight="1">
      <c r="A48" s="8" t="s">
        <v>50</v>
      </c>
      <c r="C48" s="89">
        <v>6007369</v>
      </c>
      <c r="D48" s="118"/>
      <c r="E48" s="89">
        <v>10157734387</v>
      </c>
      <c r="F48" s="118"/>
      <c r="G48" s="89">
        <v>8802175477</v>
      </c>
      <c r="H48" s="118"/>
      <c r="I48" s="89">
        <v>1355558910</v>
      </c>
      <c r="J48" s="118"/>
      <c r="K48" s="89">
        <v>6007369</v>
      </c>
      <c r="L48" s="118"/>
      <c r="M48" s="89">
        <v>10157734387</v>
      </c>
      <c r="N48" s="118"/>
      <c r="O48" s="89">
        <v>8953134986</v>
      </c>
      <c r="P48" s="118"/>
      <c r="Q48" s="89">
        <v>1204599401</v>
      </c>
    </row>
    <row r="49" spans="1:17" ht="21.75" customHeight="1">
      <c r="A49" s="8" t="s">
        <v>71</v>
      </c>
      <c r="C49" s="89">
        <v>2000000</v>
      </c>
      <c r="D49" s="118"/>
      <c r="E49" s="89">
        <v>22326363000</v>
      </c>
      <c r="F49" s="118"/>
      <c r="G49" s="89">
        <v>21319340324</v>
      </c>
      <c r="H49" s="118"/>
      <c r="I49" s="89">
        <v>1007022676</v>
      </c>
      <c r="J49" s="118"/>
      <c r="K49" s="89">
        <v>2000000</v>
      </c>
      <c r="L49" s="118"/>
      <c r="M49" s="89">
        <v>22326363000</v>
      </c>
      <c r="N49" s="118"/>
      <c r="O49" s="89">
        <v>21319340324</v>
      </c>
      <c r="P49" s="118"/>
      <c r="Q49" s="89">
        <v>1007022676</v>
      </c>
    </row>
    <row r="50" spans="1:17" ht="21.75" customHeight="1">
      <c r="A50" s="8" t="s">
        <v>59</v>
      </c>
      <c r="C50" s="89">
        <v>837800</v>
      </c>
      <c r="D50" s="118"/>
      <c r="E50" s="89">
        <v>7928399656</v>
      </c>
      <c r="F50" s="118"/>
      <c r="G50" s="89">
        <v>7220506830</v>
      </c>
      <c r="H50" s="118"/>
      <c r="I50" s="89">
        <v>707892826</v>
      </c>
      <c r="J50" s="118"/>
      <c r="K50" s="89">
        <v>837800</v>
      </c>
      <c r="L50" s="118"/>
      <c r="M50" s="89">
        <v>7928399656</v>
      </c>
      <c r="N50" s="118"/>
      <c r="O50" s="89">
        <v>7037287510</v>
      </c>
      <c r="P50" s="118"/>
      <c r="Q50" s="89">
        <v>891112146</v>
      </c>
    </row>
    <row r="51" spans="1:17" ht="21.75" customHeight="1">
      <c r="A51" s="8" t="s">
        <v>29</v>
      </c>
      <c r="C51" s="89">
        <v>2560000</v>
      </c>
      <c r="D51" s="118"/>
      <c r="E51" s="89">
        <v>7293305088</v>
      </c>
      <c r="F51" s="118"/>
      <c r="G51" s="89">
        <v>6756359040</v>
      </c>
      <c r="H51" s="118"/>
      <c r="I51" s="89">
        <v>536946048</v>
      </c>
      <c r="J51" s="118"/>
      <c r="K51" s="89">
        <v>2560000</v>
      </c>
      <c r="L51" s="118"/>
      <c r="M51" s="89">
        <v>7293305088</v>
      </c>
      <c r="N51" s="118"/>
      <c r="O51" s="89">
        <v>6618941568</v>
      </c>
      <c r="P51" s="118"/>
      <c r="Q51" s="89">
        <v>674363520</v>
      </c>
    </row>
    <row r="52" spans="1:17" ht="21.75" customHeight="1">
      <c r="A52" s="8" t="s">
        <v>39</v>
      </c>
      <c r="C52" s="89">
        <v>3997338</v>
      </c>
      <c r="D52" s="118"/>
      <c r="E52" s="89">
        <v>16895550923</v>
      </c>
      <c r="F52" s="118"/>
      <c r="G52" s="89">
        <v>16204152555</v>
      </c>
      <c r="H52" s="118"/>
      <c r="I52" s="89">
        <v>691398368</v>
      </c>
      <c r="J52" s="118"/>
      <c r="K52" s="89">
        <v>3997338</v>
      </c>
      <c r="L52" s="118"/>
      <c r="M52" s="89">
        <v>16895550923</v>
      </c>
      <c r="N52" s="118"/>
      <c r="O52" s="89">
        <v>16478327769</v>
      </c>
      <c r="P52" s="118"/>
      <c r="Q52" s="89">
        <v>417223154</v>
      </c>
    </row>
    <row r="53" spans="1:17" ht="21.75" customHeight="1">
      <c r="A53" s="8" t="s">
        <v>62</v>
      </c>
      <c r="C53" s="89">
        <v>197000</v>
      </c>
      <c r="D53" s="118"/>
      <c r="E53" s="89">
        <v>7181007259</v>
      </c>
      <c r="F53" s="118"/>
      <c r="G53" s="89">
        <v>5293226785</v>
      </c>
      <c r="H53" s="118"/>
      <c r="I53" s="89">
        <v>1887780474</v>
      </c>
      <c r="J53" s="118"/>
      <c r="K53" s="89">
        <v>197000</v>
      </c>
      <c r="L53" s="118"/>
      <c r="M53" s="89">
        <v>7181007259</v>
      </c>
      <c r="N53" s="118"/>
      <c r="O53" s="89">
        <v>6793268116</v>
      </c>
      <c r="P53" s="118"/>
      <c r="Q53" s="89">
        <v>387739143</v>
      </c>
    </row>
    <row r="54" spans="1:17" ht="21.75" customHeight="1">
      <c r="A54" s="8" t="s">
        <v>69</v>
      </c>
      <c r="C54" s="89">
        <v>200000</v>
      </c>
      <c r="D54" s="118"/>
      <c r="E54" s="89">
        <v>1787301900</v>
      </c>
      <c r="F54" s="118"/>
      <c r="G54" s="89">
        <v>1715590587</v>
      </c>
      <c r="H54" s="118"/>
      <c r="I54" s="89">
        <v>71711313</v>
      </c>
      <c r="J54" s="118"/>
      <c r="K54" s="89">
        <v>200000</v>
      </c>
      <c r="L54" s="118"/>
      <c r="M54" s="89">
        <v>1787301900</v>
      </c>
      <c r="N54" s="118"/>
      <c r="O54" s="89">
        <v>1715590587</v>
      </c>
      <c r="P54" s="118"/>
      <c r="Q54" s="89">
        <v>71711313</v>
      </c>
    </row>
    <row r="55" spans="1:17" ht="21.75" customHeight="1">
      <c r="A55" s="8" t="s">
        <v>60</v>
      </c>
      <c r="C55" s="89">
        <v>3774025</v>
      </c>
      <c r="D55" s="118"/>
      <c r="E55" s="89">
        <v>36315193256</v>
      </c>
      <c r="F55" s="118"/>
      <c r="G55" s="89">
        <v>27836646070</v>
      </c>
      <c r="H55" s="118"/>
      <c r="I55" s="89">
        <v>8478547186</v>
      </c>
      <c r="J55" s="118"/>
      <c r="K55" s="89">
        <v>3774025</v>
      </c>
      <c r="L55" s="118"/>
      <c r="M55" s="89">
        <v>36315193256</v>
      </c>
      <c r="N55" s="118"/>
      <c r="O55" s="89">
        <v>36315193256</v>
      </c>
      <c r="P55" s="118"/>
      <c r="Q55" s="89">
        <v>0</v>
      </c>
    </row>
    <row r="56" spans="1:17" ht="21.75" customHeight="1">
      <c r="A56" s="8" t="s">
        <v>51</v>
      </c>
      <c r="C56" s="89">
        <v>52551677</v>
      </c>
      <c r="D56" s="118"/>
      <c r="E56" s="89">
        <v>22410528649</v>
      </c>
      <c r="F56" s="118"/>
      <c r="G56" s="89">
        <v>22410528649</v>
      </c>
      <c r="H56" s="118"/>
      <c r="I56" s="89">
        <v>0</v>
      </c>
      <c r="J56" s="118"/>
      <c r="K56" s="89">
        <v>52551677</v>
      </c>
      <c r="L56" s="118"/>
      <c r="M56" s="89">
        <v>22410528649</v>
      </c>
      <c r="N56" s="118"/>
      <c r="O56" s="89">
        <v>22410528649</v>
      </c>
      <c r="P56" s="118"/>
      <c r="Q56" s="89">
        <v>0</v>
      </c>
    </row>
    <row r="57" spans="1:17" ht="21.75" customHeight="1">
      <c r="A57" s="8" t="s">
        <v>28</v>
      </c>
      <c r="C57" s="89">
        <v>3592254</v>
      </c>
      <c r="D57" s="118"/>
      <c r="E57" s="89">
        <v>10537667141</v>
      </c>
      <c r="F57" s="118"/>
      <c r="G57" s="89">
        <v>7448855865</v>
      </c>
      <c r="H57" s="118"/>
      <c r="I57" s="89">
        <v>3088811276</v>
      </c>
      <c r="J57" s="118"/>
      <c r="K57" s="89">
        <v>3592254</v>
      </c>
      <c r="L57" s="118"/>
      <c r="M57" s="89">
        <v>10537667141</v>
      </c>
      <c r="N57" s="118"/>
      <c r="O57" s="89">
        <v>10598372103</v>
      </c>
      <c r="P57" s="118"/>
      <c r="Q57" s="89">
        <v>-60704961</v>
      </c>
    </row>
    <row r="58" spans="1:17" ht="21.75" customHeight="1">
      <c r="A58" s="8" t="s">
        <v>32</v>
      </c>
      <c r="C58" s="89">
        <v>84800</v>
      </c>
      <c r="D58" s="118"/>
      <c r="E58" s="89">
        <v>7464361212</v>
      </c>
      <c r="F58" s="118"/>
      <c r="G58" s="89">
        <v>7055528328</v>
      </c>
      <c r="H58" s="118"/>
      <c r="I58" s="89">
        <v>408832884</v>
      </c>
      <c r="J58" s="118"/>
      <c r="K58" s="89">
        <v>84800</v>
      </c>
      <c r="L58" s="118"/>
      <c r="M58" s="89">
        <v>7464361212</v>
      </c>
      <c r="N58" s="118"/>
      <c r="O58" s="89">
        <v>7573945284</v>
      </c>
      <c r="P58" s="118"/>
      <c r="Q58" s="89">
        <v>-109584072</v>
      </c>
    </row>
    <row r="59" spans="1:17" ht="21.75" customHeight="1">
      <c r="A59" s="8" t="s">
        <v>35</v>
      </c>
      <c r="C59" s="89">
        <v>150000</v>
      </c>
      <c r="D59" s="118"/>
      <c r="E59" s="89">
        <v>15194054250</v>
      </c>
      <c r="F59" s="118"/>
      <c r="G59" s="89">
        <v>13427130375</v>
      </c>
      <c r="H59" s="118"/>
      <c r="I59" s="89">
        <v>1766923875</v>
      </c>
      <c r="J59" s="118"/>
      <c r="K59" s="89">
        <v>150000</v>
      </c>
      <c r="L59" s="118"/>
      <c r="M59" s="89">
        <v>15194054250</v>
      </c>
      <c r="N59" s="118"/>
      <c r="O59" s="89">
        <v>15328251000</v>
      </c>
      <c r="P59" s="118"/>
      <c r="Q59" s="89">
        <v>-134196750</v>
      </c>
    </row>
    <row r="60" spans="1:17" ht="21.75" customHeight="1">
      <c r="A60" s="8" t="s">
        <v>30</v>
      </c>
      <c r="C60" s="89">
        <v>117997</v>
      </c>
      <c r="D60" s="118"/>
      <c r="E60" s="89">
        <v>24231957078</v>
      </c>
      <c r="F60" s="118"/>
      <c r="G60" s="89">
        <v>24784056075</v>
      </c>
      <c r="H60" s="118"/>
      <c r="I60" s="89">
        <v>-552098996</v>
      </c>
      <c r="J60" s="118"/>
      <c r="K60" s="89">
        <v>117997</v>
      </c>
      <c r="L60" s="118"/>
      <c r="M60" s="89">
        <v>24231957078</v>
      </c>
      <c r="N60" s="118"/>
      <c r="O60" s="89">
        <v>24487168890</v>
      </c>
      <c r="P60" s="118"/>
      <c r="Q60" s="89">
        <v>-255211811</v>
      </c>
    </row>
    <row r="61" spans="1:17" ht="21.75" customHeight="1">
      <c r="A61" s="8" t="s">
        <v>58</v>
      </c>
      <c r="C61" s="89">
        <v>3300000</v>
      </c>
      <c r="D61" s="118"/>
      <c r="E61" s="89">
        <v>13990756725</v>
      </c>
      <c r="F61" s="118"/>
      <c r="G61" s="89">
        <v>12457871077</v>
      </c>
      <c r="H61" s="118"/>
      <c r="I61" s="89">
        <v>1532885648</v>
      </c>
      <c r="J61" s="118"/>
      <c r="K61" s="89">
        <v>3300000</v>
      </c>
      <c r="L61" s="118"/>
      <c r="M61" s="89">
        <v>13990756725</v>
      </c>
      <c r="N61" s="118"/>
      <c r="O61" s="89">
        <v>14253125377</v>
      </c>
      <c r="P61" s="118"/>
      <c r="Q61" s="89">
        <v>-262368652</v>
      </c>
    </row>
    <row r="62" spans="1:17" ht="21.75" customHeight="1">
      <c r="A62" s="8" t="s">
        <v>72</v>
      </c>
      <c r="C62" s="89">
        <v>2200000</v>
      </c>
      <c r="D62" s="118"/>
      <c r="E62" s="89">
        <v>19091724300</v>
      </c>
      <c r="F62" s="118"/>
      <c r="G62" s="89">
        <v>19818374272</v>
      </c>
      <c r="H62" s="118"/>
      <c r="I62" s="89">
        <v>-726649972</v>
      </c>
      <c r="J62" s="118"/>
      <c r="K62" s="89">
        <v>2200000</v>
      </c>
      <c r="L62" s="118"/>
      <c r="M62" s="89">
        <v>19091724300</v>
      </c>
      <c r="N62" s="118"/>
      <c r="O62" s="89">
        <v>19818374272</v>
      </c>
      <c r="P62" s="118"/>
      <c r="Q62" s="89">
        <v>-726649972</v>
      </c>
    </row>
    <row r="63" spans="1:17" ht="21.75" customHeight="1">
      <c r="A63" s="66" t="s">
        <v>64</v>
      </c>
      <c r="C63" s="96">
        <v>307999</v>
      </c>
      <c r="D63" s="118"/>
      <c r="E63" s="96">
        <v>6965285735</v>
      </c>
      <c r="F63" s="118"/>
      <c r="G63" s="96">
        <v>5786545072</v>
      </c>
      <c r="H63" s="118"/>
      <c r="I63" s="96">
        <v>1178740663</v>
      </c>
      <c r="J63" s="118"/>
      <c r="K63" s="96">
        <v>307999</v>
      </c>
      <c r="L63" s="118"/>
      <c r="M63" s="96">
        <v>6965285735</v>
      </c>
      <c r="N63" s="118"/>
      <c r="O63" s="96">
        <v>7700085109</v>
      </c>
      <c r="P63" s="118"/>
      <c r="Q63" s="96">
        <v>-734799373</v>
      </c>
    </row>
    <row r="64" spans="1:17" ht="21.75" customHeight="1">
      <c r="A64" s="8" t="s">
        <v>70</v>
      </c>
      <c r="C64" s="89">
        <v>1540000</v>
      </c>
      <c r="D64" s="118"/>
      <c r="E64" s="89">
        <v>15308370000</v>
      </c>
      <c r="F64" s="118"/>
      <c r="G64" s="89">
        <v>16188886089</v>
      </c>
      <c r="H64" s="118"/>
      <c r="I64" s="89">
        <v>-880516089</v>
      </c>
      <c r="J64" s="118"/>
      <c r="K64" s="89">
        <v>1540000</v>
      </c>
      <c r="L64" s="118"/>
      <c r="M64" s="89">
        <v>15308370000</v>
      </c>
      <c r="N64" s="118"/>
      <c r="O64" s="89">
        <v>16188886089</v>
      </c>
      <c r="P64" s="118"/>
      <c r="Q64" s="89">
        <v>-880516089</v>
      </c>
    </row>
    <row r="65" spans="1:17" ht="21.75" customHeight="1">
      <c r="A65" s="8" t="s">
        <v>26</v>
      </c>
      <c r="C65" s="89">
        <v>2446789</v>
      </c>
      <c r="D65" s="118"/>
      <c r="E65" s="89">
        <v>21622530082</v>
      </c>
      <c r="F65" s="118"/>
      <c r="G65" s="89">
        <v>17512060359</v>
      </c>
      <c r="H65" s="118"/>
      <c r="I65" s="89">
        <v>4110469723</v>
      </c>
      <c r="J65" s="118"/>
      <c r="K65" s="89">
        <v>2446789</v>
      </c>
      <c r="L65" s="118"/>
      <c r="M65" s="89">
        <v>21622530082</v>
      </c>
      <c r="N65" s="118"/>
      <c r="O65" s="89">
        <v>26122156702</v>
      </c>
      <c r="P65" s="118"/>
      <c r="Q65" s="89">
        <v>-4499626619</v>
      </c>
    </row>
    <row r="66" spans="1:17" ht="21.75" customHeight="1">
      <c r="A66" s="8" t="s">
        <v>36</v>
      </c>
      <c r="C66" s="89">
        <v>2109652</v>
      </c>
      <c r="D66" s="118"/>
      <c r="E66" s="89">
        <v>35965257635</v>
      </c>
      <c r="F66" s="118"/>
      <c r="G66" s="89">
        <v>30953189662</v>
      </c>
      <c r="H66" s="118"/>
      <c r="I66" s="89">
        <v>5012067973</v>
      </c>
      <c r="J66" s="118"/>
      <c r="K66" s="89">
        <v>2109652</v>
      </c>
      <c r="L66" s="118"/>
      <c r="M66" s="89">
        <v>35965257635</v>
      </c>
      <c r="N66" s="118"/>
      <c r="O66" s="89">
        <v>40746644656</v>
      </c>
      <c r="P66" s="118"/>
      <c r="Q66" s="89">
        <v>-4781387020</v>
      </c>
    </row>
    <row r="67" spans="1:17" ht="21.75" customHeight="1">
      <c r="A67" s="8" t="s">
        <v>25</v>
      </c>
      <c r="C67" s="89">
        <v>5635750</v>
      </c>
      <c r="D67" s="118"/>
      <c r="E67" s="89">
        <v>26179161384</v>
      </c>
      <c r="F67" s="118"/>
      <c r="G67" s="89">
        <v>810630385</v>
      </c>
      <c r="H67" s="118"/>
      <c r="I67" s="89">
        <v>25368530999</v>
      </c>
      <c r="J67" s="118"/>
      <c r="K67" s="89">
        <v>5635750</v>
      </c>
      <c r="L67" s="118"/>
      <c r="M67" s="89">
        <v>26179161384</v>
      </c>
      <c r="N67" s="118"/>
      <c r="O67" s="89">
        <v>31876616366</v>
      </c>
      <c r="P67" s="118"/>
      <c r="Q67" s="89">
        <v>-5697454981</v>
      </c>
    </row>
    <row r="68" spans="1:17" ht="21.75" customHeight="1">
      <c r="A68" s="11" t="s">
        <v>19</v>
      </c>
      <c r="C68" s="90">
        <v>13593592</v>
      </c>
      <c r="D68" s="118"/>
      <c r="E68" s="90">
        <v>22133819189</v>
      </c>
      <c r="F68" s="118"/>
      <c r="G68" s="90">
        <v>-3687551606</v>
      </c>
      <c r="H68" s="118"/>
      <c r="I68" s="90">
        <v>25821370795</v>
      </c>
      <c r="J68" s="118"/>
      <c r="K68" s="90">
        <v>13593592</v>
      </c>
      <c r="L68" s="118"/>
      <c r="M68" s="90">
        <v>22133819189</v>
      </c>
      <c r="N68" s="118"/>
      <c r="O68" s="90">
        <v>33038576210</v>
      </c>
      <c r="P68" s="118"/>
      <c r="Q68" s="90">
        <v>-10904757020</v>
      </c>
    </row>
    <row r="69" spans="1:17" ht="21.75" customHeight="1">
      <c r="A69" s="13" t="s">
        <v>81</v>
      </c>
      <c r="C69" s="91">
        <f>SUM(C8:C68)</f>
        <v>347254031</v>
      </c>
      <c r="D69" s="88"/>
      <c r="E69" s="91">
        <f>SUM(E8:E68)</f>
        <v>1705602444653</v>
      </c>
      <c r="F69" s="88"/>
      <c r="G69" s="91">
        <f>SUM(G8:G68)</f>
        <v>1404179987542</v>
      </c>
      <c r="H69" s="88"/>
      <c r="I69" s="91">
        <f>SUM(I8:I68)</f>
        <v>301422457112</v>
      </c>
      <c r="J69" s="88"/>
      <c r="K69" s="91">
        <f>SUM(K8:K68)</f>
        <v>347254031</v>
      </c>
      <c r="L69" s="88"/>
      <c r="M69" s="91">
        <f>SUM(M8:M68)</f>
        <v>1705602444653</v>
      </c>
      <c r="N69" s="88"/>
      <c r="O69" s="91">
        <f>SUM(O8:O68)</f>
        <v>1485019498132</v>
      </c>
      <c r="P69" s="88"/>
      <c r="Q69" s="91">
        <f>SUM(Q8:Q68)</f>
        <v>220582946528</v>
      </c>
    </row>
    <row r="71" spans="1:17">
      <c r="Q71" s="23"/>
    </row>
    <row r="73" spans="1:17">
      <c r="Q73" s="88"/>
    </row>
  </sheetData>
  <sortState xmlns:xlrd2="http://schemas.microsoft.com/office/spreadsheetml/2017/richdata2" ref="A8:Q68">
    <sortCondition descending="1" ref="Q8:Q68"/>
  </sortState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77"/>
  <sheetViews>
    <sheetView rightToLeft="1" tabSelected="1" workbookViewId="0">
      <selection activeCell="P16" sqref="P16"/>
    </sheetView>
  </sheetViews>
  <sheetFormatPr defaultRowHeight="12.75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2.140625" bestFit="1" customWidth="1"/>
    <col min="7" max="7" width="1.28515625" customWidth="1"/>
    <col min="8" max="8" width="17.85546875" bestFit="1" customWidth="1"/>
    <col min="9" max="9" width="1.28515625" customWidth="1"/>
    <col min="10" max="10" width="17.7109375" bestFit="1" customWidth="1"/>
    <col min="11" max="11" width="1.28515625" customWidth="1"/>
    <col min="12" max="12" width="11" bestFit="1" customWidth="1"/>
    <col min="13" max="13" width="1.28515625" customWidth="1"/>
    <col min="14" max="14" width="16" bestFit="1" customWidth="1"/>
    <col min="15" max="15" width="1.28515625" customWidth="1"/>
    <col min="16" max="16" width="12" bestFit="1" customWidth="1"/>
    <col min="17" max="17" width="1.28515625" customWidth="1"/>
    <col min="18" max="18" width="16.140625" bestFit="1" customWidth="1"/>
    <col min="19" max="19" width="1.28515625" customWidth="1"/>
    <col min="20" max="20" width="12" bestFit="1" customWidth="1"/>
    <col min="21" max="21" width="1.28515625" customWidth="1"/>
    <col min="22" max="22" width="16.140625" bestFit="1" customWidth="1"/>
    <col min="23" max="23" width="1.28515625" customWidth="1"/>
    <col min="24" max="24" width="17.7109375" bestFit="1" customWidth="1"/>
    <col min="25" max="25" width="1.28515625" customWidth="1"/>
    <col min="26" max="26" width="17.7109375" bestFit="1" customWidth="1"/>
    <col min="27" max="27" width="1.28515625" customWidth="1"/>
    <col min="28" max="28" width="18.28515625" bestFit="1" customWidth="1"/>
    <col min="29" max="29" width="0.28515625" customWidth="1"/>
    <col min="30" max="30" width="20.28515625" bestFit="1" customWidth="1"/>
    <col min="31" max="31" width="14.140625" bestFit="1" customWidth="1"/>
  </cols>
  <sheetData>
    <row r="1" spans="1:30" ht="25.5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</row>
    <row r="2" spans="1:30" ht="25.5">
      <c r="A2" s="139" t="s">
        <v>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</row>
    <row r="3" spans="1:30" ht="25.5">
      <c r="A3" s="139" t="s">
        <v>2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</row>
    <row r="4" spans="1:30" ht="24">
      <c r="A4" s="1" t="s">
        <v>3</v>
      </c>
      <c r="B4" s="140" t="s">
        <v>4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</row>
    <row r="5" spans="1:30" ht="24">
      <c r="A5" s="140" t="s">
        <v>5</v>
      </c>
      <c r="B5" s="140"/>
      <c r="C5" s="140" t="s">
        <v>6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</row>
    <row r="6" spans="1:30" ht="21">
      <c r="F6" s="137" t="s">
        <v>7</v>
      </c>
      <c r="G6" s="138"/>
      <c r="H6" s="138"/>
      <c r="I6" s="138"/>
      <c r="J6" s="138"/>
      <c r="L6" s="138" t="s">
        <v>8</v>
      </c>
      <c r="M6" s="138"/>
      <c r="N6" s="138"/>
      <c r="O6" s="138"/>
      <c r="P6" s="138"/>
      <c r="Q6" s="138"/>
      <c r="R6" s="138"/>
      <c r="T6" s="138" t="s">
        <v>9</v>
      </c>
      <c r="U6" s="138"/>
      <c r="V6" s="138"/>
      <c r="W6" s="138"/>
      <c r="X6" s="138"/>
      <c r="Y6" s="138"/>
      <c r="Z6" s="138"/>
      <c r="AA6" s="138"/>
      <c r="AB6" s="138"/>
    </row>
    <row r="7" spans="1:30" ht="21">
      <c r="E7" s="144"/>
      <c r="F7" s="144"/>
      <c r="G7" s="3"/>
      <c r="H7" s="3"/>
      <c r="I7" s="3"/>
      <c r="J7" s="3"/>
      <c r="L7" s="143" t="s">
        <v>10</v>
      </c>
      <c r="M7" s="143"/>
      <c r="N7" s="143"/>
      <c r="O7" s="3"/>
      <c r="P7" s="143" t="s">
        <v>11</v>
      </c>
      <c r="Q7" s="143"/>
      <c r="R7" s="143"/>
      <c r="T7" s="3"/>
      <c r="U7" s="3"/>
      <c r="V7" s="3"/>
      <c r="W7" s="3"/>
      <c r="X7" s="3"/>
      <c r="Y7" s="3"/>
      <c r="Z7" s="3"/>
      <c r="AA7" s="3"/>
      <c r="AB7" s="3"/>
    </row>
    <row r="8" spans="1:30" ht="21">
      <c r="A8" s="138" t="s">
        <v>12</v>
      </c>
      <c r="B8" s="138"/>
      <c r="C8" s="138"/>
      <c r="E8" s="138" t="s">
        <v>13</v>
      </c>
      <c r="F8" s="138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30" ht="18.75">
      <c r="A9" s="136" t="s">
        <v>22</v>
      </c>
      <c r="B9" s="136"/>
      <c r="C9" s="136"/>
      <c r="E9" s="145">
        <v>35913383</v>
      </c>
      <c r="F9" s="145"/>
      <c r="H9" s="98">
        <v>51760267464</v>
      </c>
      <c r="J9" s="98">
        <v>83858591473.831299</v>
      </c>
      <c r="L9" s="98">
        <v>0</v>
      </c>
      <c r="N9" s="98">
        <v>0</v>
      </c>
      <c r="P9" s="98">
        <v>0</v>
      </c>
      <c r="R9" s="98">
        <v>0</v>
      </c>
      <c r="T9" s="98">
        <v>35913383</v>
      </c>
      <c r="V9" s="98">
        <v>3276</v>
      </c>
      <c r="X9" s="98">
        <v>51760267464</v>
      </c>
      <c r="Z9" s="98">
        <v>116952211863.88699</v>
      </c>
      <c r="AB9" s="99">
        <v>6.6809648686136747</v>
      </c>
      <c r="AD9" s="133"/>
    </row>
    <row r="10" spans="1:30" ht="18.75">
      <c r="A10" s="136" t="s">
        <v>66</v>
      </c>
      <c r="B10" s="136"/>
      <c r="C10" s="136"/>
      <c r="E10" s="146">
        <v>11862894</v>
      </c>
      <c r="F10" s="146"/>
      <c r="H10" s="54">
        <v>115136622015</v>
      </c>
      <c r="J10" s="54">
        <v>107310019004.37</v>
      </c>
      <c r="L10" s="54">
        <v>0</v>
      </c>
      <c r="N10" s="54">
        <v>0</v>
      </c>
      <c r="P10" s="54">
        <v>2223535</v>
      </c>
      <c r="R10" s="54">
        <v>21580763414</v>
      </c>
      <c r="T10" s="54">
        <v>9639359</v>
      </c>
      <c r="V10" s="54">
        <v>11050</v>
      </c>
      <c r="X10" s="54">
        <v>93555858601</v>
      </c>
      <c r="Z10" s="54">
        <v>105881153194.147</v>
      </c>
      <c r="AB10" s="101">
        <v>6.0485240378495915</v>
      </c>
      <c r="AD10" s="23"/>
    </row>
    <row r="11" spans="1:30" ht="18.75">
      <c r="A11" s="136" t="s">
        <v>21</v>
      </c>
      <c r="B11" s="136"/>
      <c r="C11" s="136"/>
      <c r="E11" s="146">
        <v>28450000</v>
      </c>
      <c r="F11" s="146"/>
      <c r="H11" s="54">
        <v>66118362219</v>
      </c>
      <c r="J11" s="54">
        <v>76895284477.5</v>
      </c>
      <c r="L11" s="54">
        <v>0</v>
      </c>
      <c r="N11" s="54">
        <v>0</v>
      </c>
      <c r="P11" s="54">
        <v>0</v>
      </c>
      <c r="R11" s="54">
        <v>0</v>
      </c>
      <c r="T11" s="54">
        <v>28450000</v>
      </c>
      <c r="V11" s="54">
        <v>3387</v>
      </c>
      <c r="X11" s="54">
        <v>66118362219</v>
      </c>
      <c r="Z11" s="54">
        <v>95786807107.5</v>
      </c>
      <c r="AB11" s="101">
        <v>5.4718784960362781</v>
      </c>
      <c r="AD11" s="23"/>
    </row>
    <row r="12" spans="1:30" ht="18.75">
      <c r="A12" s="136" t="s">
        <v>45</v>
      </c>
      <c r="B12" s="136"/>
      <c r="C12" s="136"/>
      <c r="E12" s="146">
        <v>9330000</v>
      </c>
      <c r="F12" s="146"/>
      <c r="H12" s="54">
        <v>69242185735</v>
      </c>
      <c r="J12" s="54">
        <v>70764331995</v>
      </c>
      <c r="L12" s="54">
        <v>0</v>
      </c>
      <c r="N12" s="54">
        <v>0</v>
      </c>
      <c r="P12" s="54">
        <v>0</v>
      </c>
      <c r="R12" s="54">
        <v>0</v>
      </c>
      <c r="T12" s="54">
        <v>9330000</v>
      </c>
      <c r="V12" s="54">
        <v>10300</v>
      </c>
      <c r="X12" s="54">
        <v>69242185735</v>
      </c>
      <c r="Z12" s="54">
        <v>95527210950</v>
      </c>
      <c r="AB12" s="101">
        <v>5.4570489106813378</v>
      </c>
      <c r="AD12" s="23"/>
    </row>
    <row r="13" spans="1:30" ht="18.75">
      <c r="A13" s="136" t="s">
        <v>23</v>
      </c>
      <c r="B13" s="136"/>
      <c r="C13" s="136"/>
      <c r="E13" s="146">
        <v>25100000</v>
      </c>
      <c r="F13" s="146"/>
      <c r="H13" s="54">
        <v>54103578554</v>
      </c>
      <c r="J13" s="54">
        <v>89497999485</v>
      </c>
      <c r="L13" s="54">
        <v>0</v>
      </c>
      <c r="N13" s="54">
        <v>0</v>
      </c>
      <c r="P13" s="54">
        <v>11050000</v>
      </c>
      <c r="R13" s="54">
        <v>23818507700</v>
      </c>
      <c r="T13" s="54">
        <v>14050000</v>
      </c>
      <c r="V13" s="54">
        <v>4314</v>
      </c>
      <c r="X13" s="54">
        <v>30285070854</v>
      </c>
      <c r="Z13" s="54">
        <v>60251060385</v>
      </c>
      <c r="AB13" s="101">
        <v>3.4418777662571309</v>
      </c>
      <c r="AD13" s="23"/>
    </row>
    <row r="14" spans="1:30" ht="18.75">
      <c r="A14" s="136" t="s">
        <v>41</v>
      </c>
      <c r="B14" s="136"/>
      <c r="C14" s="136"/>
      <c r="E14" s="146">
        <v>33919240</v>
      </c>
      <c r="F14" s="146"/>
      <c r="H14" s="54">
        <v>73687376231</v>
      </c>
      <c r="J14" s="54">
        <v>82573962858.378006</v>
      </c>
      <c r="L14" s="54">
        <v>0</v>
      </c>
      <c r="N14" s="54">
        <v>0</v>
      </c>
      <c r="P14" s="54">
        <v>15000000</v>
      </c>
      <c r="R14" s="54">
        <v>32586539184</v>
      </c>
      <c r="T14" s="54">
        <v>18919240</v>
      </c>
      <c r="V14" s="54">
        <v>2893</v>
      </c>
      <c r="X14" s="54">
        <v>41100837047</v>
      </c>
      <c r="Z14" s="54">
        <v>54407697820.146004</v>
      </c>
      <c r="AB14" s="101">
        <v>3.1080721939794804</v>
      </c>
      <c r="AD14" s="134"/>
    </row>
    <row r="15" spans="1:30" ht="18.75">
      <c r="A15" s="136" t="s">
        <v>52</v>
      </c>
      <c r="B15" s="136"/>
      <c r="C15" s="136"/>
      <c r="E15" s="146">
        <v>9350000</v>
      </c>
      <c r="F15" s="146"/>
      <c r="H15" s="54">
        <v>53094976691</v>
      </c>
      <c r="J15" s="54">
        <v>45737582467.5</v>
      </c>
      <c r="L15" s="54">
        <v>0</v>
      </c>
      <c r="N15" s="54">
        <v>0</v>
      </c>
      <c r="P15" s="54">
        <v>0</v>
      </c>
      <c r="R15" s="54">
        <v>0</v>
      </c>
      <c r="T15" s="54">
        <v>9350000</v>
      </c>
      <c r="V15" s="54">
        <v>5530</v>
      </c>
      <c r="X15" s="54">
        <v>53094976691</v>
      </c>
      <c r="Z15" s="54">
        <v>51397852275</v>
      </c>
      <c r="AB15" s="101">
        <v>2.9361329717399132</v>
      </c>
      <c r="AD15" s="23"/>
    </row>
    <row r="16" spans="1:30" ht="18.75">
      <c r="A16" s="136" t="s">
        <v>55</v>
      </c>
      <c r="B16" s="136"/>
      <c r="C16" s="136"/>
      <c r="E16" s="146">
        <v>2150000</v>
      </c>
      <c r="F16" s="146"/>
      <c r="H16" s="54">
        <v>7445265579</v>
      </c>
      <c r="J16" s="54">
        <v>5150670075</v>
      </c>
      <c r="L16" s="54">
        <v>11800000</v>
      </c>
      <c r="N16" s="54">
        <v>34616378803</v>
      </c>
      <c r="P16" s="54">
        <v>0</v>
      </c>
      <c r="R16" s="54">
        <v>0</v>
      </c>
      <c r="T16" s="54">
        <v>13950000</v>
      </c>
      <c r="V16" s="54">
        <v>3187</v>
      </c>
      <c r="X16" s="54">
        <v>42061644382</v>
      </c>
      <c r="Z16" s="54">
        <v>44194121032.5</v>
      </c>
      <c r="AB16" s="101">
        <v>2.5246155272465152</v>
      </c>
      <c r="AD16" s="23"/>
    </row>
    <row r="17" spans="1:30" ht="18.75">
      <c r="A17" s="136" t="s">
        <v>67</v>
      </c>
      <c r="B17" s="136"/>
      <c r="C17" s="136"/>
      <c r="E17" s="146">
        <v>6905729</v>
      </c>
      <c r="F17" s="146"/>
      <c r="H17" s="54">
        <v>28743025473</v>
      </c>
      <c r="J17" s="54">
        <v>39471679496.587502</v>
      </c>
      <c r="L17" s="54">
        <v>0</v>
      </c>
      <c r="N17" s="54">
        <v>0</v>
      </c>
      <c r="P17" s="54">
        <v>0</v>
      </c>
      <c r="R17" s="54">
        <v>0</v>
      </c>
      <c r="T17" s="54">
        <v>6905729</v>
      </c>
      <c r="V17" s="54">
        <v>6320</v>
      </c>
      <c r="X17" s="54">
        <v>28743025473</v>
      </c>
      <c r="Z17" s="54">
        <v>43384524246.683998</v>
      </c>
      <c r="AB17" s="101">
        <v>2.4783668279053321</v>
      </c>
      <c r="AD17" s="23"/>
    </row>
    <row r="18" spans="1:30" ht="18.75">
      <c r="A18" s="136" t="s">
        <v>56</v>
      </c>
      <c r="B18" s="136"/>
      <c r="C18" s="136"/>
      <c r="E18" s="146">
        <v>5220000</v>
      </c>
      <c r="F18" s="146"/>
      <c r="H18" s="54">
        <v>22332618558</v>
      </c>
      <c r="J18" s="54">
        <v>24289432821</v>
      </c>
      <c r="L18" s="54">
        <v>2150000</v>
      </c>
      <c r="N18" s="54">
        <v>10894000221</v>
      </c>
      <c r="P18" s="54">
        <v>0</v>
      </c>
      <c r="R18" s="54">
        <v>0</v>
      </c>
      <c r="T18" s="54">
        <v>7370000</v>
      </c>
      <c r="V18" s="54">
        <v>5650</v>
      </c>
      <c r="X18" s="54">
        <v>33226618779</v>
      </c>
      <c r="Z18" s="54">
        <v>41392739025</v>
      </c>
      <c r="AB18" s="101">
        <v>2.3645849089504183</v>
      </c>
      <c r="AD18" s="23"/>
    </row>
    <row r="19" spans="1:30" ht="18.75">
      <c r="A19" s="136" t="s">
        <v>48</v>
      </c>
      <c r="B19" s="136"/>
      <c r="C19" s="136"/>
      <c r="E19" s="146">
        <v>664000</v>
      </c>
      <c r="F19" s="146"/>
      <c r="H19" s="54">
        <v>29907728640</v>
      </c>
      <c r="J19" s="54">
        <v>32771442780</v>
      </c>
      <c r="L19" s="54">
        <v>0</v>
      </c>
      <c r="N19" s="54">
        <v>0</v>
      </c>
      <c r="P19" s="54">
        <v>0</v>
      </c>
      <c r="R19" s="54">
        <v>0</v>
      </c>
      <c r="T19" s="54">
        <v>664000</v>
      </c>
      <c r="V19" s="54">
        <v>58180</v>
      </c>
      <c r="X19" s="54">
        <v>29907728640</v>
      </c>
      <c r="Z19" s="54">
        <v>38401662456</v>
      </c>
      <c r="AB19" s="101">
        <v>2.1937178756695106</v>
      </c>
      <c r="AD19" s="23"/>
    </row>
    <row r="20" spans="1:30" ht="18.75">
      <c r="A20" s="136" t="s">
        <v>60</v>
      </c>
      <c r="B20" s="136"/>
      <c r="C20" s="136"/>
      <c r="E20" s="146">
        <v>3774025</v>
      </c>
      <c r="F20" s="146"/>
      <c r="H20" s="54">
        <v>33809716071</v>
      </c>
      <c r="J20" s="54">
        <v>27836646070.275002</v>
      </c>
      <c r="L20" s="54">
        <v>0</v>
      </c>
      <c r="N20" s="54">
        <v>0</v>
      </c>
      <c r="P20" s="54">
        <v>0</v>
      </c>
      <c r="R20" s="54">
        <v>0</v>
      </c>
      <c r="T20" s="54">
        <v>3774025</v>
      </c>
      <c r="V20" s="54">
        <v>9680</v>
      </c>
      <c r="X20" s="54">
        <v>33809716071</v>
      </c>
      <c r="Z20" s="54">
        <v>36315193256.099998</v>
      </c>
      <c r="AB20" s="101">
        <v>2.0745270779768616</v>
      </c>
      <c r="AD20" s="23"/>
    </row>
    <row r="21" spans="1:30" ht="18.75">
      <c r="A21" s="136" t="s">
        <v>33</v>
      </c>
      <c r="B21" s="136"/>
      <c r="C21" s="136"/>
      <c r="E21" s="146">
        <v>959747</v>
      </c>
      <c r="F21" s="146"/>
      <c r="H21" s="54">
        <v>26698880437</v>
      </c>
      <c r="J21" s="54">
        <v>31006186423.875</v>
      </c>
      <c r="L21" s="54">
        <v>0</v>
      </c>
      <c r="N21" s="54">
        <v>0</v>
      </c>
      <c r="P21" s="54">
        <v>0</v>
      </c>
      <c r="R21" s="54">
        <v>0</v>
      </c>
      <c r="T21" s="54">
        <v>959747</v>
      </c>
      <c r="V21" s="54">
        <v>37700</v>
      </c>
      <c r="X21" s="54">
        <v>26698880437</v>
      </c>
      <c r="Z21" s="54">
        <v>35967176251.695</v>
      </c>
      <c r="AB21" s="101">
        <v>2.0546463989964936</v>
      </c>
      <c r="AD21" s="23"/>
    </row>
    <row r="22" spans="1:30" ht="18.75">
      <c r="A22" s="136" t="s">
        <v>36</v>
      </c>
      <c r="B22" s="136"/>
      <c r="C22" s="136"/>
      <c r="E22" s="146">
        <v>2109652</v>
      </c>
      <c r="F22" s="146"/>
      <c r="H22" s="54">
        <v>42467589291</v>
      </c>
      <c r="J22" s="54">
        <v>30953189662.056</v>
      </c>
      <c r="L22" s="54">
        <v>0</v>
      </c>
      <c r="N22" s="54">
        <v>0</v>
      </c>
      <c r="P22" s="54">
        <v>0</v>
      </c>
      <c r="R22" s="54">
        <v>0</v>
      </c>
      <c r="T22" s="54">
        <v>2109652</v>
      </c>
      <c r="V22" s="54">
        <v>17150</v>
      </c>
      <c r="X22" s="54">
        <v>42467589291</v>
      </c>
      <c r="Z22" s="54">
        <v>35965257635.790001</v>
      </c>
      <c r="AB22" s="101">
        <v>2.0545367969184021</v>
      </c>
      <c r="AD22" s="23"/>
    </row>
    <row r="23" spans="1:30" ht="18.75">
      <c r="A23" s="136" t="s">
        <v>27</v>
      </c>
      <c r="B23" s="136"/>
      <c r="C23" s="136"/>
      <c r="E23" s="146">
        <v>2237140</v>
      </c>
      <c r="F23" s="146"/>
      <c r="H23" s="54">
        <v>29241111986</v>
      </c>
      <c r="J23" s="54">
        <v>24728978669.040001</v>
      </c>
      <c r="L23" s="54">
        <v>0</v>
      </c>
      <c r="N23" s="54">
        <v>0</v>
      </c>
      <c r="P23" s="54">
        <v>0</v>
      </c>
      <c r="R23" s="54">
        <v>0</v>
      </c>
      <c r="T23" s="54">
        <v>2237140</v>
      </c>
      <c r="V23" s="54">
        <v>16170</v>
      </c>
      <c r="X23" s="54">
        <v>29241111986</v>
      </c>
      <c r="Z23" s="54">
        <v>35959315204.889999</v>
      </c>
      <c r="AB23" s="101">
        <v>2.0541973320083815</v>
      </c>
      <c r="AD23" s="23"/>
    </row>
    <row r="24" spans="1:30" ht="18.75">
      <c r="A24" s="136" t="s">
        <v>31</v>
      </c>
      <c r="B24" s="136"/>
      <c r="C24" s="136"/>
      <c r="E24" s="146">
        <v>1100000</v>
      </c>
      <c r="F24" s="146"/>
      <c r="H24" s="54">
        <v>29903571829</v>
      </c>
      <c r="J24" s="54">
        <v>34159534200</v>
      </c>
      <c r="L24" s="54">
        <v>0</v>
      </c>
      <c r="N24" s="54">
        <v>0</v>
      </c>
      <c r="P24" s="54">
        <v>0</v>
      </c>
      <c r="R24" s="54">
        <v>0</v>
      </c>
      <c r="T24" s="54">
        <v>1100000</v>
      </c>
      <c r="V24" s="54">
        <v>32550</v>
      </c>
      <c r="X24" s="54">
        <v>29903571829</v>
      </c>
      <c r="Z24" s="54">
        <v>35591960250</v>
      </c>
      <c r="AB24" s="101">
        <v>2.0332119610708261</v>
      </c>
      <c r="AD24" s="23"/>
    </row>
    <row r="25" spans="1:30" ht="18.75">
      <c r="A25" s="136" t="s">
        <v>57</v>
      </c>
      <c r="B25" s="136"/>
      <c r="C25" s="136"/>
      <c r="E25" s="146">
        <v>12400000</v>
      </c>
      <c r="F25" s="146"/>
      <c r="H25" s="54">
        <v>19545009306</v>
      </c>
      <c r="J25" s="54">
        <v>22248827100</v>
      </c>
      <c r="L25" s="54">
        <v>9110861</v>
      </c>
      <c r="N25" s="54">
        <v>0</v>
      </c>
      <c r="P25" s="54">
        <v>1</v>
      </c>
      <c r="R25" s="54">
        <v>9700492352</v>
      </c>
      <c r="T25" s="54">
        <v>21510860</v>
      </c>
      <c r="V25" s="54">
        <v>1546</v>
      </c>
      <c r="X25" s="54">
        <v>29245501658</v>
      </c>
      <c r="Z25" s="54">
        <v>33057917612.118</v>
      </c>
      <c r="AB25" s="101">
        <v>1.8884532637409943</v>
      </c>
      <c r="AD25" s="23"/>
    </row>
    <row r="26" spans="1:30" ht="18.75">
      <c r="A26" s="136" t="s">
        <v>68</v>
      </c>
      <c r="B26" s="136"/>
      <c r="C26" s="136"/>
      <c r="E26" s="146">
        <v>0</v>
      </c>
      <c r="F26" s="146"/>
      <c r="H26" s="54">
        <v>0</v>
      </c>
      <c r="J26" s="54">
        <v>0</v>
      </c>
      <c r="L26" s="54">
        <v>3360000</v>
      </c>
      <c r="N26" s="54">
        <v>29692528968</v>
      </c>
      <c r="P26" s="54">
        <v>0</v>
      </c>
      <c r="R26" s="54">
        <v>0</v>
      </c>
      <c r="T26" s="54">
        <v>3360000</v>
      </c>
      <c r="V26" s="54">
        <v>9790</v>
      </c>
      <c r="X26" s="54">
        <v>29692528968</v>
      </c>
      <c r="Z26" s="54">
        <v>32698678320</v>
      </c>
      <c r="AB26" s="101">
        <v>1.8679315048805525</v>
      </c>
      <c r="AD26" s="23"/>
    </row>
    <row r="27" spans="1:30" ht="18.75">
      <c r="A27" s="136" t="s">
        <v>46</v>
      </c>
      <c r="B27" s="136"/>
      <c r="C27" s="136"/>
      <c r="E27" s="146">
        <v>784000</v>
      </c>
      <c r="F27" s="146"/>
      <c r="H27" s="54">
        <v>19925414540</v>
      </c>
      <c r="J27" s="54">
        <v>25585574616</v>
      </c>
      <c r="L27" s="54">
        <v>0</v>
      </c>
      <c r="N27" s="54">
        <v>0</v>
      </c>
      <c r="P27" s="54">
        <v>0</v>
      </c>
      <c r="R27" s="54">
        <v>0</v>
      </c>
      <c r="T27" s="54">
        <v>784000</v>
      </c>
      <c r="V27" s="54">
        <v>39170</v>
      </c>
      <c r="X27" s="54">
        <v>19925414540</v>
      </c>
      <c r="Z27" s="54">
        <v>30526559784</v>
      </c>
      <c r="AB27" s="101">
        <v>1.7438479377705096</v>
      </c>
      <c r="AD27" s="23"/>
    </row>
    <row r="28" spans="1:30" ht="18.75">
      <c r="A28" s="136" t="s">
        <v>42</v>
      </c>
      <c r="B28" s="136"/>
      <c r="C28" s="136"/>
      <c r="E28" s="146">
        <v>18800000</v>
      </c>
      <c r="F28" s="146"/>
      <c r="H28" s="54">
        <v>24595549683</v>
      </c>
      <c r="J28" s="54">
        <v>19940245380</v>
      </c>
      <c r="L28" s="54">
        <v>0</v>
      </c>
      <c r="N28" s="54">
        <v>0</v>
      </c>
      <c r="P28" s="54">
        <v>0</v>
      </c>
      <c r="R28" s="54">
        <v>0</v>
      </c>
      <c r="T28" s="54">
        <v>18800000</v>
      </c>
      <c r="V28" s="54">
        <v>1423</v>
      </c>
      <c r="X28" s="54">
        <v>24595549683</v>
      </c>
      <c r="Z28" s="54">
        <v>26593223220</v>
      </c>
      <c r="AB28" s="101">
        <v>1.5191537401857609</v>
      </c>
      <c r="AD28" s="23"/>
    </row>
    <row r="29" spans="1:30" ht="18.75">
      <c r="A29" s="136" t="s">
        <v>25</v>
      </c>
      <c r="B29" s="136"/>
      <c r="C29" s="136"/>
      <c r="E29" s="146">
        <v>14335750</v>
      </c>
      <c r="F29" s="146"/>
      <c r="H29" s="54">
        <v>72959312782</v>
      </c>
      <c r="J29" s="54">
        <v>50019087529.125</v>
      </c>
      <c r="L29" s="54">
        <v>0</v>
      </c>
      <c r="N29" s="54">
        <v>0</v>
      </c>
      <c r="P29" s="54">
        <v>8700000</v>
      </c>
      <c r="R29" s="54">
        <v>44277140798</v>
      </c>
      <c r="T29" s="54">
        <v>5635750</v>
      </c>
      <c r="V29" s="54">
        <v>4673</v>
      </c>
      <c r="X29" s="54">
        <v>28682171984</v>
      </c>
      <c r="Z29" s="54">
        <v>26179161384.487499</v>
      </c>
      <c r="AB29" s="101">
        <v>1.4955002108304352</v>
      </c>
      <c r="AD29" s="23"/>
    </row>
    <row r="30" spans="1:30" ht="18.75">
      <c r="A30" s="136" t="s">
        <v>61</v>
      </c>
      <c r="B30" s="136"/>
      <c r="C30" s="136"/>
      <c r="E30" s="146">
        <v>1100000</v>
      </c>
      <c r="F30" s="146"/>
      <c r="H30" s="54">
        <v>24023728557</v>
      </c>
      <c r="J30" s="54">
        <v>29577957750</v>
      </c>
      <c r="L30" s="54">
        <v>317778</v>
      </c>
      <c r="N30" s="54">
        <v>0</v>
      </c>
      <c r="P30" s="54">
        <v>1</v>
      </c>
      <c r="R30" s="54">
        <v>6871309962</v>
      </c>
      <c r="T30" s="54">
        <v>1417777</v>
      </c>
      <c r="V30" s="54">
        <v>17650</v>
      </c>
      <c r="X30" s="54">
        <v>17152418595</v>
      </c>
      <c r="Z30" s="54">
        <v>24874872653.9025</v>
      </c>
      <c r="AB30" s="101">
        <v>1.4209919390441037</v>
      </c>
      <c r="AD30" s="23"/>
    </row>
    <row r="31" spans="1:30" ht="18.75">
      <c r="A31" s="136" t="s">
        <v>63</v>
      </c>
      <c r="B31" s="136"/>
      <c r="C31" s="136"/>
      <c r="E31" s="146">
        <v>3189423</v>
      </c>
      <c r="F31" s="146"/>
      <c r="H31" s="54">
        <v>18148922371</v>
      </c>
      <c r="J31" s="54">
        <v>21210283292.773499</v>
      </c>
      <c r="L31" s="54">
        <v>0</v>
      </c>
      <c r="N31" s="54">
        <v>0</v>
      </c>
      <c r="P31" s="54">
        <v>0</v>
      </c>
      <c r="R31" s="54">
        <v>0</v>
      </c>
      <c r="T31" s="54">
        <v>3189423</v>
      </c>
      <c r="V31" s="54">
        <v>7670</v>
      </c>
      <c r="X31" s="54">
        <v>18148922371</v>
      </c>
      <c r="Z31" s="54">
        <v>24317320307.260502</v>
      </c>
      <c r="AB31" s="101">
        <v>1.389141428643637</v>
      </c>
      <c r="AD31" s="23"/>
    </row>
    <row r="32" spans="1:30" ht="18.75">
      <c r="A32" s="136" t="s">
        <v>30</v>
      </c>
      <c r="B32" s="136"/>
      <c r="C32" s="136"/>
      <c r="E32" s="146">
        <v>21000</v>
      </c>
      <c r="F32" s="146"/>
      <c r="H32" s="54">
        <v>4392692797</v>
      </c>
      <c r="J32" s="54">
        <v>4689579982.5</v>
      </c>
      <c r="L32" s="54">
        <v>96997</v>
      </c>
      <c r="N32" s="54">
        <v>20094476093</v>
      </c>
      <c r="P32" s="54">
        <v>0</v>
      </c>
      <c r="R32" s="54">
        <v>0</v>
      </c>
      <c r="T32" s="54">
        <v>117997</v>
      </c>
      <c r="V32" s="54">
        <v>206590</v>
      </c>
      <c r="X32" s="54">
        <v>24487168890</v>
      </c>
      <c r="Z32" s="54">
        <v>24231957078.6315</v>
      </c>
      <c r="AB32" s="101">
        <v>1.3842650032861967</v>
      </c>
      <c r="AD32" s="23"/>
    </row>
    <row r="33" spans="1:30" ht="18.75">
      <c r="A33" s="136" t="s">
        <v>51</v>
      </c>
      <c r="B33" s="136"/>
      <c r="C33" s="136"/>
      <c r="E33" s="146">
        <v>52551677</v>
      </c>
      <c r="F33" s="146"/>
      <c r="H33" s="54">
        <v>22862732845</v>
      </c>
      <c r="J33" s="54">
        <v>22410528649.8736</v>
      </c>
      <c r="L33" s="54">
        <v>0</v>
      </c>
      <c r="N33" s="54">
        <v>0</v>
      </c>
      <c r="P33" s="54">
        <v>0</v>
      </c>
      <c r="R33" s="54">
        <v>0</v>
      </c>
      <c r="T33" s="54">
        <v>52551677</v>
      </c>
      <c r="V33" s="54">
        <v>429</v>
      </c>
      <c r="X33" s="54">
        <v>22862732845</v>
      </c>
      <c r="Z33" s="54">
        <v>22410528649.8736</v>
      </c>
      <c r="AB33" s="101">
        <v>1.2802148177506867</v>
      </c>
      <c r="AD33" s="23"/>
    </row>
    <row r="34" spans="1:30" ht="18.75">
      <c r="A34" s="136" t="s">
        <v>71</v>
      </c>
      <c r="B34" s="136"/>
      <c r="C34" s="136"/>
      <c r="E34" s="146">
        <v>0</v>
      </c>
      <c r="F34" s="146"/>
      <c r="H34" s="54">
        <v>0</v>
      </c>
      <c r="J34" s="54">
        <v>0</v>
      </c>
      <c r="L34" s="54">
        <v>2000000</v>
      </c>
      <c r="N34" s="54">
        <v>21319340324</v>
      </c>
      <c r="P34" s="54">
        <v>0</v>
      </c>
      <c r="R34" s="54">
        <v>0</v>
      </c>
      <c r="T34" s="54">
        <v>2000000</v>
      </c>
      <c r="V34" s="54">
        <v>11230</v>
      </c>
      <c r="X34" s="54">
        <v>21319340324</v>
      </c>
      <c r="Z34" s="54">
        <v>22326363000</v>
      </c>
      <c r="AB34" s="101">
        <v>1.2754068047940441</v>
      </c>
      <c r="AD34" s="23"/>
    </row>
    <row r="35" spans="1:30" ht="18.75">
      <c r="A35" s="136" t="s">
        <v>19</v>
      </c>
      <c r="B35" s="136"/>
      <c r="C35" s="136"/>
      <c r="E35" s="146">
        <v>34593592</v>
      </c>
      <c r="F35" s="146"/>
      <c r="H35" s="54">
        <v>102524168450</v>
      </c>
      <c r="J35" s="54">
        <v>47351945695.7052</v>
      </c>
      <c r="L35" s="54">
        <v>0</v>
      </c>
      <c r="N35" s="54">
        <v>0</v>
      </c>
      <c r="P35" s="54">
        <v>21000000</v>
      </c>
      <c r="R35" s="54">
        <v>62237177834</v>
      </c>
      <c r="T35" s="54">
        <v>13593592</v>
      </c>
      <c r="V35" s="54">
        <v>1638</v>
      </c>
      <c r="X35" s="54">
        <v>40286990616</v>
      </c>
      <c r="Z35" s="54">
        <v>22133819189.008801</v>
      </c>
      <c r="AB35" s="101">
        <v>1.2644076247323766</v>
      </c>
      <c r="AD35" s="23"/>
    </row>
    <row r="36" spans="1:30" ht="18.75">
      <c r="A36" s="136" t="s">
        <v>26</v>
      </c>
      <c r="B36" s="136"/>
      <c r="C36" s="136"/>
      <c r="E36" s="146">
        <v>2446789</v>
      </c>
      <c r="F36" s="146"/>
      <c r="H36" s="54">
        <v>26748125253</v>
      </c>
      <c r="J36" s="54">
        <v>17512060359.240002</v>
      </c>
      <c r="L36" s="54">
        <v>0</v>
      </c>
      <c r="N36" s="54">
        <v>0</v>
      </c>
      <c r="P36" s="54">
        <v>0</v>
      </c>
      <c r="R36" s="54">
        <v>0</v>
      </c>
      <c r="T36" s="54">
        <v>2446789</v>
      </c>
      <c r="V36" s="54">
        <v>8890</v>
      </c>
      <c r="X36" s="54">
        <v>26748125253</v>
      </c>
      <c r="Z36" s="54">
        <v>21622530082.4505</v>
      </c>
      <c r="AB36" s="101">
        <v>1.2351999295192544</v>
      </c>
      <c r="AD36" s="23"/>
    </row>
    <row r="37" spans="1:30" ht="18.75">
      <c r="A37" s="136" t="s">
        <v>74</v>
      </c>
      <c r="B37" s="136"/>
      <c r="C37" s="136"/>
      <c r="E37" s="146">
        <v>0</v>
      </c>
      <c r="F37" s="146"/>
      <c r="H37" s="54">
        <v>0</v>
      </c>
      <c r="J37" s="54">
        <v>0</v>
      </c>
      <c r="L37" s="54">
        <v>3200000</v>
      </c>
      <c r="N37" s="54">
        <v>19277873165</v>
      </c>
      <c r="P37" s="54">
        <v>0</v>
      </c>
      <c r="R37" s="54">
        <v>0</v>
      </c>
      <c r="T37" s="54">
        <v>3200000</v>
      </c>
      <c r="V37" s="54">
        <v>6660</v>
      </c>
      <c r="X37" s="54">
        <v>19277873165</v>
      </c>
      <c r="Z37" s="54">
        <v>21185193600</v>
      </c>
      <c r="AB37" s="101">
        <v>1.2102168220734937</v>
      </c>
      <c r="AD37" s="23"/>
    </row>
    <row r="38" spans="1:30" ht="18.75">
      <c r="A38" s="136" t="s">
        <v>76</v>
      </c>
      <c r="B38" s="136"/>
      <c r="C38" s="136"/>
      <c r="E38" s="146">
        <v>0</v>
      </c>
      <c r="F38" s="146"/>
      <c r="H38" s="54">
        <v>0</v>
      </c>
      <c r="J38" s="54">
        <v>0</v>
      </c>
      <c r="L38" s="54">
        <v>3100000</v>
      </c>
      <c r="N38" s="54">
        <v>19508356498</v>
      </c>
      <c r="P38" s="54">
        <v>0</v>
      </c>
      <c r="R38" s="54">
        <v>0</v>
      </c>
      <c r="T38" s="54">
        <v>3100000</v>
      </c>
      <c r="V38" s="54">
        <v>6870</v>
      </c>
      <c r="X38" s="54">
        <v>19508356498</v>
      </c>
      <c r="Z38" s="54">
        <v>21170282850</v>
      </c>
      <c r="AB38" s="101">
        <v>1.2093650365849848</v>
      </c>
      <c r="AD38" s="23"/>
    </row>
    <row r="39" spans="1:30" ht="18.75">
      <c r="A39" s="136" t="s">
        <v>72</v>
      </c>
      <c r="B39" s="136"/>
      <c r="C39" s="136"/>
      <c r="E39" s="146">
        <v>0</v>
      </c>
      <c r="F39" s="146"/>
      <c r="H39" s="54">
        <v>0</v>
      </c>
      <c r="J39" s="54">
        <v>0</v>
      </c>
      <c r="L39" s="54">
        <v>2200000</v>
      </c>
      <c r="N39" s="54">
        <v>19818374272</v>
      </c>
      <c r="P39" s="54">
        <v>0</v>
      </c>
      <c r="R39" s="54">
        <v>0</v>
      </c>
      <c r="T39" s="54">
        <v>2200000</v>
      </c>
      <c r="V39" s="54">
        <v>8730</v>
      </c>
      <c r="X39" s="54">
        <v>19818374272</v>
      </c>
      <c r="Z39" s="54">
        <v>19091724300</v>
      </c>
      <c r="AB39" s="101">
        <v>1.0906261394868393</v>
      </c>
      <c r="AD39" s="23"/>
    </row>
    <row r="40" spans="1:30" ht="18.75">
      <c r="A40" s="136" t="s">
        <v>44</v>
      </c>
      <c r="B40" s="136"/>
      <c r="C40" s="136"/>
      <c r="E40" s="146">
        <v>2000000</v>
      </c>
      <c r="F40" s="146"/>
      <c r="H40" s="54">
        <v>6860223358</v>
      </c>
      <c r="J40" s="54">
        <v>7503089400</v>
      </c>
      <c r="L40" s="54">
        <v>2000000</v>
      </c>
      <c r="N40" s="54">
        <v>8737926774</v>
      </c>
      <c r="P40" s="54">
        <v>0</v>
      </c>
      <c r="R40" s="54">
        <v>0</v>
      </c>
      <c r="T40" s="54">
        <v>4000000</v>
      </c>
      <c r="V40" s="54">
        <v>4718</v>
      </c>
      <c r="X40" s="54">
        <v>15598150132</v>
      </c>
      <c r="Z40" s="54">
        <v>18759711600</v>
      </c>
      <c r="AB40" s="101">
        <v>1.071659715942707</v>
      </c>
      <c r="AD40" s="23"/>
    </row>
    <row r="41" spans="1:30" ht="18.75">
      <c r="A41" s="136" t="s">
        <v>77</v>
      </c>
      <c r="B41" s="136"/>
      <c r="C41" s="136"/>
      <c r="E41" s="146">
        <v>0</v>
      </c>
      <c r="F41" s="146"/>
      <c r="H41" s="54">
        <v>0</v>
      </c>
      <c r="J41" s="54">
        <v>0</v>
      </c>
      <c r="L41" s="54">
        <v>966834</v>
      </c>
      <c r="N41" s="54">
        <v>15258373561</v>
      </c>
      <c r="P41" s="54">
        <v>0</v>
      </c>
      <c r="R41" s="54">
        <v>0</v>
      </c>
      <c r="T41" s="54">
        <v>966834</v>
      </c>
      <c r="V41" s="54">
        <v>18860</v>
      </c>
      <c r="X41" s="54">
        <v>15258373561</v>
      </c>
      <c r="Z41" s="54">
        <v>18125994012.021999</v>
      </c>
      <c r="AB41" s="101">
        <v>1.0354582206958185</v>
      </c>
      <c r="AD41" s="23"/>
    </row>
    <row r="42" spans="1:30" ht="18.75">
      <c r="A42" s="136" t="s">
        <v>39</v>
      </c>
      <c r="B42" s="136"/>
      <c r="C42" s="136"/>
      <c r="E42" s="146">
        <v>3997338</v>
      </c>
      <c r="F42" s="146"/>
      <c r="H42" s="54">
        <v>23809841752</v>
      </c>
      <c r="J42" s="54">
        <v>16204152555.034201</v>
      </c>
      <c r="L42" s="54">
        <v>0</v>
      </c>
      <c r="N42" s="54">
        <v>0</v>
      </c>
      <c r="P42" s="54">
        <v>0</v>
      </c>
      <c r="R42" s="54">
        <v>0</v>
      </c>
      <c r="T42" s="54">
        <v>3997338</v>
      </c>
      <c r="V42" s="54">
        <v>4252</v>
      </c>
      <c r="X42" s="54">
        <v>23809841752</v>
      </c>
      <c r="Z42" s="54">
        <v>16895550923.0028</v>
      </c>
      <c r="AB42" s="101">
        <v>0.96516842523531776</v>
      </c>
      <c r="AD42" s="23"/>
    </row>
    <row r="43" spans="1:30" ht="18.75">
      <c r="A43" s="136" t="s">
        <v>70</v>
      </c>
      <c r="B43" s="136"/>
      <c r="C43" s="136"/>
      <c r="E43" s="146">
        <v>0</v>
      </c>
      <c r="F43" s="146"/>
      <c r="H43" s="54">
        <v>0</v>
      </c>
      <c r="J43" s="54">
        <v>0</v>
      </c>
      <c r="L43" s="54">
        <v>1540000</v>
      </c>
      <c r="N43" s="54">
        <v>16188886089</v>
      </c>
      <c r="P43" s="54">
        <v>0</v>
      </c>
      <c r="R43" s="54">
        <v>0</v>
      </c>
      <c r="T43" s="54">
        <v>1540000</v>
      </c>
      <c r="V43" s="54">
        <v>10000</v>
      </c>
      <c r="X43" s="54">
        <v>16188886089</v>
      </c>
      <c r="Z43" s="54">
        <v>15308370000</v>
      </c>
      <c r="AB43" s="101">
        <v>0.87449976820250575</v>
      </c>
      <c r="AD43" s="23"/>
    </row>
    <row r="44" spans="1:30" ht="18.75">
      <c r="A44" s="136" t="s">
        <v>35</v>
      </c>
      <c r="B44" s="136"/>
      <c r="C44" s="136"/>
      <c r="E44" s="146">
        <v>150000</v>
      </c>
      <c r="F44" s="146"/>
      <c r="H44" s="54">
        <v>11479563930</v>
      </c>
      <c r="J44" s="54">
        <v>13427130375</v>
      </c>
      <c r="L44" s="54">
        <v>0</v>
      </c>
      <c r="N44" s="54">
        <v>0</v>
      </c>
      <c r="P44" s="54">
        <v>0</v>
      </c>
      <c r="R44" s="54">
        <v>0</v>
      </c>
      <c r="T44" s="54">
        <v>150000</v>
      </c>
      <c r="V44" s="54">
        <v>101900</v>
      </c>
      <c r="X44" s="54">
        <v>11479563930</v>
      </c>
      <c r="Z44" s="54">
        <v>15194054250</v>
      </c>
      <c r="AB44" s="101">
        <v>0.86796941279060402</v>
      </c>
      <c r="AD44" s="23"/>
    </row>
    <row r="45" spans="1:30" ht="18.75">
      <c r="A45" s="136" t="s">
        <v>49</v>
      </c>
      <c r="B45" s="136"/>
      <c r="C45" s="136"/>
      <c r="E45" s="146">
        <v>281880</v>
      </c>
      <c r="F45" s="146"/>
      <c r="H45" s="54">
        <v>7459864303</v>
      </c>
      <c r="J45" s="54">
        <v>12230852831.1</v>
      </c>
      <c r="L45" s="54">
        <v>0</v>
      </c>
      <c r="N45" s="54">
        <v>0</v>
      </c>
      <c r="P45" s="54">
        <v>0</v>
      </c>
      <c r="R45" s="54">
        <v>0</v>
      </c>
      <c r="T45" s="54">
        <v>281880</v>
      </c>
      <c r="V45" s="54">
        <v>52060</v>
      </c>
      <c r="X45" s="54">
        <v>7459864303</v>
      </c>
      <c r="Z45" s="54">
        <v>14587358496.84</v>
      </c>
      <c r="AB45" s="101">
        <v>0.83331155597711792</v>
      </c>
      <c r="AD45" s="23"/>
    </row>
    <row r="46" spans="1:30" ht="18.75">
      <c r="A46" s="136" t="s">
        <v>58</v>
      </c>
      <c r="B46" s="136"/>
      <c r="C46" s="136"/>
      <c r="E46" s="146">
        <v>2100000</v>
      </c>
      <c r="F46" s="146"/>
      <c r="H46" s="54">
        <v>7881796400</v>
      </c>
      <c r="J46" s="54">
        <v>7736293530</v>
      </c>
      <c r="L46" s="54">
        <v>1200000</v>
      </c>
      <c r="N46" s="54">
        <v>4721577547</v>
      </c>
      <c r="P46" s="54">
        <v>0</v>
      </c>
      <c r="R46" s="54">
        <v>0</v>
      </c>
      <c r="T46" s="54">
        <v>3300000</v>
      </c>
      <c r="V46" s="54">
        <v>4265</v>
      </c>
      <c r="X46" s="54">
        <v>12603373947</v>
      </c>
      <c r="Z46" s="54">
        <v>13990756725</v>
      </c>
      <c r="AB46" s="101">
        <v>0.79923032386793291</v>
      </c>
      <c r="AD46" s="23"/>
    </row>
    <row r="47" spans="1:30" ht="18.75">
      <c r="A47" s="136" t="s">
        <v>34</v>
      </c>
      <c r="B47" s="136"/>
      <c r="C47" s="136"/>
      <c r="E47" s="146">
        <v>3609142</v>
      </c>
      <c r="F47" s="146"/>
      <c r="H47" s="54">
        <v>11056843750</v>
      </c>
      <c r="J47" s="54">
        <v>11064366894.128401</v>
      </c>
      <c r="L47" s="54">
        <v>0</v>
      </c>
      <c r="N47" s="54">
        <v>0</v>
      </c>
      <c r="P47" s="54">
        <v>0</v>
      </c>
      <c r="R47" s="54">
        <v>0</v>
      </c>
      <c r="T47" s="54">
        <v>3609142</v>
      </c>
      <c r="V47" s="54">
        <v>3815</v>
      </c>
      <c r="X47" s="54">
        <v>11056843750</v>
      </c>
      <c r="Z47" s="54">
        <v>13686951913.456499</v>
      </c>
      <c r="AB47" s="101">
        <v>0.78187529277882295</v>
      </c>
      <c r="AD47" s="23"/>
    </row>
    <row r="48" spans="1:30" ht="18.75">
      <c r="A48" s="136" t="s">
        <v>53</v>
      </c>
      <c r="B48" s="136"/>
      <c r="C48" s="136"/>
      <c r="E48" s="146">
        <v>2177221</v>
      </c>
      <c r="F48" s="146"/>
      <c r="H48" s="54">
        <v>11881648904</v>
      </c>
      <c r="J48" s="54">
        <v>14933439091.844999</v>
      </c>
      <c r="L48" s="54">
        <v>0</v>
      </c>
      <c r="N48" s="54">
        <v>0</v>
      </c>
      <c r="P48" s="54">
        <v>630000</v>
      </c>
      <c r="R48" s="54">
        <v>3438070285</v>
      </c>
      <c r="T48" s="54">
        <v>1547221</v>
      </c>
      <c r="V48" s="54">
        <v>8890</v>
      </c>
      <c r="X48" s="54">
        <v>8443578619</v>
      </c>
      <c r="Z48" s="54">
        <v>13672953661.5945</v>
      </c>
      <c r="AB48" s="101">
        <v>0.78107563429078297</v>
      </c>
      <c r="AD48" s="23"/>
    </row>
    <row r="49" spans="1:30" ht="18.75">
      <c r="A49" s="136" t="s">
        <v>43</v>
      </c>
      <c r="B49" s="136"/>
      <c r="C49" s="136"/>
      <c r="E49" s="146">
        <v>1200000</v>
      </c>
      <c r="F49" s="146"/>
      <c r="H49" s="54">
        <v>11436403112</v>
      </c>
      <c r="J49" s="54">
        <v>11952457200</v>
      </c>
      <c r="L49" s="54">
        <v>0</v>
      </c>
      <c r="N49" s="54">
        <v>0</v>
      </c>
      <c r="P49" s="54">
        <v>0</v>
      </c>
      <c r="R49" s="54">
        <v>0</v>
      </c>
      <c r="T49" s="54">
        <v>1200000</v>
      </c>
      <c r="V49" s="54">
        <v>11280</v>
      </c>
      <c r="X49" s="54">
        <v>11436403112</v>
      </c>
      <c r="Z49" s="54">
        <v>13455460800</v>
      </c>
      <c r="AB49" s="101">
        <v>0.76865122483046222</v>
      </c>
      <c r="AD49" s="23"/>
    </row>
    <row r="50" spans="1:30" ht="18.75">
      <c r="A50" s="136" t="s">
        <v>73</v>
      </c>
      <c r="B50" s="136"/>
      <c r="C50" s="136"/>
      <c r="E50" s="146">
        <v>0</v>
      </c>
      <c r="F50" s="146"/>
      <c r="H50" s="54">
        <v>0</v>
      </c>
      <c r="J50" s="54">
        <v>0</v>
      </c>
      <c r="L50" s="54">
        <v>2000000</v>
      </c>
      <c r="N50" s="54">
        <v>11472407496</v>
      </c>
      <c r="P50" s="54">
        <v>0</v>
      </c>
      <c r="R50" s="54">
        <v>0</v>
      </c>
      <c r="T50" s="54">
        <v>2000000</v>
      </c>
      <c r="V50" s="54">
        <v>6390</v>
      </c>
      <c r="X50" s="54">
        <v>11472407496</v>
      </c>
      <c r="Z50" s="54">
        <v>12703959000</v>
      </c>
      <c r="AB50" s="101">
        <v>0.72572123620961193</v>
      </c>
      <c r="AD50" s="23"/>
    </row>
    <row r="51" spans="1:30" ht="18.75">
      <c r="A51" s="136" t="s">
        <v>20</v>
      </c>
      <c r="B51" s="136"/>
      <c r="C51" s="136"/>
      <c r="E51" s="146">
        <v>4142584</v>
      </c>
      <c r="F51" s="146"/>
      <c r="H51" s="54">
        <v>7458720615</v>
      </c>
      <c r="J51" s="54">
        <v>10348372226.1276</v>
      </c>
      <c r="L51" s="54">
        <v>0</v>
      </c>
      <c r="N51" s="54">
        <v>0</v>
      </c>
      <c r="P51" s="54">
        <v>0</v>
      </c>
      <c r="R51" s="54">
        <v>0</v>
      </c>
      <c r="T51" s="54">
        <v>4142584</v>
      </c>
      <c r="V51" s="54">
        <v>2775</v>
      </c>
      <c r="X51" s="54">
        <v>7458720615</v>
      </c>
      <c r="Z51" s="54">
        <v>11427271359.93</v>
      </c>
      <c r="AB51" s="101">
        <v>0.65278969318391955</v>
      </c>
      <c r="AD51" s="23"/>
    </row>
    <row r="52" spans="1:30" ht="18.75">
      <c r="A52" s="136" t="s">
        <v>37</v>
      </c>
      <c r="B52" s="136"/>
      <c r="C52" s="136"/>
      <c r="E52" s="146">
        <v>370000</v>
      </c>
      <c r="F52" s="146"/>
      <c r="H52" s="54">
        <v>8831988426</v>
      </c>
      <c r="J52" s="54">
        <v>9194962500</v>
      </c>
      <c r="L52" s="54">
        <v>0</v>
      </c>
      <c r="N52" s="54">
        <v>0</v>
      </c>
      <c r="P52" s="54">
        <v>0</v>
      </c>
      <c r="R52" s="54">
        <v>0</v>
      </c>
      <c r="T52" s="54">
        <v>370000</v>
      </c>
      <c r="V52" s="54">
        <v>29280</v>
      </c>
      <c r="X52" s="54">
        <v>8831988426</v>
      </c>
      <c r="Z52" s="54">
        <v>10769140080</v>
      </c>
      <c r="AB52" s="101">
        <v>0.61519355122069264</v>
      </c>
      <c r="AD52" s="23"/>
    </row>
    <row r="53" spans="1:30" ht="18.75">
      <c r="A53" s="136" t="s">
        <v>47</v>
      </c>
      <c r="B53" s="136"/>
      <c r="C53" s="136"/>
      <c r="E53" s="146">
        <v>219000</v>
      </c>
      <c r="F53" s="146"/>
      <c r="H53" s="54">
        <v>7439067007</v>
      </c>
      <c r="J53" s="54">
        <v>8368270758</v>
      </c>
      <c r="L53" s="54">
        <v>0</v>
      </c>
      <c r="N53" s="54">
        <v>0</v>
      </c>
      <c r="P53" s="54">
        <v>0</v>
      </c>
      <c r="R53" s="54">
        <v>0</v>
      </c>
      <c r="T53" s="54">
        <v>219000</v>
      </c>
      <c r="V53" s="54">
        <v>49160</v>
      </c>
      <c r="X53" s="54">
        <v>7439067007</v>
      </c>
      <c r="Z53" s="54">
        <v>10701982062</v>
      </c>
      <c r="AB53" s="101">
        <v>0.6113571093804484</v>
      </c>
      <c r="AD53" s="23"/>
    </row>
    <row r="54" spans="1:30" ht="18.75">
      <c r="A54" s="136" t="s">
        <v>28</v>
      </c>
      <c r="B54" s="136"/>
      <c r="C54" s="136"/>
      <c r="E54" s="146">
        <v>3592254</v>
      </c>
      <c r="F54" s="146"/>
      <c r="H54" s="54">
        <v>11194314249</v>
      </c>
      <c r="J54" s="54">
        <v>7448855865.0282001</v>
      </c>
      <c r="L54" s="54">
        <v>0</v>
      </c>
      <c r="N54" s="54">
        <v>0</v>
      </c>
      <c r="P54" s="54">
        <v>0</v>
      </c>
      <c r="R54" s="54">
        <v>0</v>
      </c>
      <c r="T54" s="54">
        <v>3592254</v>
      </c>
      <c r="V54" s="54">
        <v>2951</v>
      </c>
      <c r="X54" s="54">
        <v>11194314249</v>
      </c>
      <c r="Z54" s="54">
        <v>10537667141.7537</v>
      </c>
      <c r="AB54" s="101">
        <v>0.60197052154205655</v>
      </c>
      <c r="AD54" s="23"/>
    </row>
    <row r="55" spans="1:30" ht="18.75">
      <c r="A55" s="136" t="s">
        <v>54</v>
      </c>
      <c r="B55" s="136"/>
      <c r="C55" s="136"/>
      <c r="E55" s="146">
        <v>1479342</v>
      </c>
      <c r="F55" s="146"/>
      <c r="H55" s="54">
        <v>10265972104</v>
      </c>
      <c r="J55" s="54">
        <v>7283584199.4903002</v>
      </c>
      <c r="L55" s="54">
        <v>0</v>
      </c>
      <c r="N55" s="54">
        <v>0</v>
      </c>
      <c r="P55" s="54">
        <v>0</v>
      </c>
      <c r="R55" s="54">
        <v>0</v>
      </c>
      <c r="T55" s="54">
        <v>1479342</v>
      </c>
      <c r="V55" s="54">
        <v>6970</v>
      </c>
      <c r="X55" s="54">
        <v>10265972104</v>
      </c>
      <c r="Z55" s="54">
        <v>10249663208.247</v>
      </c>
      <c r="AB55" s="101">
        <v>0.58551812503654876</v>
      </c>
      <c r="AD55" s="23"/>
    </row>
    <row r="56" spans="1:30" ht="18.75">
      <c r="A56" s="136" t="s">
        <v>50</v>
      </c>
      <c r="B56" s="136"/>
      <c r="C56" s="136"/>
      <c r="E56" s="146">
        <v>6007369</v>
      </c>
      <c r="F56" s="146"/>
      <c r="H56" s="54">
        <v>7432941297</v>
      </c>
      <c r="J56" s="54">
        <v>8802175477.6592999</v>
      </c>
      <c r="L56" s="54">
        <v>0</v>
      </c>
      <c r="N56" s="54">
        <v>0</v>
      </c>
      <c r="P56" s="54">
        <v>0</v>
      </c>
      <c r="R56" s="54">
        <v>0</v>
      </c>
      <c r="T56" s="54">
        <v>6007369</v>
      </c>
      <c r="V56" s="54">
        <v>1701</v>
      </c>
      <c r="X56" s="54">
        <v>7432941297</v>
      </c>
      <c r="Z56" s="54">
        <v>10157734387.7194</v>
      </c>
      <c r="AB56" s="101">
        <v>0.58026663632530684</v>
      </c>
      <c r="AD56" s="23"/>
    </row>
    <row r="57" spans="1:30" ht="18.75">
      <c r="A57" s="136" t="s">
        <v>65</v>
      </c>
      <c r="B57" s="136"/>
      <c r="C57" s="136"/>
      <c r="E57" s="146">
        <v>2772515</v>
      </c>
      <c r="F57" s="146"/>
      <c r="H57" s="54">
        <v>9994446096</v>
      </c>
      <c r="J57" s="54">
        <v>8058598198.533</v>
      </c>
      <c r="L57" s="54">
        <v>0</v>
      </c>
      <c r="N57" s="54">
        <v>0</v>
      </c>
      <c r="P57" s="54">
        <v>0</v>
      </c>
      <c r="R57" s="54">
        <v>0</v>
      </c>
      <c r="T57" s="54">
        <v>2772515</v>
      </c>
      <c r="V57" s="54">
        <v>3627</v>
      </c>
      <c r="X57" s="54">
        <v>9994446096</v>
      </c>
      <c r="Z57" s="54">
        <v>9996079229.1652508</v>
      </c>
      <c r="AB57" s="101">
        <v>0.57103198896021556</v>
      </c>
      <c r="AD57" s="23"/>
    </row>
    <row r="58" spans="1:30" ht="18.75">
      <c r="A58" s="136" t="s">
        <v>80</v>
      </c>
      <c r="B58" s="136"/>
      <c r="C58" s="136"/>
      <c r="E58" s="146">
        <v>0</v>
      </c>
      <c r="F58" s="146"/>
      <c r="H58" s="54">
        <v>0</v>
      </c>
      <c r="J58" s="54">
        <v>0</v>
      </c>
      <c r="L58" s="54">
        <v>619259</v>
      </c>
      <c r="N58" s="54">
        <v>6871297864</v>
      </c>
      <c r="P58" s="54">
        <v>0</v>
      </c>
      <c r="R58" s="54"/>
      <c r="T58" s="54">
        <v>619259</v>
      </c>
      <c r="V58" s="54">
        <v>15930</v>
      </c>
      <c r="X58" s="54">
        <v>6871297864</v>
      </c>
      <c r="Z58" s="54">
        <v>9806100334.5734997</v>
      </c>
      <c r="AB58" s="101">
        <v>0.56017933127792441</v>
      </c>
      <c r="AD58" s="23"/>
    </row>
    <row r="59" spans="1:30" ht="18.75">
      <c r="A59" s="136" t="s">
        <v>75</v>
      </c>
      <c r="B59" s="136"/>
      <c r="C59" s="136"/>
      <c r="E59" s="146">
        <v>0</v>
      </c>
      <c r="F59" s="146"/>
      <c r="H59" s="54">
        <v>0</v>
      </c>
      <c r="J59" s="117">
        <v>0</v>
      </c>
      <c r="L59" s="54">
        <v>500000</v>
      </c>
      <c r="N59" s="54">
        <v>6666047280</v>
      </c>
      <c r="P59" s="54">
        <v>0</v>
      </c>
      <c r="R59" s="54">
        <v>0</v>
      </c>
      <c r="T59" s="54">
        <v>500000</v>
      </c>
      <c r="V59" s="54">
        <v>17740</v>
      </c>
      <c r="X59" s="54">
        <v>6666047280</v>
      </c>
      <c r="Z59" s="54">
        <v>8817223500</v>
      </c>
      <c r="AB59" s="101">
        <v>0.5036891522049497</v>
      </c>
      <c r="AD59" s="23"/>
    </row>
    <row r="60" spans="1:30" ht="18.75">
      <c r="A60" s="136" t="s">
        <v>40</v>
      </c>
      <c r="B60" s="136"/>
      <c r="C60" s="136"/>
      <c r="E60" s="146">
        <v>418800</v>
      </c>
      <c r="F60" s="146"/>
      <c r="H60" s="54">
        <v>7436212332</v>
      </c>
      <c r="J60" s="54">
        <v>5903249425.1999998</v>
      </c>
      <c r="L60" s="54">
        <v>0</v>
      </c>
      <c r="N60" s="54">
        <v>0</v>
      </c>
      <c r="P60" s="54">
        <v>0</v>
      </c>
      <c r="R60" s="54">
        <v>0</v>
      </c>
      <c r="T60" s="54">
        <v>418800</v>
      </c>
      <c r="V60" s="54">
        <v>19100</v>
      </c>
      <c r="X60" s="54">
        <v>7436212332</v>
      </c>
      <c r="Z60" s="54">
        <v>7951485474</v>
      </c>
      <c r="AB60" s="101">
        <v>0.45423335102813639</v>
      </c>
      <c r="AD60" s="23"/>
    </row>
    <row r="61" spans="1:30" ht="18.75">
      <c r="A61" s="136" t="s">
        <v>59</v>
      </c>
      <c r="B61" s="136"/>
      <c r="C61" s="136"/>
      <c r="E61" s="146">
        <v>837800</v>
      </c>
      <c r="F61" s="146"/>
      <c r="H61" s="54">
        <v>7865093700</v>
      </c>
      <c r="J61" s="54">
        <v>7220506830.3000002</v>
      </c>
      <c r="L61" s="54">
        <v>0</v>
      </c>
      <c r="N61" s="54">
        <v>0</v>
      </c>
      <c r="P61" s="54">
        <v>0</v>
      </c>
      <c r="R61" s="54">
        <v>0</v>
      </c>
      <c r="T61" s="54">
        <v>837800</v>
      </c>
      <c r="V61" s="54">
        <v>9520</v>
      </c>
      <c r="X61" s="54">
        <v>7865093700</v>
      </c>
      <c r="Z61" s="54">
        <v>7928399656.8000002</v>
      </c>
      <c r="AB61" s="101">
        <v>0.4529145599491276</v>
      </c>
      <c r="AD61" s="23"/>
    </row>
    <row r="62" spans="1:30" ht="18.75">
      <c r="A62" s="136" t="s">
        <v>24</v>
      </c>
      <c r="B62" s="136"/>
      <c r="C62" s="136"/>
      <c r="E62" s="146">
        <v>1247504</v>
      </c>
      <c r="F62" s="146"/>
      <c r="H62" s="54">
        <v>7480949921</v>
      </c>
      <c r="J62" s="54">
        <v>5409234853.9343996</v>
      </c>
      <c r="L62" s="54">
        <v>397556</v>
      </c>
      <c r="N62" s="54">
        <v>0</v>
      </c>
      <c r="P62" s="54">
        <v>0</v>
      </c>
      <c r="R62" s="54">
        <v>0</v>
      </c>
      <c r="T62" s="54">
        <v>1645060</v>
      </c>
      <c r="V62" s="54">
        <v>4823</v>
      </c>
      <c r="X62" s="54">
        <v>7480949921</v>
      </c>
      <c r="Z62" s="54">
        <v>7886916339.9390001</v>
      </c>
      <c r="AB62" s="101">
        <v>0.450544800727263</v>
      </c>
      <c r="AD62" s="23"/>
    </row>
    <row r="63" spans="1:30" ht="18.75">
      <c r="A63" s="136" t="s">
        <v>32</v>
      </c>
      <c r="B63" s="136"/>
      <c r="C63" s="136"/>
      <c r="E63" s="146">
        <v>84800</v>
      </c>
      <c r="F63" s="146"/>
      <c r="H63" s="54">
        <v>7427022071</v>
      </c>
      <c r="J63" s="54">
        <v>7055528328</v>
      </c>
      <c r="L63" s="54">
        <v>0</v>
      </c>
      <c r="N63" s="54">
        <v>0</v>
      </c>
      <c r="P63" s="54">
        <v>0</v>
      </c>
      <c r="R63" s="54">
        <v>0</v>
      </c>
      <c r="T63" s="54">
        <v>84800</v>
      </c>
      <c r="V63" s="54">
        <v>88550</v>
      </c>
      <c r="X63" s="54">
        <v>7427022071</v>
      </c>
      <c r="Z63" s="54">
        <v>7464361212</v>
      </c>
      <c r="AB63" s="101">
        <v>0.42640608697554178</v>
      </c>
      <c r="AD63" s="23"/>
    </row>
    <row r="64" spans="1:30" ht="18.75">
      <c r="A64" s="136" t="s">
        <v>29</v>
      </c>
      <c r="B64" s="136"/>
      <c r="C64" s="136"/>
      <c r="E64" s="146">
        <v>2560000</v>
      </c>
      <c r="F64" s="146"/>
      <c r="H64" s="54">
        <v>7440011312</v>
      </c>
      <c r="J64" s="54">
        <v>6756359040</v>
      </c>
      <c r="L64" s="54">
        <v>0</v>
      </c>
      <c r="N64" s="54">
        <v>0</v>
      </c>
      <c r="P64" s="54">
        <v>0</v>
      </c>
      <c r="R64" s="54">
        <v>0</v>
      </c>
      <c r="T64" s="54">
        <v>2560000</v>
      </c>
      <c r="V64" s="54">
        <v>2866</v>
      </c>
      <c r="X64" s="54">
        <v>7440011312</v>
      </c>
      <c r="Z64" s="54">
        <v>7293305088</v>
      </c>
      <c r="AB64" s="101">
        <v>0.4166344038513673</v>
      </c>
      <c r="AD64" s="23"/>
    </row>
    <row r="65" spans="1:30" ht="18.75">
      <c r="A65" s="136" t="s">
        <v>62</v>
      </c>
      <c r="B65" s="136"/>
      <c r="C65" s="136"/>
      <c r="E65" s="146">
        <v>197000</v>
      </c>
      <c r="F65" s="146"/>
      <c r="H65" s="54">
        <v>7446816999</v>
      </c>
      <c r="J65" s="54">
        <v>5293226785.5</v>
      </c>
      <c r="L65" s="54">
        <v>0</v>
      </c>
      <c r="N65" s="54">
        <v>0</v>
      </c>
      <c r="P65" s="54">
        <v>0</v>
      </c>
      <c r="R65" s="54">
        <v>0</v>
      </c>
      <c r="T65" s="54">
        <v>197000</v>
      </c>
      <c r="V65" s="54">
        <v>36670</v>
      </c>
      <c r="X65" s="54">
        <v>7446816999</v>
      </c>
      <c r="Z65" s="54">
        <v>7181007259.5</v>
      </c>
      <c r="AB65" s="101">
        <v>0.41021932340891037</v>
      </c>
      <c r="AD65" s="23"/>
    </row>
    <row r="66" spans="1:30" ht="18.75">
      <c r="A66" s="136" t="s">
        <v>64</v>
      </c>
      <c r="B66" s="136"/>
      <c r="C66" s="136"/>
      <c r="E66" s="146">
        <v>307999</v>
      </c>
      <c r="F66" s="146"/>
      <c r="H66" s="54">
        <v>8047274192</v>
      </c>
      <c r="J66" s="54">
        <v>5786545072.4549999</v>
      </c>
      <c r="L66" s="54">
        <v>0</v>
      </c>
      <c r="N66" s="54">
        <v>0</v>
      </c>
      <c r="P66" s="54">
        <v>0</v>
      </c>
      <c r="R66" s="54">
        <v>0</v>
      </c>
      <c r="T66" s="54">
        <v>307999</v>
      </c>
      <c r="V66" s="54">
        <v>22750</v>
      </c>
      <c r="X66" s="54">
        <v>8047274192</v>
      </c>
      <c r="Z66" s="54">
        <v>6965285735.3625002</v>
      </c>
      <c r="AB66" s="101">
        <v>0.39789610265748254</v>
      </c>
      <c r="AD66" s="23"/>
    </row>
    <row r="67" spans="1:30" ht="18.75">
      <c r="A67" s="136" t="s">
        <v>69</v>
      </c>
      <c r="B67" s="136"/>
      <c r="C67" s="136"/>
      <c r="E67" s="146">
        <v>0</v>
      </c>
      <c r="F67" s="146"/>
      <c r="H67" s="54">
        <v>0</v>
      </c>
      <c r="J67" s="54">
        <v>0</v>
      </c>
      <c r="L67" s="54">
        <v>200000</v>
      </c>
      <c r="N67" s="54">
        <v>1715590587</v>
      </c>
      <c r="P67" s="54">
        <v>0</v>
      </c>
      <c r="R67" s="54">
        <v>0</v>
      </c>
      <c r="T67" s="54">
        <v>200000</v>
      </c>
      <c r="V67" s="54">
        <v>8990</v>
      </c>
      <c r="X67" s="54">
        <v>1715590587</v>
      </c>
      <c r="Z67" s="54">
        <v>1787301900</v>
      </c>
      <c r="AB67" s="101">
        <v>0.10210068722260425</v>
      </c>
      <c r="AD67" s="23"/>
    </row>
    <row r="68" spans="1:30" ht="18.75">
      <c r="A68" s="136" t="s">
        <v>38</v>
      </c>
      <c r="B68" s="136"/>
      <c r="C68" s="136"/>
      <c r="E68" s="146">
        <v>69790106</v>
      </c>
      <c r="F68" s="146"/>
      <c r="H68" s="54">
        <v>31006631743</v>
      </c>
      <c r="J68" s="54">
        <v>29068064190.236698</v>
      </c>
      <c r="L68" s="54">
        <v>0</v>
      </c>
      <c r="N68" s="54">
        <v>0</v>
      </c>
      <c r="P68" s="54">
        <v>69790106</v>
      </c>
      <c r="R68" s="54">
        <v>31006631743</v>
      </c>
      <c r="T68" s="54">
        <v>0</v>
      </c>
      <c r="V68" s="54">
        <v>0</v>
      </c>
      <c r="X68" s="54">
        <v>0</v>
      </c>
      <c r="Z68" s="54">
        <v>0</v>
      </c>
      <c r="AB68" s="101">
        <v>0</v>
      </c>
      <c r="AD68" s="23"/>
    </row>
    <row r="69" spans="1:30" ht="18.75">
      <c r="A69" s="136" t="s">
        <v>78</v>
      </c>
      <c r="B69" s="136"/>
      <c r="C69" s="136"/>
      <c r="E69" s="146">
        <v>0</v>
      </c>
      <c r="F69" s="146"/>
      <c r="H69" s="54">
        <v>0</v>
      </c>
      <c r="J69" s="54">
        <v>0</v>
      </c>
      <c r="L69" s="54">
        <v>3200000</v>
      </c>
      <c r="N69" s="54">
        <v>18032358464</v>
      </c>
      <c r="P69" s="54">
        <v>3200000</v>
      </c>
      <c r="R69" s="54">
        <v>18032358464</v>
      </c>
      <c r="T69" s="54">
        <v>0</v>
      </c>
      <c r="V69" s="54">
        <v>0</v>
      </c>
      <c r="X69" s="54">
        <v>0</v>
      </c>
      <c r="Z69" s="54">
        <v>0</v>
      </c>
      <c r="AB69" s="101">
        <v>0</v>
      </c>
      <c r="AD69" s="23"/>
    </row>
    <row r="70" spans="1:30" ht="18.75">
      <c r="A70" s="136" t="s">
        <v>79</v>
      </c>
      <c r="B70" s="136"/>
      <c r="C70" s="136"/>
      <c r="E70" s="146">
        <v>0</v>
      </c>
      <c r="F70" s="146"/>
      <c r="H70" s="100">
        <v>0</v>
      </c>
      <c r="J70" s="100">
        <v>0</v>
      </c>
      <c r="L70" s="100">
        <v>6500000</v>
      </c>
      <c r="N70" s="100">
        <v>9700493712</v>
      </c>
      <c r="P70" s="100">
        <v>6500000</v>
      </c>
      <c r="R70" s="100">
        <v>9700493712</v>
      </c>
      <c r="T70" s="100">
        <v>0</v>
      </c>
      <c r="V70" s="100">
        <v>0</v>
      </c>
      <c r="X70" s="100">
        <v>0</v>
      </c>
      <c r="Z70" s="100">
        <v>0</v>
      </c>
      <c r="AB70" s="101">
        <v>0</v>
      </c>
      <c r="AD70" s="23"/>
    </row>
    <row r="71" spans="1:30" ht="21.75" thickBot="1">
      <c r="A71" s="141" t="s">
        <v>81</v>
      </c>
      <c r="B71" s="141"/>
      <c r="C71" s="141"/>
      <c r="D71" s="95"/>
      <c r="E71" s="142">
        <f>SUM(E9:F70)</f>
        <v>428810695</v>
      </c>
      <c r="F71" s="142"/>
      <c r="H71" s="14">
        <f>SUM(H9:H70)</f>
        <v>1308052180930</v>
      </c>
      <c r="J71" s="14">
        <f>SUM(J9:J70)</f>
        <v>1294600937942.2026</v>
      </c>
      <c r="L71" s="14">
        <f>SUM(L9:L70)</f>
        <v>56459285</v>
      </c>
      <c r="N71" s="14">
        <f>SUM(N9:N70)</f>
        <v>274586287718</v>
      </c>
      <c r="P71" s="14">
        <f>SUM(P9:P70)</f>
        <v>138093643</v>
      </c>
      <c r="R71" s="14">
        <f>SUM(R9:R70)</f>
        <v>263249485448</v>
      </c>
      <c r="T71" s="14">
        <f>SUM(T9:T70)</f>
        <v>347176337</v>
      </c>
      <c r="V71" s="14"/>
      <c r="X71" s="14">
        <f>SUM(X9:X70)</f>
        <v>1338789967904</v>
      </c>
      <c r="Z71" s="14">
        <f>SUM(Z9:Z70)</f>
        <v>1613098120336.978</v>
      </c>
      <c r="AB71" s="15">
        <f>SUM(AB9:AB70)</f>
        <v>92.149192390998195</v>
      </c>
    </row>
    <row r="72" spans="1:30" ht="13.5" thickTop="1">
      <c r="D72" s="94"/>
    </row>
    <row r="73" spans="1:30">
      <c r="Z73" s="132"/>
    </row>
    <row r="76" spans="1:30">
      <c r="F76" s="94"/>
    </row>
    <row r="77" spans="1:30">
      <c r="F77" s="94"/>
    </row>
  </sheetData>
  <mergeCells count="140">
    <mergeCell ref="E62:F62"/>
    <mergeCell ref="E68:F68"/>
    <mergeCell ref="E69:F69"/>
    <mergeCell ref="E70:F70"/>
    <mergeCell ref="E63:F63"/>
    <mergeCell ref="E64:F64"/>
    <mergeCell ref="E65:F65"/>
    <mergeCell ref="E66:F66"/>
    <mergeCell ref="E67:F67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A71:C71"/>
    <mergeCell ref="E71:F71"/>
    <mergeCell ref="L7:N7"/>
    <mergeCell ref="P7:R7"/>
    <mergeCell ref="A8:C8"/>
    <mergeCell ref="E8:F8"/>
    <mergeCell ref="E7:F7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F6:J6"/>
    <mergeCell ref="L6:R6"/>
    <mergeCell ref="T6:AB6"/>
    <mergeCell ref="A1:AB1"/>
    <mergeCell ref="A2:AB2"/>
    <mergeCell ref="A3:AB3"/>
    <mergeCell ref="B4:AB4"/>
    <mergeCell ref="A5:B5"/>
    <mergeCell ref="C5:AB5"/>
    <mergeCell ref="A46:C46"/>
    <mergeCell ref="A47:C47"/>
    <mergeCell ref="A48:C48"/>
    <mergeCell ref="A49:C49"/>
    <mergeCell ref="A50:C50"/>
    <mergeCell ref="A41:C41"/>
    <mergeCell ref="A42:C42"/>
    <mergeCell ref="A43:C43"/>
    <mergeCell ref="A44:C44"/>
    <mergeCell ref="A45:C45"/>
    <mergeCell ref="A56:C56"/>
    <mergeCell ref="A57:C57"/>
    <mergeCell ref="A58:C58"/>
    <mergeCell ref="A59:C59"/>
    <mergeCell ref="A60:C60"/>
    <mergeCell ref="A51:C51"/>
    <mergeCell ref="A52:C52"/>
    <mergeCell ref="A53:C53"/>
    <mergeCell ref="A54:C54"/>
    <mergeCell ref="A55:C55"/>
    <mergeCell ref="A66:C66"/>
    <mergeCell ref="A67:C67"/>
    <mergeCell ref="A68:C68"/>
    <mergeCell ref="A69:C69"/>
    <mergeCell ref="A70:C70"/>
    <mergeCell ref="A61:C61"/>
    <mergeCell ref="A62:C62"/>
    <mergeCell ref="A63:C63"/>
    <mergeCell ref="A64:C64"/>
    <mergeCell ref="A65:C65"/>
    <mergeCell ref="A14:C14"/>
    <mergeCell ref="A15:C15"/>
    <mergeCell ref="A16:C16"/>
    <mergeCell ref="A17:C17"/>
    <mergeCell ref="A18:C18"/>
    <mergeCell ref="A9:C9"/>
    <mergeCell ref="A10:C10"/>
    <mergeCell ref="A11:C11"/>
    <mergeCell ref="A12:C12"/>
    <mergeCell ref="A13:C13"/>
    <mergeCell ref="A24:C24"/>
    <mergeCell ref="A25:C25"/>
    <mergeCell ref="A26:C26"/>
    <mergeCell ref="A27:C27"/>
    <mergeCell ref="A28:C28"/>
    <mergeCell ref="A19:C19"/>
    <mergeCell ref="A20:C20"/>
    <mergeCell ref="A21:C21"/>
    <mergeCell ref="A22:C22"/>
    <mergeCell ref="A23:C23"/>
    <mergeCell ref="A39:C39"/>
    <mergeCell ref="A40:C40"/>
    <mergeCell ref="A34:C34"/>
    <mergeCell ref="A35:C35"/>
    <mergeCell ref="A36:C36"/>
    <mergeCell ref="A37:C37"/>
    <mergeCell ref="A38:C38"/>
    <mergeCell ref="A29:C29"/>
    <mergeCell ref="A30:C30"/>
    <mergeCell ref="A31:C31"/>
    <mergeCell ref="A32:C32"/>
    <mergeCell ref="A33:C33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16E68-047F-4215-87E4-8C56A81CFBBB}">
  <dimension ref="A1:AX23"/>
  <sheetViews>
    <sheetView rightToLeft="1" zoomScaleNormal="100" zoomScaleSheetLayoutView="100" workbookViewId="0">
      <selection activeCell="AF15" sqref="AF15"/>
    </sheetView>
  </sheetViews>
  <sheetFormatPr defaultRowHeight="18" customHeight="1"/>
  <cols>
    <col min="1" max="1" width="6.42578125" style="24" bestFit="1" customWidth="1"/>
    <col min="2" max="2" width="43" style="24" customWidth="1"/>
    <col min="3" max="3" width="1.42578125" style="24" hidden="1" customWidth="1"/>
    <col min="4" max="4" width="12.85546875" style="24" hidden="1" customWidth="1"/>
    <col min="5" max="5" width="1.42578125" style="24" hidden="1" customWidth="1"/>
    <col min="6" max="6" width="8.5703125" style="24" hidden="1" customWidth="1"/>
    <col min="7" max="7" width="1.42578125" style="24" hidden="1" customWidth="1"/>
    <col min="8" max="8" width="11.42578125" style="24" hidden="1" customWidth="1"/>
    <col min="9" max="9" width="1.42578125" style="24" hidden="1" customWidth="1"/>
    <col min="10" max="10" width="11.42578125" style="24" hidden="1" customWidth="1"/>
    <col min="11" max="11" width="1.42578125" style="24" hidden="1" customWidth="1"/>
    <col min="12" max="12" width="11.42578125" style="24" hidden="1" customWidth="1"/>
    <col min="13" max="13" width="1.42578125" style="24" hidden="1" customWidth="1"/>
    <col min="14" max="14" width="7.140625" style="24" hidden="1" customWidth="1"/>
    <col min="15" max="15" width="1.42578125" style="24" hidden="1" customWidth="1"/>
    <col min="16" max="16" width="12.28515625" style="24" hidden="1" customWidth="1"/>
    <col min="17" max="17" width="1.42578125" style="24" customWidth="1"/>
    <col min="18" max="18" width="6.5703125" style="24" bestFit="1" customWidth="1"/>
    <col min="19" max="19" width="1.42578125" style="24" customWidth="1"/>
    <col min="20" max="20" width="19.28515625" style="24" bestFit="1" customWidth="1"/>
    <col min="21" max="21" width="1.42578125" style="24" customWidth="1"/>
    <col min="22" max="22" width="16.42578125" style="24" bestFit="1" customWidth="1"/>
    <col min="23" max="23" width="1.42578125" style="24" customWidth="1"/>
    <col min="24" max="24" width="6.7109375" style="24" bestFit="1" customWidth="1"/>
    <col min="25" max="25" width="15.7109375" style="59" bestFit="1" customWidth="1"/>
    <col min="26" max="26" width="1.42578125" style="24" customWidth="1"/>
    <col min="27" max="27" width="5.5703125" style="24" bestFit="1" customWidth="1"/>
    <col min="28" max="28" width="8.85546875" style="24" bestFit="1" customWidth="1"/>
    <col min="29" max="29" width="1.42578125" style="24" customWidth="1"/>
    <col min="30" max="30" width="10" style="24" bestFit="1" customWidth="1"/>
    <col min="31" max="31" width="1.42578125" style="24" customWidth="1"/>
    <col min="32" max="32" width="14.28515625" style="24" bestFit="1" customWidth="1"/>
    <col min="33" max="33" width="1.42578125" style="24" customWidth="1"/>
    <col min="34" max="34" width="15.7109375" style="24" bestFit="1" customWidth="1"/>
    <col min="35" max="35" width="1.42578125" style="24" customWidth="1"/>
    <col min="36" max="36" width="15.7109375" style="24" bestFit="1" customWidth="1"/>
    <col min="37" max="37" width="1.42578125" style="24" customWidth="1"/>
    <col min="38" max="38" width="16.7109375" style="53" bestFit="1" customWidth="1"/>
    <col min="39" max="39" width="18" style="24" bestFit="1" customWidth="1"/>
    <col min="40" max="16384" width="9.140625" style="24"/>
  </cols>
  <sheetData>
    <row r="1" spans="1:50" ht="18" customHeight="1">
      <c r="B1" s="148" t="s">
        <v>0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</row>
    <row r="2" spans="1:50" ht="18" customHeight="1">
      <c r="B2" s="148" t="s">
        <v>1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</row>
    <row r="3" spans="1:50" ht="18" customHeight="1">
      <c r="B3" s="148" t="s">
        <v>2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</row>
    <row r="5" spans="1:50" customFormat="1" ht="18" customHeight="1">
      <c r="A5" s="26" t="s">
        <v>84</v>
      </c>
      <c r="B5" s="26" t="s">
        <v>224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</row>
    <row r="7" spans="1:50" ht="18" customHeight="1">
      <c r="F7" s="149" t="s">
        <v>225</v>
      </c>
      <c r="G7" s="150"/>
      <c r="H7" s="150"/>
      <c r="I7" s="150"/>
      <c r="J7" s="150"/>
      <c r="K7" s="150"/>
      <c r="L7" s="150"/>
      <c r="M7" s="150"/>
      <c r="N7" s="150"/>
      <c r="O7" s="150"/>
      <c r="P7" s="150"/>
      <c r="R7" s="149" t="s">
        <v>227</v>
      </c>
      <c r="S7" s="150"/>
      <c r="T7" s="150"/>
      <c r="U7" s="150"/>
      <c r="V7" s="150"/>
      <c r="X7" s="149" t="s">
        <v>226</v>
      </c>
      <c r="Y7" s="150"/>
      <c r="Z7" s="150"/>
      <c r="AA7" s="150"/>
      <c r="AB7" s="150"/>
      <c r="AD7" s="149" t="s">
        <v>250</v>
      </c>
      <c r="AE7" s="150"/>
      <c r="AF7" s="150"/>
      <c r="AG7" s="150"/>
      <c r="AH7" s="150"/>
      <c r="AI7" s="150"/>
      <c r="AJ7" s="150"/>
      <c r="AK7" s="150"/>
      <c r="AL7" s="150"/>
      <c r="AM7" s="28"/>
    </row>
    <row r="8" spans="1:50" ht="18" customHeight="1">
      <c r="A8" s="151" t="s">
        <v>228</v>
      </c>
      <c r="B8" s="151"/>
      <c r="D8" s="152" t="s">
        <v>229</v>
      </c>
      <c r="F8" s="153" t="s">
        <v>230</v>
      </c>
      <c r="H8" s="153" t="s">
        <v>231</v>
      </c>
      <c r="J8" s="147" t="s">
        <v>232</v>
      </c>
      <c r="L8" s="147" t="s">
        <v>233</v>
      </c>
      <c r="N8" s="147" t="s">
        <v>234</v>
      </c>
      <c r="P8" s="147" t="s">
        <v>235</v>
      </c>
      <c r="R8" s="151" t="s">
        <v>236</v>
      </c>
      <c r="T8" s="151" t="s">
        <v>237</v>
      </c>
      <c r="V8" s="151" t="s">
        <v>238</v>
      </c>
      <c r="X8" s="151" t="s">
        <v>239</v>
      </c>
      <c r="Y8" s="158"/>
      <c r="AA8" s="151" t="s">
        <v>240</v>
      </c>
      <c r="AB8" s="158"/>
      <c r="AD8" s="151" t="s">
        <v>236</v>
      </c>
      <c r="AF8" s="153" t="s">
        <v>241</v>
      </c>
      <c r="AH8" s="151" t="s">
        <v>237</v>
      </c>
      <c r="AJ8" s="151" t="s">
        <v>238</v>
      </c>
      <c r="AL8" s="155" t="s">
        <v>242</v>
      </c>
    </row>
    <row r="9" spans="1:50" ht="18" customHeight="1">
      <c r="A9" s="151"/>
      <c r="B9" s="151"/>
      <c r="D9" s="152"/>
      <c r="F9" s="154"/>
      <c r="H9" s="154"/>
      <c r="J9" s="147"/>
      <c r="L9" s="147"/>
      <c r="N9" s="157"/>
      <c r="P9" s="157"/>
      <c r="R9" s="154"/>
      <c r="T9" s="154"/>
      <c r="V9" s="154"/>
      <c r="X9" s="29" t="s">
        <v>236</v>
      </c>
      <c r="Y9" s="30" t="s">
        <v>237</v>
      </c>
      <c r="AA9" s="29" t="s">
        <v>236</v>
      </c>
      <c r="AB9" s="29" t="s">
        <v>243</v>
      </c>
      <c r="AD9" s="154"/>
      <c r="AF9" s="154"/>
      <c r="AH9" s="154"/>
      <c r="AJ9" s="154"/>
      <c r="AL9" s="156"/>
      <c r="AM9" s="31"/>
    </row>
    <row r="10" spans="1:50" ht="18" customHeight="1">
      <c r="A10" s="159" t="s">
        <v>244</v>
      </c>
      <c r="B10" s="159"/>
      <c r="C10" s="32"/>
      <c r="D10" s="33" t="s">
        <v>245</v>
      </c>
      <c r="F10" s="34" t="s">
        <v>246</v>
      </c>
      <c r="H10" s="34" t="s">
        <v>247</v>
      </c>
      <c r="J10" s="34" t="s">
        <v>248</v>
      </c>
      <c r="L10" s="35">
        <v>0</v>
      </c>
      <c r="N10" s="35">
        <v>0</v>
      </c>
      <c r="O10" s="36"/>
      <c r="P10" s="36">
        <v>0</v>
      </c>
      <c r="R10" s="37">
        <v>7694</v>
      </c>
      <c r="T10" s="38">
        <v>43036346138</v>
      </c>
      <c r="U10" s="38"/>
      <c r="V10" s="38">
        <v>44135305268.403198</v>
      </c>
      <c r="X10" s="37">
        <v>0</v>
      </c>
      <c r="Y10" s="37">
        <v>0</v>
      </c>
      <c r="AA10" s="39">
        <v>0</v>
      </c>
      <c r="AB10" s="39">
        <v>0</v>
      </c>
      <c r="AC10" s="34"/>
      <c r="AD10" s="32">
        <v>7694</v>
      </c>
      <c r="AE10" s="40"/>
      <c r="AF10" s="37">
        <v>6695609</v>
      </c>
      <c r="AG10" s="40"/>
      <c r="AH10" s="37">
        <v>43036346138</v>
      </c>
      <c r="AI10" s="40"/>
      <c r="AJ10" s="37">
        <v>51392377208.4496</v>
      </c>
      <c r="AK10" s="40"/>
      <c r="AL10" s="41">
        <v>2.935820205297162</v>
      </c>
    </row>
    <row r="11" spans="1:50" ht="18" customHeight="1" thickBot="1">
      <c r="A11" s="160" t="s">
        <v>81</v>
      </c>
      <c r="B11" s="160" t="s">
        <v>249</v>
      </c>
      <c r="R11" s="42">
        <f>SUM(R10)</f>
        <v>7694</v>
      </c>
      <c r="T11" s="43">
        <f>SUM(T10)</f>
        <v>43036346138</v>
      </c>
      <c r="U11" s="38"/>
      <c r="V11" s="43">
        <f>SUM(V10)</f>
        <v>44135305268.403198</v>
      </c>
      <c r="X11" s="44">
        <f>SUM(X10:$X$10)</f>
        <v>0</v>
      </c>
      <c r="Y11" s="44">
        <f>SUM(Y10)</f>
        <v>0</v>
      </c>
      <c r="AA11" s="45">
        <f>SUM(AA10:$AA$10)</f>
        <v>0</v>
      </c>
      <c r="AB11" s="45">
        <f>SUM(AB10:AB10)</f>
        <v>0</v>
      </c>
      <c r="AD11" s="115">
        <f>SUM(AD10)</f>
        <v>7694</v>
      </c>
      <c r="AF11" s="37"/>
      <c r="AH11" s="42">
        <f>SUM(AH10:$AH$10)</f>
        <v>43036346138</v>
      </c>
      <c r="AJ11" s="44">
        <f>SUM(AJ10:$AJ$10)</f>
        <v>51392377208.4496</v>
      </c>
      <c r="AL11" s="46">
        <f>SUM(AL10)</f>
        <v>2.935820205297162</v>
      </c>
      <c r="AM11" s="47"/>
    </row>
    <row r="12" spans="1:50" ht="18" customHeight="1" thickTop="1">
      <c r="R12" s="37"/>
      <c r="T12" s="48"/>
      <c r="V12" s="49"/>
      <c r="X12" s="49"/>
      <c r="Y12" s="50"/>
      <c r="AA12" s="49"/>
      <c r="AB12" s="49"/>
      <c r="AD12" s="37"/>
      <c r="AF12" s="37"/>
      <c r="AH12" s="48"/>
      <c r="AJ12" s="49"/>
      <c r="AL12" s="51"/>
    </row>
    <row r="13" spans="1:50" ht="18" customHeight="1">
      <c r="E13" s="47"/>
      <c r="I13" s="52"/>
      <c r="M13" s="53"/>
      <c r="N13" s="47"/>
      <c r="Y13" s="24"/>
      <c r="AL13" s="24"/>
    </row>
    <row r="14" spans="1:50" ht="18" customHeight="1">
      <c r="A14" s="136"/>
      <c r="B14" s="136"/>
      <c r="C14" s="136"/>
      <c r="D14"/>
      <c r="E14" s="161"/>
      <c r="F14" s="161"/>
      <c r="G14"/>
      <c r="H14" s="54"/>
      <c r="I14"/>
      <c r="J14" s="54"/>
      <c r="K14"/>
      <c r="L14" s="54"/>
      <c r="M14"/>
      <c r="N14" s="54"/>
      <c r="O14"/>
      <c r="P14" s="54"/>
      <c r="Q14"/>
      <c r="R14" s="54"/>
      <c r="S14"/>
      <c r="T14" s="54"/>
      <c r="U14"/>
      <c r="V14" s="54"/>
      <c r="W14"/>
      <c r="X14" s="54"/>
      <c r="Y14"/>
      <c r="Z14" s="54"/>
      <c r="AA14"/>
      <c r="AB14" s="55"/>
      <c r="AH14" s="47"/>
    </row>
    <row r="15" spans="1:50" ht="18" customHeight="1">
      <c r="T15" s="56"/>
      <c r="V15" s="56"/>
      <c r="X15" s="28"/>
      <c r="Y15" s="56"/>
      <c r="AF15" s="57"/>
      <c r="AH15" s="56"/>
      <c r="AJ15" s="28"/>
    </row>
    <row r="16" spans="1:50" ht="18" customHeight="1">
      <c r="T16" s="56"/>
      <c r="V16" s="56"/>
      <c r="X16" s="28"/>
      <c r="Y16" s="56"/>
      <c r="AA16" s="47"/>
      <c r="AB16" s="57"/>
      <c r="AD16" s="47"/>
      <c r="AF16" s="47"/>
      <c r="AH16" s="58"/>
      <c r="AJ16" s="28"/>
    </row>
    <row r="17" spans="1:39" customFormat="1" ht="18" customHeight="1">
      <c r="A17" s="162"/>
      <c r="B17" s="162"/>
      <c r="C17" s="162"/>
      <c r="E17" s="163"/>
      <c r="F17" s="163"/>
      <c r="H17" s="9"/>
      <c r="J17" s="9"/>
      <c r="L17" s="9"/>
      <c r="N17" s="9"/>
      <c r="P17" s="9"/>
      <c r="R17" s="9"/>
      <c r="T17" s="9"/>
      <c r="V17" s="9"/>
      <c r="X17" s="9"/>
      <c r="Z17" s="9"/>
      <c r="AB17" s="20"/>
      <c r="AD17" s="23"/>
    </row>
    <row r="18" spans="1:39" ht="18" customHeight="1">
      <c r="T18" s="56"/>
      <c r="V18" s="56"/>
      <c r="X18" s="28"/>
      <c r="AB18" s="57"/>
      <c r="AF18" s="47"/>
      <c r="AH18" s="56"/>
      <c r="AJ18" s="56"/>
      <c r="AM18" s="56"/>
    </row>
    <row r="19" spans="1:39" ht="18" customHeight="1">
      <c r="T19" s="56"/>
      <c r="V19" s="56"/>
      <c r="X19" s="28"/>
      <c r="AH19" s="60"/>
      <c r="AJ19" s="28"/>
      <c r="AM19" s="28"/>
    </row>
    <row r="20" spans="1:39" ht="18" customHeight="1">
      <c r="T20" s="56"/>
      <c r="V20" s="56"/>
      <c r="X20" s="28"/>
      <c r="AM20" s="28"/>
    </row>
    <row r="21" spans="1:39" ht="18" customHeight="1">
      <c r="T21" s="56"/>
      <c r="V21" s="56"/>
      <c r="X21" s="28"/>
      <c r="AF21" s="61"/>
      <c r="AH21" s="59"/>
    </row>
    <row r="22" spans="1:39" ht="18" customHeight="1">
      <c r="V22" s="57"/>
      <c r="AH22" s="61"/>
    </row>
    <row r="23" spans="1:39" ht="18" customHeight="1">
      <c r="T23" s="28"/>
    </row>
  </sheetData>
  <mergeCells count="32">
    <mergeCell ref="A10:B10"/>
    <mergeCell ref="A11:B11"/>
    <mergeCell ref="A14:C14"/>
    <mergeCell ref="E14:F14"/>
    <mergeCell ref="A17:C17"/>
    <mergeCell ref="E17:F17"/>
    <mergeCell ref="AA8:AB8"/>
    <mergeCell ref="AD8:AD9"/>
    <mergeCell ref="AF8:AF9"/>
    <mergeCell ref="AH8:AH9"/>
    <mergeCell ref="AJ8:AJ9"/>
    <mergeCell ref="P8:P9"/>
    <mergeCell ref="R8:R9"/>
    <mergeCell ref="T8:T9"/>
    <mergeCell ref="V8:V9"/>
    <mergeCell ref="X8:Y8"/>
    <mergeCell ref="L8:L9"/>
    <mergeCell ref="B1:AL1"/>
    <mergeCell ref="B2:AL2"/>
    <mergeCell ref="B3:AL3"/>
    <mergeCell ref="AM3:AX3"/>
    <mergeCell ref="F7:P7"/>
    <mergeCell ref="R7:V7"/>
    <mergeCell ref="X7:AB7"/>
    <mergeCell ref="AD7:AL7"/>
    <mergeCell ref="A8:B9"/>
    <mergeCell ref="D8:D9"/>
    <mergeCell ref="F8:F9"/>
    <mergeCell ref="H8:H9"/>
    <mergeCell ref="J8:J9"/>
    <mergeCell ref="AL8:AL9"/>
    <mergeCell ref="N8:N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1"/>
  <sheetViews>
    <sheetView rightToLeft="1" topLeftCell="B1" workbookViewId="0">
      <selection activeCell="H35" sqref="H35"/>
    </sheetView>
  </sheetViews>
  <sheetFormatPr defaultRowHeight="12.75"/>
  <cols>
    <col min="1" max="1" width="6.42578125" bestFit="1" customWidth="1"/>
    <col min="2" max="2" width="28.5703125" customWidth="1"/>
    <col min="3" max="3" width="1.28515625" customWidth="1"/>
    <col min="4" max="4" width="12.28515625" bestFit="1" customWidth="1"/>
    <col min="5" max="5" width="1.28515625" customWidth="1"/>
    <col min="6" max="6" width="14.5703125" bestFit="1" customWidth="1"/>
    <col min="7" max="7" width="1.28515625" customWidth="1"/>
    <col min="8" max="8" width="11.28515625" bestFit="1" customWidth="1"/>
    <col min="9" max="9" width="1.28515625" customWidth="1"/>
    <col min="10" max="10" width="12.85546875" bestFit="1" customWidth="1"/>
    <col min="11" max="11" width="1.28515625" customWidth="1"/>
    <col min="12" max="12" width="9.7109375" customWidth="1"/>
    <col min="13" max="13" width="1.28515625" customWidth="1"/>
    <col min="14" max="14" width="9.140625" customWidth="1"/>
    <col min="15" max="15" width="1.28515625" customWidth="1"/>
    <col min="16" max="16" width="7.140625" bestFit="1" customWidth="1"/>
    <col min="17" max="17" width="1.28515625" customWidth="1"/>
    <col min="18" max="18" width="14.85546875" bestFit="1" customWidth="1"/>
    <col min="19" max="19" width="1.28515625" customWidth="1"/>
    <col min="20" max="20" width="16" bestFit="1" customWidth="1"/>
    <col min="21" max="21" width="1.28515625" customWidth="1"/>
    <col min="22" max="22" width="7.140625" bestFit="1" customWidth="1"/>
    <col min="23" max="23" width="1.28515625" customWidth="1"/>
    <col min="24" max="24" width="14.85546875" bestFit="1" customWidth="1"/>
    <col min="25" max="25" width="1.28515625" customWidth="1"/>
    <col min="26" max="26" width="7.140625" bestFit="1" customWidth="1"/>
    <col min="27" max="27" width="1.28515625" customWidth="1"/>
    <col min="28" max="28" width="14.85546875" bestFit="1" customWidth="1"/>
    <col min="29" max="29" width="1.28515625" customWidth="1"/>
    <col min="30" max="30" width="7.140625" bestFit="1" customWidth="1"/>
    <col min="31" max="31" width="1.28515625" customWidth="1"/>
    <col min="32" max="32" width="10.85546875" customWidth="1"/>
    <col min="33" max="33" width="1.28515625" customWidth="1"/>
    <col min="34" max="34" width="14.85546875" bestFit="1" customWidth="1"/>
    <col min="35" max="35" width="1.28515625" customWidth="1"/>
    <col min="36" max="36" width="16" bestFit="1" customWidth="1"/>
    <col min="37" max="37" width="1.28515625" customWidth="1"/>
    <col min="38" max="38" width="11" bestFit="1" customWidth="1"/>
    <col min="39" max="39" width="0.28515625" customWidth="1"/>
  </cols>
  <sheetData>
    <row r="1" spans="1:38" ht="25.5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</row>
    <row r="2" spans="1:38" ht="25.5">
      <c r="A2" s="139" t="s">
        <v>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139"/>
    </row>
    <row r="3" spans="1:38" ht="25.5">
      <c r="A3" s="139" t="s">
        <v>2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139"/>
    </row>
    <row r="5" spans="1:38" ht="24">
      <c r="A5" s="1" t="s">
        <v>86</v>
      </c>
      <c r="B5" s="140" t="s">
        <v>87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</row>
    <row r="6" spans="1:38" ht="21">
      <c r="A6" s="138" t="s">
        <v>88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 t="s">
        <v>7</v>
      </c>
      <c r="Q6" s="138"/>
      <c r="R6" s="138"/>
      <c r="S6" s="138"/>
      <c r="T6" s="138"/>
      <c r="V6" s="138" t="s">
        <v>8</v>
      </c>
      <c r="W6" s="138"/>
      <c r="X6" s="138"/>
      <c r="Y6" s="138"/>
      <c r="Z6" s="138"/>
      <c r="AA6" s="138"/>
      <c r="AB6" s="138"/>
      <c r="AD6" s="138" t="s">
        <v>9</v>
      </c>
      <c r="AE6" s="138"/>
      <c r="AF6" s="138"/>
      <c r="AG6" s="138"/>
      <c r="AH6" s="138"/>
      <c r="AI6" s="138"/>
      <c r="AJ6" s="138"/>
      <c r="AK6" s="138"/>
      <c r="AL6" s="138"/>
    </row>
    <row r="7" spans="1:38" ht="2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143" t="s">
        <v>10</v>
      </c>
      <c r="W7" s="143"/>
      <c r="X7" s="143"/>
      <c r="Y7" s="3"/>
      <c r="Z7" s="143" t="s">
        <v>11</v>
      </c>
      <c r="AA7" s="143"/>
      <c r="AB7" s="143"/>
      <c r="AD7" s="3"/>
      <c r="AE7" s="3"/>
      <c r="AF7" s="3"/>
      <c r="AG7" s="3"/>
      <c r="AH7" s="3"/>
      <c r="AI7" s="3"/>
      <c r="AJ7" s="3"/>
      <c r="AK7" s="3"/>
      <c r="AL7" s="3"/>
    </row>
    <row r="8" spans="1:38" ht="42">
      <c r="A8" s="138" t="s">
        <v>89</v>
      </c>
      <c r="B8" s="138"/>
      <c r="D8" s="18" t="s">
        <v>90</v>
      </c>
      <c r="F8" s="18" t="s">
        <v>91</v>
      </c>
      <c r="H8" s="18" t="s">
        <v>92</v>
      </c>
      <c r="J8" s="2" t="s">
        <v>93</v>
      </c>
      <c r="L8" s="18" t="s">
        <v>94</v>
      </c>
      <c r="N8" s="18" t="s">
        <v>83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18" t="s">
        <v>17</v>
      </c>
      <c r="AH8" s="2" t="s">
        <v>14</v>
      </c>
      <c r="AJ8" s="2" t="s">
        <v>15</v>
      </c>
      <c r="AL8" s="18" t="s">
        <v>18</v>
      </c>
    </row>
    <row r="9" spans="1:38" ht="18.75">
      <c r="A9" s="164" t="s">
        <v>95</v>
      </c>
      <c r="B9" s="164"/>
      <c r="D9" s="62" t="s">
        <v>96</v>
      </c>
      <c r="E9" s="22"/>
      <c r="F9" s="62" t="s">
        <v>96</v>
      </c>
      <c r="H9" s="5" t="s">
        <v>97</v>
      </c>
      <c r="J9" s="5" t="s">
        <v>98</v>
      </c>
      <c r="L9" s="64">
        <v>0</v>
      </c>
      <c r="N9" s="64">
        <v>0</v>
      </c>
      <c r="P9" s="6">
        <v>70000</v>
      </c>
      <c r="R9" s="6">
        <v>38086901990</v>
      </c>
      <c r="T9" s="6">
        <v>40786506105</v>
      </c>
      <c r="V9" s="6">
        <v>0</v>
      </c>
      <c r="X9" s="6">
        <v>0</v>
      </c>
      <c r="Z9" s="6">
        <v>0</v>
      </c>
      <c r="AB9" s="6">
        <v>0</v>
      </c>
      <c r="AD9" s="6">
        <v>70000</v>
      </c>
      <c r="AF9" s="6">
        <v>587420</v>
      </c>
      <c r="AH9" s="6">
        <v>38086901990</v>
      </c>
      <c r="AJ9" s="6">
        <v>41111947108</v>
      </c>
      <c r="AL9" s="41">
        <v>2.3485445031900638</v>
      </c>
    </row>
    <row r="10" spans="1:38" ht="18.75">
      <c r="A10" s="165" t="s">
        <v>99</v>
      </c>
      <c r="B10" s="165"/>
      <c r="D10" s="63" t="s">
        <v>96</v>
      </c>
      <c r="E10" s="22"/>
      <c r="F10" s="63" t="s">
        <v>96</v>
      </c>
      <c r="H10" s="11" t="s">
        <v>100</v>
      </c>
      <c r="J10" s="11" t="s">
        <v>101</v>
      </c>
      <c r="L10" s="65">
        <v>26</v>
      </c>
      <c r="N10" s="65">
        <v>26</v>
      </c>
      <c r="P10" s="12">
        <v>9595</v>
      </c>
      <c r="R10" s="12">
        <v>8982547792</v>
      </c>
      <c r="T10" s="12">
        <v>8999438056</v>
      </c>
      <c r="V10" s="12">
        <v>42500</v>
      </c>
      <c r="X10" s="12">
        <v>40000173716</v>
      </c>
      <c r="Z10" s="12">
        <v>52095</v>
      </c>
      <c r="AB10" s="12">
        <v>48982721508</v>
      </c>
      <c r="AD10" s="12">
        <v>0</v>
      </c>
      <c r="AF10" s="12">
        <v>0</v>
      </c>
      <c r="AH10" s="12">
        <v>0</v>
      </c>
      <c r="AJ10" s="12">
        <v>0</v>
      </c>
      <c r="AL10" s="41">
        <v>0</v>
      </c>
    </row>
    <row r="11" spans="1:38" ht="21">
      <c r="A11" s="141" t="s">
        <v>81</v>
      </c>
      <c r="B11" s="141"/>
      <c r="D11" s="14"/>
      <c r="F11" s="14"/>
      <c r="H11" s="14"/>
      <c r="J11" s="14"/>
      <c r="L11" s="14"/>
      <c r="N11" s="14"/>
      <c r="P11" s="14">
        <v>79595</v>
      </c>
      <c r="R11" s="14">
        <v>47069449782</v>
      </c>
      <c r="T11" s="14">
        <v>49785944161</v>
      </c>
      <c r="V11" s="14">
        <v>42500</v>
      </c>
      <c r="X11" s="14">
        <v>40000173716</v>
      </c>
      <c r="Z11" s="14">
        <v>52095</v>
      </c>
      <c r="AB11" s="14">
        <f>SUM(AB9:AB10)</f>
        <v>48982721508</v>
      </c>
      <c r="AD11" s="14">
        <v>70000</v>
      </c>
      <c r="AF11" s="14"/>
      <c r="AH11" s="14">
        <v>38086901990</v>
      </c>
      <c r="AJ11" s="14">
        <v>41111947108</v>
      </c>
      <c r="AL11" s="102">
        <f>SUM(AL9:AL10)</f>
        <v>2.3485445031900638</v>
      </c>
    </row>
  </sheetData>
  <mergeCells count="14">
    <mergeCell ref="A11:B11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4"/>
  <sheetViews>
    <sheetView rightToLeft="1" zoomScale="98" zoomScaleNormal="98" workbookViewId="0">
      <selection activeCell="L19" sqref="L19"/>
    </sheetView>
  </sheetViews>
  <sheetFormatPr defaultRowHeight="12.75"/>
  <cols>
    <col min="1" max="1" width="6.28515625" bestFit="1" customWidth="1"/>
    <col min="2" max="2" width="35" customWidth="1"/>
    <col min="3" max="3" width="1.28515625" customWidth="1"/>
    <col min="4" max="4" width="15" bestFit="1" customWidth="1"/>
    <col min="5" max="5" width="1.28515625" customWidth="1"/>
    <col min="6" max="6" width="16" bestFit="1" customWidth="1"/>
    <col min="7" max="7" width="1.28515625" customWidth="1"/>
    <col min="8" max="8" width="16.140625" bestFit="1" customWidth="1"/>
    <col min="9" max="9" width="1.28515625" customWidth="1"/>
    <col min="10" max="10" width="1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5.5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</row>
    <row r="2" spans="1:12" ht="25.5">
      <c r="A2" s="139" t="s">
        <v>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1:12" ht="25.5">
      <c r="A3" s="139" t="s">
        <v>2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5" spans="1:12" ht="24">
      <c r="A5" s="1" t="s">
        <v>102</v>
      </c>
      <c r="B5" s="140" t="s">
        <v>103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</row>
    <row r="6" spans="1:12" ht="21">
      <c r="D6" s="2" t="s">
        <v>7</v>
      </c>
      <c r="F6" s="138" t="s">
        <v>8</v>
      </c>
      <c r="G6" s="138"/>
      <c r="H6" s="138"/>
      <c r="J6" s="2" t="s">
        <v>9</v>
      </c>
    </row>
    <row r="7" spans="1:12">
      <c r="D7" s="3"/>
      <c r="F7" s="3"/>
      <c r="G7" s="3"/>
      <c r="H7" s="3"/>
      <c r="J7" s="3"/>
    </row>
    <row r="8" spans="1:12" ht="21">
      <c r="A8" s="138" t="s">
        <v>104</v>
      </c>
      <c r="B8" s="138"/>
      <c r="D8" s="2" t="s">
        <v>105</v>
      </c>
      <c r="F8" s="2" t="s">
        <v>106</v>
      </c>
      <c r="H8" s="2" t="s">
        <v>107</v>
      </c>
      <c r="J8" s="2" t="s">
        <v>105</v>
      </c>
      <c r="L8" s="2" t="s">
        <v>18</v>
      </c>
    </row>
    <row r="9" spans="1:12" ht="18.75">
      <c r="A9" s="164" t="s">
        <v>251</v>
      </c>
      <c r="B9" s="164"/>
      <c r="D9" s="6">
        <v>40774415180</v>
      </c>
      <c r="F9" s="6">
        <v>214367095307</v>
      </c>
      <c r="H9" s="6">
        <v>240193954500</v>
      </c>
      <c r="J9" s="6">
        <v>14947555987</v>
      </c>
      <c r="L9" s="41">
        <v>0.85388805247230626</v>
      </c>
    </row>
    <row r="10" spans="1:12" ht="18.75">
      <c r="A10" s="162" t="s">
        <v>252</v>
      </c>
      <c r="B10" s="162"/>
      <c r="D10" s="9">
        <v>42271000</v>
      </c>
      <c r="F10" s="9">
        <v>173005</v>
      </c>
      <c r="H10" s="9">
        <v>0</v>
      </c>
      <c r="J10" s="9">
        <v>42444005</v>
      </c>
      <c r="L10" s="41">
        <v>2.4246391048874569E-3</v>
      </c>
    </row>
    <row r="11" spans="1:12" ht="18.75">
      <c r="A11" s="162" t="s">
        <v>253</v>
      </c>
      <c r="B11" s="162"/>
      <c r="D11" s="9">
        <v>6887003</v>
      </c>
      <c r="F11" s="9">
        <v>28224</v>
      </c>
      <c r="H11" s="9">
        <v>0</v>
      </c>
      <c r="J11" s="9">
        <v>6915227</v>
      </c>
      <c r="L11" s="41">
        <v>3.9503646753819704E-4</v>
      </c>
    </row>
    <row r="12" spans="1:12" ht="18.75">
      <c r="A12" s="162" t="s">
        <v>254</v>
      </c>
      <c r="B12" s="162"/>
      <c r="D12" s="9">
        <v>873566</v>
      </c>
      <c r="F12" s="9">
        <v>3003580</v>
      </c>
      <c r="H12" s="9">
        <v>1000000</v>
      </c>
      <c r="J12" s="9">
        <v>2877146</v>
      </c>
      <c r="L12" s="41">
        <v>1.64358681563404E-4</v>
      </c>
    </row>
    <row r="13" spans="1:12" ht="21.75" thickBot="1">
      <c r="A13" s="141" t="s">
        <v>81</v>
      </c>
      <c r="B13" s="141"/>
      <c r="D13" s="14">
        <f>SUM(D9:D12)</f>
        <v>40824446749</v>
      </c>
      <c r="F13" s="14">
        <f>SUM(F9:F12)</f>
        <v>214370300116</v>
      </c>
      <c r="H13" s="14">
        <f>SUM(H9:H12)</f>
        <v>240194954500</v>
      </c>
      <c r="J13" s="14">
        <f>SUM(I9:J12)</f>
        <v>14999792365</v>
      </c>
      <c r="K13" s="14">
        <f t="shared" ref="K13" si="0">SUM(K10:K12)</f>
        <v>0</v>
      </c>
      <c r="L13" s="102">
        <f>SUM(L9:L12)</f>
        <v>0.85687208672629533</v>
      </c>
    </row>
    <row r="14" spans="1:12" ht="13.5" thickTop="1"/>
  </sheetData>
  <mergeCells count="11">
    <mergeCell ref="A12:B12"/>
    <mergeCell ref="A13:B13"/>
    <mergeCell ref="A8:B8"/>
    <mergeCell ref="A9:B9"/>
    <mergeCell ref="A10:B10"/>
    <mergeCell ref="A11:B11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20"/>
  <sheetViews>
    <sheetView rightToLeft="1" workbookViewId="0">
      <selection activeCell="O14" sqref="O14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3" max="13" width="20.28515625" bestFit="1" customWidth="1"/>
  </cols>
  <sheetData>
    <row r="1" spans="1:16" ht="25.5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6" ht="25.5">
      <c r="A2" s="139" t="s">
        <v>108</v>
      </c>
      <c r="B2" s="139"/>
      <c r="C2" s="139"/>
      <c r="D2" s="139"/>
      <c r="E2" s="139"/>
      <c r="F2" s="139"/>
      <c r="G2" s="139"/>
      <c r="H2" s="139"/>
      <c r="I2" s="139"/>
      <c r="J2" s="139"/>
    </row>
    <row r="3" spans="1:16" ht="25.5">
      <c r="A3" s="139" t="s">
        <v>2</v>
      </c>
      <c r="B3" s="139"/>
      <c r="C3" s="139"/>
      <c r="D3" s="139"/>
      <c r="E3" s="139"/>
      <c r="F3" s="139"/>
      <c r="G3" s="139"/>
      <c r="H3" s="139"/>
      <c r="I3" s="139"/>
      <c r="J3" s="139"/>
    </row>
    <row r="5" spans="1:16" ht="24">
      <c r="A5" s="1" t="s">
        <v>109</v>
      </c>
      <c r="B5" s="140" t="s">
        <v>110</v>
      </c>
      <c r="C5" s="140"/>
      <c r="D5" s="140"/>
      <c r="E5" s="140"/>
      <c r="F5" s="140"/>
      <c r="G5" s="140"/>
      <c r="H5" s="140"/>
      <c r="I5" s="140"/>
      <c r="J5" s="140"/>
    </row>
    <row r="7" spans="1:16" ht="21">
      <c r="A7" s="138" t="s">
        <v>111</v>
      </c>
      <c r="B7" s="138"/>
      <c r="D7" s="2" t="s">
        <v>112</v>
      </c>
      <c r="F7" s="2" t="s">
        <v>105</v>
      </c>
      <c r="H7" s="2" t="s">
        <v>113</v>
      </c>
      <c r="J7" s="2" t="s">
        <v>114</v>
      </c>
    </row>
    <row r="8" spans="1:16" ht="21.75" customHeight="1">
      <c r="A8" s="164" t="s">
        <v>115</v>
      </c>
      <c r="B8" s="164"/>
      <c r="D8" s="73" t="s">
        <v>116</v>
      </c>
      <c r="F8" s="75">
        <f>'درآمد سرمایه گذاری در سهام'!U93</f>
        <v>243055076585</v>
      </c>
      <c r="H8" s="7">
        <v>91.569473150772438</v>
      </c>
      <c r="J8" s="7">
        <v>13.884666240365551</v>
      </c>
      <c r="L8" s="131"/>
      <c r="M8" s="133"/>
      <c r="N8" s="131"/>
    </row>
    <row r="9" spans="1:16" ht="21.75" customHeight="1">
      <c r="A9" s="162" t="s">
        <v>117</v>
      </c>
      <c r="B9" s="162"/>
      <c r="D9" s="69" t="s">
        <v>118</v>
      </c>
      <c r="F9" s="70">
        <f>'درآمد سرمایه گذاری در صندوق'!U10</f>
        <v>8217221</v>
      </c>
      <c r="H9" s="68">
        <v>3.0957863884415598E-3</v>
      </c>
      <c r="J9" s="68">
        <v>4.6941365147097717E-4</v>
      </c>
      <c r="L9" s="131"/>
      <c r="N9" s="131"/>
    </row>
    <row r="10" spans="1:16" ht="21.75" customHeight="1">
      <c r="A10" s="136" t="s">
        <v>255</v>
      </c>
      <c r="B10" s="136"/>
      <c r="D10" s="69" t="s">
        <v>120</v>
      </c>
      <c r="F10" s="70">
        <f>'درآمد حاصل ازگواهی سپرده کالایی'!Q10</f>
        <v>8356031070</v>
      </c>
      <c r="H10" s="68">
        <v>3.1480822102631469</v>
      </c>
      <c r="I10" s="72"/>
      <c r="J10" s="68">
        <v>0.47734325952455658</v>
      </c>
      <c r="L10" s="131"/>
      <c r="N10" s="131"/>
    </row>
    <row r="11" spans="1:16" ht="21.75" customHeight="1">
      <c r="A11" s="162" t="s">
        <v>119</v>
      </c>
      <c r="B11" s="162"/>
      <c r="D11" s="69" t="s">
        <v>122</v>
      </c>
      <c r="F11" s="70">
        <f>'درآمد سرمایه گذاری در اوراق به'!R14</f>
        <v>12733846584</v>
      </c>
      <c r="H11" s="68">
        <v>4.7973967022732174</v>
      </c>
      <c r="J11" s="68">
        <v>0.72742858227455109</v>
      </c>
      <c r="L11" s="131"/>
      <c r="N11" s="131"/>
    </row>
    <row r="12" spans="1:16" ht="21.75" customHeight="1">
      <c r="A12" s="162" t="s">
        <v>121</v>
      </c>
      <c r="B12" s="162"/>
      <c r="D12" s="69" t="s">
        <v>124</v>
      </c>
      <c r="F12" s="70">
        <f>'درآمد سپرده بانکی'!H12</f>
        <v>611792713</v>
      </c>
      <c r="H12" s="68">
        <v>0.2304890611379605</v>
      </c>
      <c r="J12" s="68">
        <v>3.4949023684852282E-2</v>
      </c>
      <c r="L12" s="131"/>
      <c r="M12" s="94"/>
      <c r="N12" s="131"/>
    </row>
    <row r="13" spans="1:16" ht="21.75" customHeight="1">
      <c r="A13" s="165" t="s">
        <v>123</v>
      </c>
      <c r="B13" s="165"/>
      <c r="D13" s="74" t="s">
        <v>256</v>
      </c>
      <c r="F13" s="70">
        <f>'سایر درآمدها'!F10</f>
        <v>667464585</v>
      </c>
      <c r="H13" s="68">
        <v>0.25146308916479104</v>
      </c>
      <c r="J13" s="68">
        <v>3.8129312582977921E-2</v>
      </c>
      <c r="L13" s="131"/>
      <c r="N13" s="131"/>
    </row>
    <row r="14" spans="1:16" ht="21.75" customHeight="1">
      <c r="A14" s="141" t="s">
        <v>81</v>
      </c>
      <c r="B14" s="141"/>
      <c r="D14" s="14"/>
      <c r="F14" s="14">
        <f>SUM(F8:F13)</f>
        <v>265432428758</v>
      </c>
      <c r="H14" s="15">
        <f>SUM(H8:H13)</f>
        <v>99.999999999999986</v>
      </c>
      <c r="J14" s="103">
        <f>SUM(J8:J13)</f>
        <v>15.16298583208396</v>
      </c>
    </row>
    <row r="15" spans="1:16">
      <c r="P15" s="94"/>
    </row>
    <row r="18" spans="10:12">
      <c r="L18" s="94"/>
    </row>
    <row r="20" spans="10:12">
      <c r="J20" s="94"/>
    </row>
  </sheetData>
  <mergeCells count="12">
    <mergeCell ref="A14:B14"/>
    <mergeCell ref="A10:B10"/>
    <mergeCell ref="A8:B8"/>
    <mergeCell ref="A9:B9"/>
    <mergeCell ref="A11:B11"/>
    <mergeCell ref="A12:B12"/>
    <mergeCell ref="A13:B13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94"/>
  <sheetViews>
    <sheetView rightToLeft="1" workbookViewId="0">
      <selection activeCell="AA9" sqref="AA9"/>
    </sheetView>
  </sheetViews>
  <sheetFormatPr defaultRowHeight="12.75"/>
  <cols>
    <col min="1" max="1" width="6.140625" bestFit="1" customWidth="1"/>
    <col min="2" max="2" width="19" customWidth="1"/>
    <col min="3" max="3" width="1.28515625" customWidth="1"/>
    <col min="4" max="4" width="14.85546875" bestFit="1" customWidth="1"/>
    <col min="5" max="5" width="1.28515625" customWidth="1"/>
    <col min="6" max="6" width="16.7109375" bestFit="1" customWidth="1"/>
    <col min="7" max="7" width="1.28515625" customWidth="1"/>
    <col min="8" max="8" width="16.42578125" bestFit="1" customWidth="1"/>
    <col min="9" max="9" width="1.28515625" customWidth="1"/>
    <col min="10" max="10" width="16.42578125" bestFit="1" customWidth="1"/>
    <col min="11" max="11" width="1.28515625" customWidth="1"/>
    <col min="12" max="12" width="17.42578125" bestFit="1" customWidth="1"/>
    <col min="13" max="13" width="1.28515625" customWidth="1"/>
    <col min="14" max="14" width="15.7109375" bestFit="1" customWidth="1"/>
    <col min="15" max="16" width="1.28515625" customWidth="1"/>
    <col min="17" max="17" width="16.140625" bestFit="1" customWidth="1"/>
    <col min="18" max="18" width="1.28515625" customWidth="1"/>
    <col min="19" max="19" width="16.42578125" bestFit="1" customWidth="1"/>
    <col min="20" max="20" width="1.28515625" customWidth="1"/>
    <col min="21" max="21" width="16.7109375" bestFit="1" customWidth="1"/>
    <col min="22" max="22" width="1.28515625" customWidth="1"/>
    <col min="23" max="23" width="10.28515625" customWidth="1"/>
    <col min="24" max="24" width="7.140625" customWidth="1"/>
  </cols>
  <sheetData>
    <row r="1" spans="1:23" ht="25.5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</row>
    <row r="2" spans="1:23" ht="25.5">
      <c r="A2" s="139" t="s">
        <v>108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</row>
    <row r="3" spans="1:23" ht="25.5">
      <c r="A3" s="139" t="s">
        <v>2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</row>
    <row r="5" spans="1:23" ht="24">
      <c r="A5" s="1" t="s">
        <v>125</v>
      </c>
      <c r="B5" s="140" t="s">
        <v>115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</row>
    <row r="6" spans="1:23" ht="21">
      <c r="D6" s="138" t="s">
        <v>126</v>
      </c>
      <c r="E6" s="138"/>
      <c r="F6" s="138"/>
      <c r="G6" s="138"/>
      <c r="H6" s="138"/>
      <c r="I6" s="138"/>
      <c r="J6" s="138"/>
      <c r="K6" s="138"/>
      <c r="L6" s="138"/>
      <c r="N6" s="138" t="s">
        <v>127</v>
      </c>
      <c r="O6" s="138"/>
      <c r="P6" s="138"/>
      <c r="Q6" s="138"/>
      <c r="R6" s="138"/>
      <c r="S6" s="138"/>
      <c r="T6" s="138"/>
      <c r="U6" s="138"/>
      <c r="V6" s="138"/>
      <c r="W6" s="138"/>
    </row>
    <row r="7" spans="1:23" ht="21">
      <c r="D7" s="3"/>
      <c r="E7" s="3"/>
      <c r="F7" s="3"/>
      <c r="G7" s="3"/>
      <c r="H7" s="3"/>
      <c r="I7" s="3"/>
      <c r="J7" s="143" t="s">
        <v>81</v>
      </c>
      <c r="K7" s="143"/>
      <c r="L7" s="143"/>
      <c r="N7" s="3"/>
      <c r="O7" s="3"/>
      <c r="P7" s="3"/>
      <c r="Q7" s="3"/>
      <c r="R7" s="3"/>
      <c r="S7" s="3"/>
      <c r="T7" s="3"/>
      <c r="U7" s="143" t="s">
        <v>81</v>
      </c>
      <c r="V7" s="143"/>
      <c r="W7" s="143"/>
    </row>
    <row r="8" spans="1:23" ht="63">
      <c r="A8" s="138" t="s">
        <v>128</v>
      </c>
      <c r="B8" s="138"/>
      <c r="D8" s="2" t="s">
        <v>129</v>
      </c>
      <c r="F8" s="2" t="s">
        <v>130</v>
      </c>
      <c r="H8" s="2" t="s">
        <v>131</v>
      </c>
      <c r="J8" s="4" t="s">
        <v>105</v>
      </c>
      <c r="K8" s="3"/>
      <c r="L8" s="4" t="s">
        <v>113</v>
      </c>
      <c r="N8" s="2" t="s">
        <v>129</v>
      </c>
      <c r="P8" s="138" t="s">
        <v>130</v>
      </c>
      <c r="Q8" s="138"/>
      <c r="S8" s="2" t="s">
        <v>131</v>
      </c>
      <c r="U8" s="4" t="s">
        <v>105</v>
      </c>
      <c r="V8" s="3"/>
      <c r="W8" s="19" t="s">
        <v>113</v>
      </c>
    </row>
    <row r="9" spans="1:23" ht="21.75" customHeight="1">
      <c r="A9" s="69" t="s">
        <v>66</v>
      </c>
      <c r="B9" s="69"/>
      <c r="D9" s="75">
        <v>0</v>
      </c>
      <c r="E9" s="88"/>
      <c r="F9" s="75">
        <v>15953381218</v>
      </c>
      <c r="G9" s="88"/>
      <c r="H9" s="75">
        <v>3348827885</v>
      </c>
      <c r="I9" s="88"/>
      <c r="J9" s="75">
        <v>19302209103</v>
      </c>
      <c r="K9" s="88"/>
      <c r="L9" s="104">
        <v>6.87</v>
      </c>
      <c r="M9" s="88"/>
      <c r="N9" s="75">
        <v>13049183400</v>
      </c>
      <c r="O9" s="88"/>
      <c r="P9" s="105">
        <v>30526495441</v>
      </c>
      <c r="Q9" s="105"/>
      <c r="R9" s="88"/>
      <c r="S9" s="75">
        <v>3348820067</v>
      </c>
      <c r="T9" s="88"/>
      <c r="U9" s="75">
        <v>46924498908</v>
      </c>
      <c r="V9" s="88"/>
      <c r="W9" s="71">
        <v>17.678510168319335</v>
      </c>
    </row>
    <row r="10" spans="1:23" ht="21.75" customHeight="1">
      <c r="A10" s="69" t="s">
        <v>23</v>
      </c>
      <c r="B10" s="69"/>
      <c r="D10" s="70">
        <v>0</v>
      </c>
      <c r="E10" s="88"/>
      <c r="F10" s="70">
        <v>4090267214</v>
      </c>
      <c r="G10" s="88"/>
      <c r="H10" s="70">
        <v>7530694717</v>
      </c>
      <c r="I10" s="88"/>
      <c r="J10" s="70">
        <v>11620961931</v>
      </c>
      <c r="K10" s="88"/>
      <c r="L10" s="71">
        <v>4.13</v>
      </c>
      <c r="M10" s="88"/>
      <c r="N10" s="70">
        <v>3062842024</v>
      </c>
      <c r="O10" s="88"/>
      <c r="P10" s="106">
        <v>17863028788</v>
      </c>
      <c r="Q10" s="106"/>
      <c r="R10" s="88"/>
      <c r="S10" s="70">
        <v>14948179025</v>
      </c>
      <c r="T10" s="88"/>
      <c r="U10" s="70">
        <v>35874049837</v>
      </c>
      <c r="V10" s="88"/>
      <c r="W10" s="71">
        <v>13.51532290340721</v>
      </c>
    </row>
    <row r="11" spans="1:23" ht="21.75" customHeight="1">
      <c r="A11" s="69" t="s">
        <v>22</v>
      </c>
      <c r="B11" s="69"/>
      <c r="D11" s="70">
        <v>0</v>
      </c>
      <c r="E11" s="88"/>
      <c r="F11" s="70">
        <v>33093620390</v>
      </c>
      <c r="G11" s="88"/>
      <c r="H11" s="70">
        <v>0</v>
      </c>
      <c r="I11" s="88"/>
      <c r="J11" s="70">
        <v>33093620390</v>
      </c>
      <c r="K11" s="88"/>
      <c r="L11" s="71">
        <v>11.77</v>
      </c>
      <c r="M11" s="88"/>
      <c r="N11" s="70">
        <v>4379897406</v>
      </c>
      <c r="O11" s="88"/>
      <c r="P11" s="106">
        <v>31058737410</v>
      </c>
      <c r="Q11" s="106"/>
      <c r="R11" s="88"/>
      <c r="S11" s="70">
        <v>-4889934391</v>
      </c>
      <c r="T11" s="88"/>
      <c r="U11" s="70">
        <v>30548700425</v>
      </c>
      <c r="V11" s="88"/>
      <c r="W11" s="71">
        <v>11.509030968047938</v>
      </c>
    </row>
    <row r="12" spans="1:23" ht="21.75" customHeight="1">
      <c r="A12" s="69" t="s">
        <v>45</v>
      </c>
      <c r="B12" s="69"/>
      <c r="D12" s="70">
        <v>0</v>
      </c>
      <c r="E12" s="88"/>
      <c r="F12" s="70">
        <v>24762878955</v>
      </c>
      <c r="G12" s="88"/>
      <c r="H12" s="70">
        <v>0</v>
      </c>
      <c r="I12" s="88"/>
      <c r="J12" s="70">
        <v>24762878955</v>
      </c>
      <c r="K12" s="88"/>
      <c r="L12" s="71">
        <v>8.81</v>
      </c>
      <c r="M12" s="88"/>
      <c r="N12" s="70">
        <v>9330000000</v>
      </c>
      <c r="O12" s="88"/>
      <c r="P12" s="106">
        <v>19167272100</v>
      </c>
      <c r="Q12" s="106"/>
      <c r="R12" s="88"/>
      <c r="S12" s="70">
        <v>0</v>
      </c>
      <c r="T12" s="88"/>
      <c r="U12" s="70">
        <v>28497272100</v>
      </c>
      <c r="V12" s="88"/>
      <c r="W12" s="71">
        <v>10.736168234357502</v>
      </c>
    </row>
    <row r="13" spans="1:23" ht="21.75" customHeight="1">
      <c r="A13" s="69" t="s">
        <v>56</v>
      </c>
      <c r="B13" s="69"/>
      <c r="D13" s="70">
        <v>0</v>
      </c>
      <c r="E13" s="88"/>
      <c r="F13" s="70">
        <v>6209305983</v>
      </c>
      <c r="G13" s="88"/>
      <c r="H13" s="70">
        <v>0</v>
      </c>
      <c r="I13" s="88"/>
      <c r="J13" s="70">
        <v>6209305983</v>
      </c>
      <c r="K13" s="88"/>
      <c r="L13" s="71">
        <v>2.21</v>
      </c>
      <c r="M13" s="88"/>
      <c r="N13" s="70">
        <v>0</v>
      </c>
      <c r="O13" s="88"/>
      <c r="P13" s="106">
        <v>8166120246</v>
      </c>
      <c r="Q13" s="106"/>
      <c r="R13" s="88"/>
      <c r="S13" s="70">
        <v>6715608781</v>
      </c>
      <c r="T13" s="88"/>
      <c r="U13" s="70">
        <v>14881729027</v>
      </c>
      <c r="V13" s="88"/>
      <c r="W13" s="71">
        <v>5.6065979189633861</v>
      </c>
    </row>
    <row r="14" spans="1:23" ht="21.75" customHeight="1">
      <c r="A14" s="69" t="s">
        <v>27</v>
      </c>
      <c r="B14" s="69"/>
      <c r="D14" s="70">
        <v>0</v>
      </c>
      <c r="E14" s="88"/>
      <c r="F14" s="70">
        <v>11230336535</v>
      </c>
      <c r="G14" s="88"/>
      <c r="H14" s="70">
        <v>0</v>
      </c>
      <c r="I14" s="88"/>
      <c r="J14" s="70">
        <v>11230336535</v>
      </c>
      <c r="K14" s="88"/>
      <c r="L14" s="71">
        <v>3.99</v>
      </c>
      <c r="M14" s="88"/>
      <c r="N14" s="70">
        <v>3338395200</v>
      </c>
      <c r="O14" s="88"/>
      <c r="P14" s="106">
        <v>8193755588</v>
      </c>
      <c r="Q14" s="106"/>
      <c r="R14" s="88"/>
      <c r="S14" s="70">
        <v>0</v>
      </c>
      <c r="T14" s="88"/>
      <c r="U14" s="70">
        <v>11532150788</v>
      </c>
      <c r="V14" s="88"/>
      <c r="W14" s="71">
        <v>4.344665360581879</v>
      </c>
    </row>
    <row r="15" spans="1:23" ht="21.75" customHeight="1">
      <c r="A15" s="69" t="s">
        <v>52</v>
      </c>
      <c r="B15" s="69"/>
      <c r="D15" s="70">
        <v>0</v>
      </c>
      <c r="E15" s="88"/>
      <c r="F15" s="70">
        <v>5660269808</v>
      </c>
      <c r="G15" s="88"/>
      <c r="H15" s="70">
        <v>0</v>
      </c>
      <c r="I15" s="88"/>
      <c r="J15" s="70">
        <v>5660269808</v>
      </c>
      <c r="K15" s="88"/>
      <c r="L15" s="71">
        <v>2.0099999999999998</v>
      </c>
      <c r="M15" s="88"/>
      <c r="N15" s="70">
        <v>3506250000</v>
      </c>
      <c r="O15" s="88"/>
      <c r="P15" s="106">
        <v>6413113575</v>
      </c>
      <c r="Q15" s="106"/>
      <c r="R15" s="88"/>
      <c r="S15" s="70">
        <v>0</v>
      </c>
      <c r="T15" s="88"/>
      <c r="U15" s="70">
        <v>9919363575</v>
      </c>
      <c r="V15" s="88"/>
      <c r="W15" s="71">
        <v>3.7370579101484545</v>
      </c>
    </row>
    <row r="16" spans="1:23" ht="21.75" customHeight="1">
      <c r="A16" s="69" t="s">
        <v>46</v>
      </c>
      <c r="B16" s="69"/>
      <c r="D16" s="70">
        <v>0</v>
      </c>
      <c r="E16" s="88"/>
      <c r="F16" s="70">
        <v>4940985168</v>
      </c>
      <c r="G16" s="88"/>
      <c r="H16" s="70">
        <v>0</v>
      </c>
      <c r="I16" s="88"/>
      <c r="J16" s="70">
        <v>4940985168</v>
      </c>
      <c r="K16" s="88"/>
      <c r="L16" s="71">
        <v>1.76</v>
      </c>
      <c r="M16" s="88"/>
      <c r="N16" s="70">
        <v>1969880000</v>
      </c>
      <c r="O16" s="88"/>
      <c r="P16" s="106">
        <v>7239922879</v>
      </c>
      <c r="Q16" s="106"/>
      <c r="R16" s="88"/>
      <c r="S16" s="70">
        <v>0</v>
      </c>
      <c r="T16" s="88"/>
      <c r="U16" s="70">
        <v>9209802879</v>
      </c>
      <c r="V16" s="88"/>
      <c r="W16" s="71">
        <v>3.4697353756261484</v>
      </c>
    </row>
    <row r="17" spans="1:23" ht="21.75" customHeight="1">
      <c r="A17" s="69" t="s">
        <v>48</v>
      </c>
      <c r="B17" s="69"/>
      <c r="D17" s="70">
        <v>0</v>
      </c>
      <c r="E17" s="88"/>
      <c r="F17" s="70">
        <v>5630219676</v>
      </c>
      <c r="G17" s="88"/>
      <c r="H17" s="70">
        <v>0</v>
      </c>
      <c r="I17" s="88"/>
      <c r="J17" s="70">
        <v>5630219676</v>
      </c>
      <c r="K17" s="88"/>
      <c r="L17" s="71">
        <v>2</v>
      </c>
      <c r="M17" s="88"/>
      <c r="N17" s="70">
        <v>0</v>
      </c>
      <c r="O17" s="88"/>
      <c r="P17" s="106">
        <v>8493933816</v>
      </c>
      <c r="Q17" s="106"/>
      <c r="R17" s="88"/>
      <c r="S17" s="70">
        <v>0</v>
      </c>
      <c r="T17" s="88"/>
      <c r="U17" s="70">
        <v>8493933816</v>
      </c>
      <c r="V17" s="88"/>
      <c r="W17" s="71">
        <v>3.2000362034678465</v>
      </c>
    </row>
    <row r="18" spans="1:23" ht="21.75" customHeight="1">
      <c r="A18" s="69" t="s">
        <v>42</v>
      </c>
      <c r="B18" s="69"/>
      <c r="D18" s="70">
        <v>0</v>
      </c>
      <c r="E18" s="88"/>
      <c r="F18" s="70">
        <v>6652977840</v>
      </c>
      <c r="G18" s="88"/>
      <c r="H18" s="70">
        <v>0</v>
      </c>
      <c r="I18" s="88"/>
      <c r="J18" s="70">
        <v>6652977840</v>
      </c>
      <c r="K18" s="88"/>
      <c r="L18" s="71">
        <v>2.37</v>
      </c>
      <c r="M18" s="88"/>
      <c r="N18" s="70">
        <v>2820000000</v>
      </c>
      <c r="O18" s="88"/>
      <c r="P18" s="106">
        <v>5531689440</v>
      </c>
      <c r="Q18" s="106"/>
      <c r="R18" s="88"/>
      <c r="S18" s="70">
        <v>0</v>
      </c>
      <c r="T18" s="88"/>
      <c r="U18" s="70">
        <v>8351689440</v>
      </c>
      <c r="V18" s="88"/>
      <c r="W18" s="71">
        <v>3.1464465284362073</v>
      </c>
    </row>
    <row r="19" spans="1:23" ht="21.75" customHeight="1">
      <c r="A19" s="69" t="s">
        <v>61</v>
      </c>
      <c r="B19" s="69"/>
      <c r="D19" s="70">
        <v>0</v>
      </c>
      <c r="E19" s="88"/>
      <c r="F19" s="70">
        <v>2168224865</v>
      </c>
      <c r="G19" s="88"/>
      <c r="H19" s="70">
        <v>-12097</v>
      </c>
      <c r="I19" s="88"/>
      <c r="J19" s="70">
        <v>2168212768</v>
      </c>
      <c r="K19" s="88"/>
      <c r="L19" s="71">
        <v>0.77</v>
      </c>
      <c r="M19" s="88"/>
      <c r="N19" s="70">
        <v>0</v>
      </c>
      <c r="O19" s="88"/>
      <c r="P19" s="106">
        <v>7722454058</v>
      </c>
      <c r="Q19" s="106"/>
      <c r="R19" s="88"/>
      <c r="S19" s="70">
        <v>-12097</v>
      </c>
      <c r="T19" s="88"/>
      <c r="U19" s="70">
        <v>7722441961</v>
      </c>
      <c r="V19" s="88"/>
      <c r="W19" s="71">
        <v>2.9093814938643776</v>
      </c>
    </row>
    <row r="20" spans="1:23" ht="21.75" customHeight="1">
      <c r="A20" s="69" t="s">
        <v>21</v>
      </c>
      <c r="B20" s="69"/>
      <c r="D20" s="70">
        <v>0</v>
      </c>
      <c r="E20" s="88"/>
      <c r="F20" s="70">
        <v>18891522630</v>
      </c>
      <c r="G20" s="88"/>
      <c r="H20" s="70">
        <v>0</v>
      </c>
      <c r="I20" s="88"/>
      <c r="J20" s="70">
        <v>18891522630</v>
      </c>
      <c r="K20" s="88"/>
      <c r="L20" s="71">
        <v>6.72</v>
      </c>
      <c r="M20" s="88"/>
      <c r="N20" s="70">
        <v>0</v>
      </c>
      <c r="O20" s="88"/>
      <c r="P20" s="106">
        <v>11651657662</v>
      </c>
      <c r="Q20" s="106"/>
      <c r="R20" s="88"/>
      <c r="S20" s="70">
        <v>-4271184222</v>
      </c>
      <c r="T20" s="88"/>
      <c r="U20" s="70">
        <v>7380473440</v>
      </c>
      <c r="V20" s="88"/>
      <c r="W20" s="71">
        <v>2.7805470019373271</v>
      </c>
    </row>
    <row r="21" spans="1:23" ht="21.75" customHeight="1">
      <c r="A21" s="69" t="s">
        <v>67</v>
      </c>
      <c r="B21" s="69"/>
      <c r="D21" s="70">
        <v>0</v>
      </c>
      <c r="E21" s="88"/>
      <c r="F21" s="70">
        <v>3912844750</v>
      </c>
      <c r="G21" s="88"/>
      <c r="H21" s="70">
        <v>0</v>
      </c>
      <c r="I21" s="88"/>
      <c r="J21" s="70">
        <v>3912844750</v>
      </c>
      <c r="K21" s="88"/>
      <c r="L21" s="71">
        <v>1.39</v>
      </c>
      <c r="M21" s="88"/>
      <c r="N21" s="70">
        <v>0</v>
      </c>
      <c r="O21" s="88"/>
      <c r="P21" s="106">
        <v>7207871908</v>
      </c>
      <c r="Q21" s="106"/>
      <c r="R21" s="88"/>
      <c r="S21" s="70">
        <v>0</v>
      </c>
      <c r="T21" s="88"/>
      <c r="U21" s="70">
        <v>7207871908</v>
      </c>
      <c r="V21" s="88"/>
      <c r="W21" s="71">
        <v>2.7155204590964126</v>
      </c>
    </row>
    <row r="22" spans="1:23" ht="21.75" customHeight="1">
      <c r="A22" s="69" t="s">
        <v>49</v>
      </c>
      <c r="B22" s="69"/>
      <c r="D22" s="70">
        <v>0</v>
      </c>
      <c r="E22" s="88"/>
      <c r="F22" s="70">
        <v>2356505665</v>
      </c>
      <c r="G22" s="88"/>
      <c r="H22" s="70">
        <v>0</v>
      </c>
      <c r="I22" s="88"/>
      <c r="J22" s="70">
        <v>2356505665</v>
      </c>
      <c r="K22" s="88"/>
      <c r="L22" s="71">
        <v>0.84</v>
      </c>
      <c r="M22" s="88"/>
      <c r="N22" s="70">
        <v>0</v>
      </c>
      <c r="O22" s="88"/>
      <c r="P22" s="106">
        <v>6268136949</v>
      </c>
      <c r="Q22" s="106"/>
      <c r="R22" s="88"/>
      <c r="S22" s="70">
        <v>0</v>
      </c>
      <c r="T22" s="88"/>
      <c r="U22" s="70">
        <v>6268136949</v>
      </c>
      <c r="V22" s="88"/>
      <c r="W22" s="71">
        <v>2.3614812170199384</v>
      </c>
    </row>
    <row r="23" spans="1:23" ht="21.75" customHeight="1">
      <c r="A23" s="69" t="s">
        <v>31</v>
      </c>
      <c r="B23" s="69"/>
      <c r="D23" s="70">
        <v>0</v>
      </c>
      <c r="E23" s="88"/>
      <c r="F23" s="70">
        <v>1432426050</v>
      </c>
      <c r="G23" s="88"/>
      <c r="H23" s="70">
        <v>0</v>
      </c>
      <c r="I23" s="88"/>
      <c r="J23" s="70">
        <v>1432426050</v>
      </c>
      <c r="K23" s="88"/>
      <c r="L23" s="71">
        <v>0.51</v>
      </c>
      <c r="M23" s="88"/>
      <c r="N23" s="70">
        <v>0</v>
      </c>
      <c r="O23" s="88"/>
      <c r="P23" s="106">
        <v>5688388421</v>
      </c>
      <c r="Q23" s="106"/>
      <c r="R23" s="88"/>
      <c r="S23" s="70">
        <v>352092882</v>
      </c>
      <c r="T23" s="88"/>
      <c r="U23" s="70">
        <v>6040481303</v>
      </c>
      <c r="V23" s="88"/>
      <c r="W23" s="71">
        <v>2.2757133825977331</v>
      </c>
    </row>
    <row r="24" spans="1:23" ht="21.75" customHeight="1">
      <c r="A24" s="69" t="s">
        <v>47</v>
      </c>
      <c r="B24" s="69"/>
      <c r="D24" s="70">
        <v>0</v>
      </c>
      <c r="E24" s="88"/>
      <c r="F24" s="70">
        <v>2333711304</v>
      </c>
      <c r="G24" s="88"/>
      <c r="H24" s="70">
        <v>0</v>
      </c>
      <c r="I24" s="88"/>
      <c r="J24" s="70">
        <v>2333711304</v>
      </c>
      <c r="K24" s="88"/>
      <c r="L24" s="71">
        <v>0.83</v>
      </c>
      <c r="M24" s="88"/>
      <c r="N24" s="70">
        <v>1390650000</v>
      </c>
      <c r="O24" s="88"/>
      <c r="P24" s="106">
        <v>2568824010</v>
      </c>
      <c r="Q24" s="106"/>
      <c r="R24" s="88"/>
      <c r="S24" s="70">
        <v>0</v>
      </c>
      <c r="T24" s="88"/>
      <c r="U24" s="70">
        <v>3959474010</v>
      </c>
      <c r="V24" s="88"/>
      <c r="W24" s="71">
        <v>1.4917069585381864</v>
      </c>
    </row>
    <row r="25" spans="1:23" ht="21.75" customHeight="1">
      <c r="A25" s="69" t="s">
        <v>20</v>
      </c>
      <c r="B25" s="69"/>
      <c r="D25" s="70">
        <v>0</v>
      </c>
      <c r="E25" s="88"/>
      <c r="F25" s="70">
        <v>1078899133</v>
      </c>
      <c r="G25" s="88"/>
      <c r="H25" s="70">
        <v>0</v>
      </c>
      <c r="I25" s="88"/>
      <c r="J25" s="70">
        <v>1078899133</v>
      </c>
      <c r="K25" s="88"/>
      <c r="L25" s="71">
        <v>0.38</v>
      </c>
      <c r="M25" s="88"/>
      <c r="N25" s="70">
        <v>277553128</v>
      </c>
      <c r="O25" s="88"/>
      <c r="P25" s="106">
        <v>3594957800</v>
      </c>
      <c r="Q25" s="106"/>
      <c r="R25" s="88"/>
      <c r="S25" s="70">
        <v>0</v>
      </c>
      <c r="T25" s="88"/>
      <c r="U25" s="70">
        <v>3872510928</v>
      </c>
      <c r="V25" s="88"/>
      <c r="W25" s="71">
        <v>1.458944163725618</v>
      </c>
    </row>
    <row r="26" spans="1:23" ht="21.75" customHeight="1">
      <c r="A26" s="69" t="s">
        <v>57</v>
      </c>
      <c r="B26" s="69"/>
      <c r="D26" s="70">
        <v>0</v>
      </c>
      <c r="E26" s="88"/>
      <c r="F26" s="70">
        <v>1108598163</v>
      </c>
      <c r="G26" s="88"/>
      <c r="H26" s="70">
        <v>-1362</v>
      </c>
      <c r="I26" s="88"/>
      <c r="J26" s="70">
        <v>1108596801</v>
      </c>
      <c r="K26" s="88"/>
      <c r="L26" s="71">
        <v>0.39</v>
      </c>
      <c r="M26" s="88"/>
      <c r="N26" s="70">
        <v>39600000</v>
      </c>
      <c r="O26" s="88"/>
      <c r="P26" s="106">
        <v>3756489813</v>
      </c>
      <c r="Q26" s="106"/>
      <c r="R26" s="88"/>
      <c r="S26" s="70">
        <v>-1362</v>
      </c>
      <c r="T26" s="88"/>
      <c r="U26" s="70">
        <v>3796088451</v>
      </c>
      <c r="V26" s="88"/>
      <c r="W26" s="71">
        <v>1.4301524756272224</v>
      </c>
    </row>
    <row r="27" spans="1:23" ht="21.75" customHeight="1">
      <c r="A27" s="69" t="s">
        <v>63</v>
      </c>
      <c r="B27" s="69"/>
      <c r="D27" s="70">
        <v>0</v>
      </c>
      <c r="E27" s="88"/>
      <c r="F27" s="70">
        <v>3107037015</v>
      </c>
      <c r="G27" s="88"/>
      <c r="H27" s="70">
        <v>0</v>
      </c>
      <c r="I27" s="88"/>
      <c r="J27" s="70">
        <v>3107037015</v>
      </c>
      <c r="K27" s="88"/>
      <c r="L27" s="71">
        <v>1.1100000000000001</v>
      </c>
      <c r="M27" s="88"/>
      <c r="N27" s="70">
        <v>1180086510</v>
      </c>
      <c r="O27" s="88"/>
      <c r="P27" s="106">
        <v>1997380938</v>
      </c>
      <c r="Q27" s="106"/>
      <c r="R27" s="88"/>
      <c r="S27" s="70">
        <v>0</v>
      </c>
      <c r="T27" s="88"/>
      <c r="U27" s="70">
        <v>3177467448</v>
      </c>
      <c r="V27" s="88"/>
      <c r="W27" s="71">
        <v>1.197090899129345</v>
      </c>
    </row>
    <row r="28" spans="1:23" ht="21.75" customHeight="1">
      <c r="A28" s="69" t="s">
        <v>44</v>
      </c>
      <c r="B28" s="69"/>
      <c r="D28" s="70">
        <v>0</v>
      </c>
      <c r="E28" s="88"/>
      <c r="F28" s="70">
        <v>2518695426</v>
      </c>
      <c r="G28" s="88"/>
      <c r="H28" s="70">
        <v>0</v>
      </c>
      <c r="I28" s="88"/>
      <c r="J28" s="70">
        <v>2518695426</v>
      </c>
      <c r="K28" s="88"/>
      <c r="L28" s="71">
        <v>0.9</v>
      </c>
      <c r="M28" s="88"/>
      <c r="N28" s="70">
        <v>0</v>
      </c>
      <c r="O28" s="88"/>
      <c r="P28" s="106">
        <v>3161561468</v>
      </c>
      <c r="Q28" s="106"/>
      <c r="R28" s="88"/>
      <c r="S28" s="70">
        <v>0</v>
      </c>
      <c r="T28" s="88"/>
      <c r="U28" s="70">
        <v>3161561468</v>
      </c>
      <c r="V28" s="88"/>
      <c r="W28" s="71">
        <v>1.1910984210909881</v>
      </c>
    </row>
    <row r="29" spans="1:23" ht="21.75" customHeight="1">
      <c r="A29" s="69" t="s">
        <v>34</v>
      </c>
      <c r="B29" s="69"/>
      <c r="D29" s="70">
        <v>0</v>
      </c>
      <c r="E29" s="88"/>
      <c r="F29" s="70">
        <v>2622585019</v>
      </c>
      <c r="G29" s="88"/>
      <c r="H29" s="70">
        <v>0</v>
      </c>
      <c r="I29" s="88"/>
      <c r="J29" s="70">
        <v>2622585019</v>
      </c>
      <c r="K29" s="88"/>
      <c r="L29" s="71">
        <v>0.93</v>
      </c>
      <c r="M29" s="88"/>
      <c r="N29" s="70">
        <v>1299291120</v>
      </c>
      <c r="O29" s="88"/>
      <c r="P29" s="106">
        <v>1847648817</v>
      </c>
      <c r="Q29" s="106"/>
      <c r="R29" s="88"/>
      <c r="S29" s="70">
        <v>0</v>
      </c>
      <c r="T29" s="88"/>
      <c r="U29" s="70">
        <v>3146939937</v>
      </c>
      <c r="V29" s="88"/>
      <c r="W29" s="71">
        <v>1.1855898511440466</v>
      </c>
    </row>
    <row r="30" spans="1:23" ht="21.75" customHeight="1">
      <c r="A30" s="69" t="s">
        <v>68</v>
      </c>
      <c r="B30" s="69"/>
      <c r="D30" s="70">
        <v>0</v>
      </c>
      <c r="E30" s="88"/>
      <c r="F30" s="70">
        <v>3006149352</v>
      </c>
      <c r="G30" s="88"/>
      <c r="H30" s="70">
        <v>0</v>
      </c>
      <c r="I30" s="88"/>
      <c r="J30" s="70">
        <v>3006149352</v>
      </c>
      <c r="K30" s="88"/>
      <c r="L30" s="71">
        <v>1.07</v>
      </c>
      <c r="M30" s="88"/>
      <c r="N30" s="70">
        <v>0</v>
      </c>
      <c r="O30" s="88"/>
      <c r="P30" s="106">
        <v>3006149352</v>
      </c>
      <c r="Q30" s="106"/>
      <c r="R30" s="88"/>
      <c r="S30" s="70">
        <v>0</v>
      </c>
      <c r="T30" s="88"/>
      <c r="U30" s="70">
        <v>3006149352</v>
      </c>
      <c r="V30" s="88"/>
      <c r="W30" s="71">
        <v>1.1325478827384601</v>
      </c>
    </row>
    <row r="31" spans="1:23" ht="21.75" customHeight="1">
      <c r="A31" s="69" t="s">
        <v>80</v>
      </c>
      <c r="B31" s="69"/>
      <c r="D31" s="70">
        <v>0</v>
      </c>
      <c r="E31" s="88"/>
      <c r="F31" s="70">
        <v>2934802470</v>
      </c>
      <c r="G31" s="88"/>
      <c r="H31" s="70">
        <v>0</v>
      </c>
      <c r="I31" s="88"/>
      <c r="J31" s="70">
        <v>2934802470</v>
      </c>
      <c r="K31" s="88"/>
      <c r="L31" s="71">
        <v>1.04</v>
      </c>
      <c r="M31" s="88"/>
      <c r="N31" s="70">
        <v>0</v>
      </c>
      <c r="O31" s="88"/>
      <c r="P31" s="106">
        <v>2934802470</v>
      </c>
      <c r="Q31" s="106"/>
      <c r="R31" s="88"/>
      <c r="S31" s="70">
        <v>0</v>
      </c>
      <c r="T31" s="88"/>
      <c r="U31" s="70">
        <v>2934802470</v>
      </c>
      <c r="V31" s="88"/>
      <c r="W31" s="71">
        <v>1.1056683931697426</v>
      </c>
    </row>
    <row r="32" spans="1:23" ht="21.75" customHeight="1">
      <c r="A32" s="69" t="s">
        <v>77</v>
      </c>
      <c r="B32" s="69"/>
      <c r="D32" s="70">
        <v>0</v>
      </c>
      <c r="E32" s="88"/>
      <c r="F32" s="70">
        <v>2867620468</v>
      </c>
      <c r="G32" s="88"/>
      <c r="H32" s="70">
        <v>0</v>
      </c>
      <c r="I32" s="88"/>
      <c r="J32" s="70">
        <v>2867620468</v>
      </c>
      <c r="K32" s="88"/>
      <c r="L32" s="71">
        <v>1.02</v>
      </c>
      <c r="M32" s="88"/>
      <c r="N32" s="70">
        <v>0</v>
      </c>
      <c r="O32" s="88"/>
      <c r="P32" s="106">
        <v>2867620468</v>
      </c>
      <c r="Q32" s="106"/>
      <c r="R32" s="88"/>
      <c r="S32" s="70">
        <v>0</v>
      </c>
      <c r="T32" s="88"/>
      <c r="U32" s="70">
        <v>2867620468</v>
      </c>
      <c r="V32" s="88"/>
      <c r="W32" s="71">
        <v>1.0803579959758671</v>
      </c>
    </row>
    <row r="33" spans="1:23" ht="21.75" customHeight="1">
      <c r="A33" s="69" t="s">
        <v>142</v>
      </c>
      <c r="B33" s="69"/>
      <c r="D33" s="70">
        <v>0</v>
      </c>
      <c r="E33" s="88"/>
      <c r="F33" s="70">
        <v>0</v>
      </c>
      <c r="G33" s="88"/>
      <c r="H33" s="70">
        <v>0</v>
      </c>
      <c r="I33" s="88"/>
      <c r="J33" s="70">
        <v>0</v>
      </c>
      <c r="K33" s="88"/>
      <c r="L33" s="71">
        <v>0</v>
      </c>
      <c r="M33" s="88"/>
      <c r="N33" s="70">
        <v>500000000</v>
      </c>
      <c r="O33" s="88"/>
      <c r="P33" s="106">
        <v>0</v>
      </c>
      <c r="Q33" s="106"/>
      <c r="R33" s="88"/>
      <c r="S33" s="70">
        <v>1852479796</v>
      </c>
      <c r="T33" s="88"/>
      <c r="U33" s="70">
        <v>2352479796</v>
      </c>
      <c r="V33" s="88"/>
      <c r="W33" s="71">
        <v>0.88628198408447001</v>
      </c>
    </row>
    <row r="34" spans="1:23" ht="21.75" customHeight="1">
      <c r="A34" s="69" t="s">
        <v>59</v>
      </c>
      <c r="B34" s="69"/>
      <c r="D34" s="70">
        <v>0</v>
      </c>
      <c r="E34" s="88"/>
      <c r="F34" s="70">
        <v>707892826</v>
      </c>
      <c r="G34" s="88"/>
      <c r="H34" s="70">
        <v>0</v>
      </c>
      <c r="I34" s="88"/>
      <c r="J34" s="70">
        <v>707892826</v>
      </c>
      <c r="K34" s="88"/>
      <c r="L34" s="71">
        <v>0.25</v>
      </c>
      <c r="M34" s="88"/>
      <c r="N34" s="70">
        <v>1356585582</v>
      </c>
      <c r="O34" s="88"/>
      <c r="P34" s="106">
        <v>891112146</v>
      </c>
      <c r="Q34" s="106"/>
      <c r="R34" s="88"/>
      <c r="S34" s="70">
        <v>0</v>
      </c>
      <c r="T34" s="88"/>
      <c r="U34" s="70">
        <v>2247697728</v>
      </c>
      <c r="V34" s="88"/>
      <c r="W34" s="71">
        <v>0.84680599824118341</v>
      </c>
    </row>
    <row r="35" spans="1:23" ht="21.75" customHeight="1">
      <c r="A35" s="69" t="s">
        <v>65</v>
      </c>
      <c r="B35" s="69"/>
      <c r="D35" s="70">
        <v>0</v>
      </c>
      <c r="E35" s="88"/>
      <c r="F35" s="70">
        <v>1937481031</v>
      </c>
      <c r="G35" s="88"/>
      <c r="H35" s="70">
        <v>0</v>
      </c>
      <c r="I35" s="88"/>
      <c r="J35" s="70">
        <v>1937481031</v>
      </c>
      <c r="K35" s="88"/>
      <c r="L35" s="71">
        <v>0.69</v>
      </c>
      <c r="M35" s="88"/>
      <c r="N35" s="70">
        <v>732145991</v>
      </c>
      <c r="O35" s="88"/>
      <c r="P35" s="106">
        <v>1471713898</v>
      </c>
      <c r="Q35" s="106"/>
      <c r="R35" s="88"/>
      <c r="S35" s="70">
        <v>0</v>
      </c>
      <c r="T35" s="88"/>
      <c r="U35" s="70">
        <v>2203859889</v>
      </c>
      <c r="V35" s="88"/>
      <c r="W35" s="71">
        <v>0.83029036780178156</v>
      </c>
    </row>
    <row r="36" spans="1:23" ht="21.75" customHeight="1">
      <c r="A36" s="69" t="s">
        <v>75</v>
      </c>
      <c r="B36" s="69"/>
      <c r="D36" s="70">
        <v>0</v>
      </c>
      <c r="E36" s="88"/>
      <c r="F36" s="70">
        <v>2151176220</v>
      </c>
      <c r="G36" s="88"/>
      <c r="H36" s="70">
        <v>0</v>
      </c>
      <c r="I36" s="88"/>
      <c r="J36" s="70">
        <v>2151176220</v>
      </c>
      <c r="K36" s="88"/>
      <c r="L36" s="71">
        <v>0.77</v>
      </c>
      <c r="M36" s="88"/>
      <c r="N36" s="70">
        <v>0</v>
      </c>
      <c r="O36" s="88"/>
      <c r="P36" s="106">
        <v>2151176220</v>
      </c>
      <c r="Q36" s="106"/>
      <c r="R36" s="88"/>
      <c r="S36" s="70">
        <v>0</v>
      </c>
      <c r="T36" s="88"/>
      <c r="U36" s="70">
        <v>2151176220</v>
      </c>
      <c r="V36" s="88"/>
      <c r="W36" s="71">
        <v>0.81044212648231828</v>
      </c>
    </row>
    <row r="37" spans="1:23" ht="21.75" customHeight="1">
      <c r="A37" s="69" t="s">
        <v>40</v>
      </c>
      <c r="B37" s="69"/>
      <c r="D37" s="70">
        <v>0</v>
      </c>
      <c r="E37" s="88"/>
      <c r="F37" s="70">
        <v>2048236049</v>
      </c>
      <c r="G37" s="88"/>
      <c r="H37" s="70">
        <v>0</v>
      </c>
      <c r="I37" s="88"/>
      <c r="J37" s="70">
        <v>2048236049</v>
      </c>
      <c r="K37" s="88"/>
      <c r="L37" s="71">
        <v>0.73</v>
      </c>
      <c r="M37" s="88"/>
      <c r="N37" s="70">
        <v>837600000</v>
      </c>
      <c r="O37" s="88"/>
      <c r="P37" s="106">
        <v>1215619769</v>
      </c>
      <c r="Q37" s="106"/>
      <c r="R37" s="88"/>
      <c r="S37" s="70">
        <v>0</v>
      </c>
      <c r="T37" s="88"/>
      <c r="U37" s="70">
        <v>2053219769</v>
      </c>
      <c r="V37" s="88"/>
      <c r="W37" s="71">
        <v>0.77353764896299126</v>
      </c>
    </row>
    <row r="38" spans="1:23" ht="21.75" customHeight="1">
      <c r="A38" s="69" t="s">
        <v>43</v>
      </c>
      <c r="B38" s="69"/>
      <c r="D38" s="70">
        <v>0</v>
      </c>
      <c r="E38" s="88"/>
      <c r="F38" s="70">
        <v>1503003600</v>
      </c>
      <c r="G38" s="88"/>
      <c r="H38" s="70">
        <v>0</v>
      </c>
      <c r="I38" s="88"/>
      <c r="J38" s="70">
        <v>1503003600</v>
      </c>
      <c r="K38" s="88"/>
      <c r="L38" s="71">
        <v>0.53</v>
      </c>
      <c r="M38" s="88"/>
      <c r="N38" s="70">
        <v>0</v>
      </c>
      <c r="O38" s="88"/>
      <c r="P38" s="106">
        <v>2019057688</v>
      </c>
      <c r="Q38" s="106"/>
      <c r="R38" s="88"/>
      <c r="S38" s="70">
        <v>0</v>
      </c>
      <c r="T38" s="88"/>
      <c r="U38" s="70">
        <v>2019057688</v>
      </c>
      <c r="V38" s="88"/>
      <c r="W38" s="71">
        <v>0.76066729956376766</v>
      </c>
    </row>
    <row r="39" spans="1:23" ht="21.75" customHeight="1">
      <c r="A39" s="69" t="s">
        <v>145</v>
      </c>
      <c r="B39" s="69"/>
      <c r="D39" s="70">
        <v>0</v>
      </c>
      <c r="E39" s="88"/>
      <c r="F39" s="70">
        <v>0</v>
      </c>
      <c r="G39" s="88"/>
      <c r="H39" s="70">
        <v>0</v>
      </c>
      <c r="I39" s="88"/>
      <c r="J39" s="70">
        <v>0</v>
      </c>
      <c r="K39" s="88"/>
      <c r="L39" s="71">
        <v>0</v>
      </c>
      <c r="M39" s="88"/>
      <c r="N39" s="70">
        <v>250000000</v>
      </c>
      <c r="O39" s="88"/>
      <c r="P39" s="106">
        <v>0</v>
      </c>
      <c r="Q39" s="106"/>
      <c r="R39" s="88"/>
      <c r="S39" s="70">
        <v>1690236899</v>
      </c>
      <c r="T39" s="88"/>
      <c r="U39" s="70">
        <v>1940236899</v>
      </c>
      <c r="V39" s="88"/>
      <c r="W39" s="71">
        <v>0.73097206248636348</v>
      </c>
    </row>
    <row r="40" spans="1:23" ht="21.75" customHeight="1">
      <c r="A40" s="69" t="s">
        <v>37</v>
      </c>
      <c r="B40" s="69"/>
      <c r="D40" s="70">
        <v>0</v>
      </c>
      <c r="E40" s="88"/>
      <c r="F40" s="70">
        <v>1574177580</v>
      </c>
      <c r="G40" s="88"/>
      <c r="H40" s="70">
        <v>0</v>
      </c>
      <c r="I40" s="88"/>
      <c r="J40" s="70">
        <v>1574177580</v>
      </c>
      <c r="K40" s="88"/>
      <c r="L40" s="71">
        <v>0.56000000000000005</v>
      </c>
      <c r="M40" s="88"/>
      <c r="N40" s="70">
        <v>0</v>
      </c>
      <c r="O40" s="88"/>
      <c r="P40" s="106">
        <v>1937151654</v>
      </c>
      <c r="Q40" s="106"/>
      <c r="R40" s="88"/>
      <c r="S40" s="70">
        <v>0</v>
      </c>
      <c r="T40" s="88"/>
      <c r="U40" s="70">
        <v>1937151654</v>
      </c>
      <c r="V40" s="88"/>
      <c r="W40" s="71">
        <v>0.7298097158151462</v>
      </c>
    </row>
    <row r="41" spans="1:23" ht="21.75" customHeight="1">
      <c r="A41" s="69" t="s">
        <v>74</v>
      </c>
      <c r="B41" s="69"/>
      <c r="D41" s="70">
        <v>0</v>
      </c>
      <c r="E41" s="88"/>
      <c r="F41" s="70">
        <v>1907320435</v>
      </c>
      <c r="G41" s="88"/>
      <c r="H41" s="70">
        <v>0</v>
      </c>
      <c r="I41" s="88"/>
      <c r="J41" s="70">
        <v>1907320435</v>
      </c>
      <c r="K41" s="88"/>
      <c r="L41" s="71">
        <v>0.68</v>
      </c>
      <c r="M41" s="88"/>
      <c r="N41" s="70">
        <v>0</v>
      </c>
      <c r="O41" s="88"/>
      <c r="P41" s="106">
        <v>1907320435</v>
      </c>
      <c r="Q41" s="106"/>
      <c r="R41" s="88"/>
      <c r="S41" s="70">
        <v>0</v>
      </c>
      <c r="T41" s="88"/>
      <c r="U41" s="70">
        <v>1907320435</v>
      </c>
      <c r="V41" s="88"/>
      <c r="W41" s="71">
        <v>0.7185709914665106</v>
      </c>
    </row>
    <row r="42" spans="1:23" ht="21.75" customHeight="1">
      <c r="A42" s="69" t="s">
        <v>55</v>
      </c>
      <c r="B42" s="69"/>
      <c r="D42" s="70">
        <v>0</v>
      </c>
      <c r="E42" s="88"/>
      <c r="F42" s="70">
        <v>4427072154</v>
      </c>
      <c r="G42" s="88"/>
      <c r="H42" s="70">
        <v>0</v>
      </c>
      <c r="I42" s="88"/>
      <c r="J42" s="70">
        <v>4427072154</v>
      </c>
      <c r="K42" s="88"/>
      <c r="L42" s="71">
        <v>1.57</v>
      </c>
      <c r="M42" s="88"/>
      <c r="N42" s="70">
        <v>548250000</v>
      </c>
      <c r="O42" s="88"/>
      <c r="P42" s="106">
        <v>1212712074</v>
      </c>
      <c r="Q42" s="106"/>
      <c r="R42" s="88"/>
      <c r="S42" s="70">
        <v>0</v>
      </c>
      <c r="T42" s="88"/>
      <c r="U42" s="70">
        <v>1760962074</v>
      </c>
      <c r="V42" s="88"/>
      <c r="W42" s="71">
        <v>0.66343139843153975</v>
      </c>
    </row>
    <row r="43" spans="1:23" ht="21.75" customHeight="1">
      <c r="A43" s="69" t="s">
        <v>54</v>
      </c>
      <c r="B43" s="69"/>
      <c r="D43" s="70">
        <v>0</v>
      </c>
      <c r="E43" s="88"/>
      <c r="F43" s="70">
        <v>2966079009</v>
      </c>
      <c r="G43" s="88"/>
      <c r="H43" s="70">
        <v>0</v>
      </c>
      <c r="I43" s="88"/>
      <c r="J43" s="70">
        <v>2966079009</v>
      </c>
      <c r="K43" s="88"/>
      <c r="L43" s="71">
        <v>1.06</v>
      </c>
      <c r="M43" s="88"/>
      <c r="N43" s="70">
        <v>58837500</v>
      </c>
      <c r="O43" s="88"/>
      <c r="P43" s="106">
        <v>1616926314</v>
      </c>
      <c r="Q43" s="106"/>
      <c r="R43" s="88"/>
      <c r="S43" s="70">
        <v>-5835</v>
      </c>
      <c r="T43" s="88"/>
      <c r="U43" s="70">
        <v>1675757979</v>
      </c>
      <c r="V43" s="88"/>
      <c r="W43" s="71">
        <v>0.63133129092068163</v>
      </c>
    </row>
    <row r="44" spans="1:23" ht="21.75" customHeight="1">
      <c r="A44" s="69" t="s">
        <v>76</v>
      </c>
      <c r="B44" s="69"/>
      <c r="D44" s="70">
        <v>0</v>
      </c>
      <c r="E44" s="88"/>
      <c r="F44" s="70">
        <v>1661926352</v>
      </c>
      <c r="G44" s="88"/>
      <c r="H44" s="70">
        <v>0</v>
      </c>
      <c r="I44" s="88"/>
      <c r="J44" s="70">
        <v>1661926352</v>
      </c>
      <c r="K44" s="88"/>
      <c r="L44" s="71">
        <v>0.59</v>
      </c>
      <c r="M44" s="88"/>
      <c r="N44" s="70">
        <v>0</v>
      </c>
      <c r="O44" s="88"/>
      <c r="P44" s="106">
        <v>1661926352</v>
      </c>
      <c r="Q44" s="106"/>
      <c r="R44" s="88"/>
      <c r="S44" s="70">
        <v>0</v>
      </c>
      <c r="T44" s="88"/>
      <c r="U44" s="70">
        <v>1661926352</v>
      </c>
      <c r="V44" s="88"/>
      <c r="W44" s="71">
        <v>0.62612031234330123</v>
      </c>
    </row>
    <row r="45" spans="1:23" ht="21.75" customHeight="1">
      <c r="A45" s="69" t="s">
        <v>50</v>
      </c>
      <c r="B45" s="69"/>
      <c r="D45" s="70">
        <v>0</v>
      </c>
      <c r="E45" s="88"/>
      <c r="F45" s="70">
        <v>1355558910</v>
      </c>
      <c r="G45" s="88"/>
      <c r="H45" s="70">
        <v>0</v>
      </c>
      <c r="I45" s="88"/>
      <c r="J45" s="70">
        <v>1355558910</v>
      </c>
      <c r="K45" s="88"/>
      <c r="L45" s="71">
        <v>0.48</v>
      </c>
      <c r="M45" s="88"/>
      <c r="N45" s="70">
        <v>401250000</v>
      </c>
      <c r="O45" s="88"/>
      <c r="P45" s="106">
        <v>1204599401</v>
      </c>
      <c r="Q45" s="106"/>
      <c r="R45" s="88"/>
      <c r="S45" s="70">
        <v>0</v>
      </c>
      <c r="T45" s="88"/>
      <c r="U45" s="70">
        <v>1605849401</v>
      </c>
      <c r="V45" s="88"/>
      <c r="W45" s="71">
        <v>0.60499367334806131</v>
      </c>
    </row>
    <row r="46" spans="1:23" ht="21.75" customHeight="1">
      <c r="A46" s="69" t="s">
        <v>33</v>
      </c>
      <c r="B46" s="69"/>
      <c r="D46" s="70">
        <v>0</v>
      </c>
      <c r="E46" s="88"/>
      <c r="F46" s="70">
        <v>4960989828</v>
      </c>
      <c r="G46" s="88"/>
      <c r="H46" s="70">
        <v>0</v>
      </c>
      <c r="I46" s="88"/>
      <c r="J46" s="70">
        <v>4960989828</v>
      </c>
      <c r="K46" s="88"/>
      <c r="L46" s="71">
        <v>1.76</v>
      </c>
      <c r="M46" s="88"/>
      <c r="N46" s="70">
        <v>0</v>
      </c>
      <c r="O46" s="88"/>
      <c r="P46" s="106">
        <v>3469815252</v>
      </c>
      <c r="Q46" s="106"/>
      <c r="R46" s="88"/>
      <c r="S46" s="70">
        <v>-1883724671</v>
      </c>
      <c r="T46" s="88"/>
      <c r="U46" s="70">
        <v>1586090581</v>
      </c>
      <c r="V46" s="88"/>
      <c r="W46" s="71">
        <v>0.59754966204452364</v>
      </c>
    </row>
    <row r="47" spans="1:23" ht="21.75" customHeight="1">
      <c r="A47" s="69" t="s">
        <v>53</v>
      </c>
      <c r="B47" s="69"/>
      <c r="D47" s="70">
        <v>0</v>
      </c>
      <c r="E47" s="88"/>
      <c r="F47" s="70">
        <v>3649326349</v>
      </c>
      <c r="G47" s="88"/>
      <c r="H47" s="70">
        <v>101194392</v>
      </c>
      <c r="I47" s="88"/>
      <c r="J47" s="70">
        <v>3750520741</v>
      </c>
      <c r="K47" s="88"/>
      <c r="L47" s="71">
        <v>1.33</v>
      </c>
      <c r="M47" s="88"/>
      <c r="N47" s="70">
        <v>1139788205</v>
      </c>
      <c r="O47" s="88"/>
      <c r="P47" s="106">
        <v>1614915733</v>
      </c>
      <c r="Q47" s="106"/>
      <c r="R47" s="88"/>
      <c r="S47" s="70">
        <v>-1300415942</v>
      </c>
      <c r="T47" s="88"/>
      <c r="U47" s="70">
        <v>1454287996</v>
      </c>
      <c r="V47" s="88"/>
      <c r="W47" s="71">
        <v>0.54789386617333902</v>
      </c>
    </row>
    <row r="48" spans="1:23" ht="21.75" customHeight="1">
      <c r="A48" s="69" t="s">
        <v>24</v>
      </c>
      <c r="B48" s="69"/>
      <c r="D48" s="70">
        <v>0</v>
      </c>
      <c r="E48" s="88"/>
      <c r="F48" s="70">
        <v>2477681486</v>
      </c>
      <c r="G48" s="88"/>
      <c r="H48" s="70">
        <v>0</v>
      </c>
      <c r="I48" s="88"/>
      <c r="J48" s="70">
        <v>2477681486</v>
      </c>
      <c r="K48" s="88"/>
      <c r="L48" s="71">
        <v>0.88</v>
      </c>
      <c r="M48" s="88"/>
      <c r="N48" s="70">
        <v>62375200</v>
      </c>
      <c r="O48" s="88"/>
      <c r="P48" s="106">
        <v>1302084365</v>
      </c>
      <c r="Q48" s="106"/>
      <c r="R48" s="88"/>
      <c r="S48" s="70">
        <v>0</v>
      </c>
      <c r="T48" s="88"/>
      <c r="U48" s="70">
        <v>1364459565</v>
      </c>
      <c r="V48" s="88"/>
      <c r="W48" s="71">
        <v>0.51405156912609373</v>
      </c>
    </row>
    <row r="49" spans="1:23" ht="21.75" customHeight="1">
      <c r="A49" s="69" t="s">
        <v>29</v>
      </c>
      <c r="B49" s="69"/>
      <c r="D49" s="70">
        <v>0</v>
      </c>
      <c r="E49" s="88"/>
      <c r="F49" s="70">
        <v>536946048</v>
      </c>
      <c r="G49" s="88"/>
      <c r="H49" s="70">
        <v>0</v>
      </c>
      <c r="I49" s="88"/>
      <c r="J49" s="70">
        <v>536946048</v>
      </c>
      <c r="K49" s="88"/>
      <c r="L49" s="71">
        <v>0.19</v>
      </c>
      <c r="M49" s="88"/>
      <c r="N49" s="70">
        <v>678400000</v>
      </c>
      <c r="O49" s="88"/>
      <c r="P49" s="106">
        <v>674363520</v>
      </c>
      <c r="Q49" s="106"/>
      <c r="R49" s="88"/>
      <c r="S49" s="70">
        <v>0</v>
      </c>
      <c r="T49" s="88"/>
      <c r="U49" s="70">
        <v>1352763520</v>
      </c>
      <c r="V49" s="88"/>
      <c r="W49" s="71">
        <v>0.50964515765077867</v>
      </c>
    </row>
    <row r="50" spans="1:23" ht="21.75" customHeight="1">
      <c r="A50" s="69" t="s">
        <v>60</v>
      </c>
      <c r="B50" s="69"/>
      <c r="D50" s="70">
        <v>0</v>
      </c>
      <c r="E50" s="88"/>
      <c r="F50" s="70">
        <v>8478547186</v>
      </c>
      <c r="G50" s="88"/>
      <c r="H50" s="70">
        <v>0</v>
      </c>
      <c r="I50" s="88"/>
      <c r="J50" s="70">
        <v>8478547186</v>
      </c>
      <c r="K50" s="88"/>
      <c r="L50" s="71">
        <v>3.02</v>
      </c>
      <c r="M50" s="88"/>
      <c r="N50" s="70">
        <v>1336004850</v>
      </c>
      <c r="O50" s="88"/>
      <c r="P50" s="106">
        <v>0</v>
      </c>
      <c r="Q50" s="106"/>
      <c r="R50" s="88"/>
      <c r="S50" s="70">
        <v>0</v>
      </c>
      <c r="T50" s="88"/>
      <c r="U50" s="70">
        <v>1336004850</v>
      </c>
      <c r="V50" s="88"/>
      <c r="W50" s="71">
        <v>0.50333143401180347</v>
      </c>
    </row>
    <row r="51" spans="1:23" ht="21.75" customHeight="1">
      <c r="A51" s="69" t="s">
        <v>73</v>
      </c>
      <c r="B51" s="69"/>
      <c r="D51" s="70">
        <v>0</v>
      </c>
      <c r="E51" s="88"/>
      <c r="F51" s="70">
        <v>1231551504</v>
      </c>
      <c r="G51" s="88"/>
      <c r="H51" s="70">
        <v>0</v>
      </c>
      <c r="I51" s="88"/>
      <c r="J51" s="70">
        <v>1231551504</v>
      </c>
      <c r="K51" s="88"/>
      <c r="L51" s="71">
        <v>0.44</v>
      </c>
      <c r="M51" s="88"/>
      <c r="N51" s="70">
        <v>0</v>
      </c>
      <c r="O51" s="88"/>
      <c r="P51" s="106">
        <v>1231551504</v>
      </c>
      <c r="Q51" s="106"/>
      <c r="R51" s="88"/>
      <c r="S51" s="70">
        <v>0</v>
      </c>
      <c r="T51" s="88"/>
      <c r="U51" s="70">
        <v>1231551504</v>
      </c>
      <c r="V51" s="88"/>
      <c r="W51" s="71">
        <v>0.46397929211687611</v>
      </c>
    </row>
    <row r="52" spans="1:23" ht="21.75" customHeight="1">
      <c r="A52" s="69" t="s">
        <v>35</v>
      </c>
      <c r="B52" s="69"/>
      <c r="D52" s="70">
        <v>0</v>
      </c>
      <c r="E52" s="88"/>
      <c r="F52" s="70">
        <v>1766923875</v>
      </c>
      <c r="G52" s="88"/>
      <c r="H52" s="70">
        <v>0</v>
      </c>
      <c r="I52" s="88"/>
      <c r="J52" s="70">
        <v>1766923875</v>
      </c>
      <c r="K52" s="88"/>
      <c r="L52" s="71">
        <v>0.63</v>
      </c>
      <c r="M52" s="88"/>
      <c r="N52" s="70">
        <v>1200000000</v>
      </c>
      <c r="O52" s="88"/>
      <c r="P52" s="106">
        <v>-134196750</v>
      </c>
      <c r="Q52" s="106"/>
      <c r="R52" s="88"/>
      <c r="S52" s="70">
        <v>0</v>
      </c>
      <c r="T52" s="88"/>
      <c r="U52" s="70">
        <v>1065803250</v>
      </c>
      <c r="V52" s="88"/>
      <c r="W52" s="71">
        <v>0.40153467870789589</v>
      </c>
    </row>
    <row r="53" spans="1:23" ht="21.75" customHeight="1">
      <c r="A53" s="69" t="s">
        <v>71</v>
      </c>
      <c r="B53" s="69"/>
      <c r="D53" s="70">
        <v>0</v>
      </c>
      <c r="E53" s="88"/>
      <c r="F53" s="70">
        <v>1007022676</v>
      </c>
      <c r="G53" s="88"/>
      <c r="H53" s="70">
        <v>0</v>
      </c>
      <c r="I53" s="88"/>
      <c r="J53" s="70">
        <v>1007022676</v>
      </c>
      <c r="K53" s="88"/>
      <c r="L53" s="71">
        <v>0.36</v>
      </c>
      <c r="M53" s="88"/>
      <c r="N53" s="70">
        <v>0</v>
      </c>
      <c r="O53" s="88"/>
      <c r="P53" s="106">
        <v>1007022676</v>
      </c>
      <c r="Q53" s="106"/>
      <c r="R53" s="88"/>
      <c r="S53" s="70">
        <v>0</v>
      </c>
      <c r="T53" s="88"/>
      <c r="U53" s="70">
        <v>1007022676</v>
      </c>
      <c r="V53" s="88"/>
      <c r="W53" s="71">
        <v>0.37938946673246265</v>
      </c>
    </row>
    <row r="54" spans="1:23" ht="21.75" customHeight="1">
      <c r="A54" s="69" t="s">
        <v>147</v>
      </c>
      <c r="B54" s="69"/>
      <c r="D54" s="70">
        <v>0</v>
      </c>
      <c r="E54" s="88"/>
      <c r="F54" s="70">
        <v>0</v>
      </c>
      <c r="G54" s="88"/>
      <c r="H54" s="70">
        <v>0</v>
      </c>
      <c r="I54" s="88"/>
      <c r="J54" s="70">
        <v>0</v>
      </c>
      <c r="K54" s="88"/>
      <c r="L54" s="71">
        <v>0</v>
      </c>
      <c r="M54" s="88"/>
      <c r="N54" s="70">
        <v>0</v>
      </c>
      <c r="O54" s="88"/>
      <c r="P54" s="106">
        <v>0</v>
      </c>
      <c r="Q54" s="106"/>
      <c r="R54" s="88"/>
      <c r="S54" s="70">
        <v>1006819573</v>
      </c>
      <c r="T54" s="88"/>
      <c r="U54" s="70">
        <v>1006819573</v>
      </c>
      <c r="V54" s="88"/>
      <c r="W54" s="71">
        <v>0.37931294895317308</v>
      </c>
    </row>
    <row r="55" spans="1:23" ht="21.75" customHeight="1">
      <c r="A55" s="69" t="s">
        <v>139</v>
      </c>
      <c r="B55" s="69"/>
      <c r="D55" s="70">
        <v>0</v>
      </c>
      <c r="E55" s="88"/>
      <c r="F55" s="70">
        <v>0</v>
      </c>
      <c r="G55" s="88"/>
      <c r="H55" s="70">
        <v>0</v>
      </c>
      <c r="I55" s="88"/>
      <c r="J55" s="70">
        <v>0</v>
      </c>
      <c r="K55" s="88"/>
      <c r="L55" s="71">
        <v>0</v>
      </c>
      <c r="M55" s="88"/>
      <c r="N55" s="70">
        <v>1046000000</v>
      </c>
      <c r="O55" s="88"/>
      <c r="P55" s="106">
        <v>0</v>
      </c>
      <c r="Q55" s="106"/>
      <c r="R55" s="88"/>
      <c r="S55" s="70">
        <v>-54547149</v>
      </c>
      <c r="T55" s="88"/>
      <c r="U55" s="70">
        <v>991452851</v>
      </c>
      <c r="V55" s="88"/>
      <c r="W55" s="71">
        <v>0.3735236329785187</v>
      </c>
    </row>
    <row r="56" spans="1:23" ht="21.75" customHeight="1">
      <c r="A56" s="69" t="s">
        <v>28</v>
      </c>
      <c r="B56" s="69"/>
      <c r="D56" s="70">
        <v>0</v>
      </c>
      <c r="E56" s="88"/>
      <c r="F56" s="70">
        <v>3088811276</v>
      </c>
      <c r="G56" s="88"/>
      <c r="H56" s="70">
        <v>0</v>
      </c>
      <c r="I56" s="88"/>
      <c r="J56" s="70">
        <v>3088811276</v>
      </c>
      <c r="K56" s="88"/>
      <c r="L56" s="71">
        <v>1.1000000000000001</v>
      </c>
      <c r="M56" s="88"/>
      <c r="N56" s="70">
        <v>933986040</v>
      </c>
      <c r="O56" s="88"/>
      <c r="P56" s="106">
        <v>-60704961</v>
      </c>
      <c r="Q56" s="106"/>
      <c r="R56" s="88"/>
      <c r="S56" s="70">
        <v>0</v>
      </c>
      <c r="T56" s="88"/>
      <c r="U56" s="70">
        <v>873281079</v>
      </c>
      <c r="V56" s="88"/>
      <c r="W56" s="71">
        <v>0.32900316027179466</v>
      </c>
    </row>
    <row r="57" spans="1:23" ht="21.75" customHeight="1">
      <c r="A57" s="69" t="s">
        <v>39</v>
      </c>
      <c r="B57" s="69"/>
      <c r="D57" s="70">
        <v>0</v>
      </c>
      <c r="E57" s="88"/>
      <c r="F57" s="70">
        <v>691398368</v>
      </c>
      <c r="G57" s="88"/>
      <c r="H57" s="70">
        <v>0</v>
      </c>
      <c r="I57" s="88"/>
      <c r="J57" s="70">
        <v>691398368</v>
      </c>
      <c r="K57" s="88"/>
      <c r="L57" s="71">
        <v>0.25</v>
      </c>
      <c r="M57" s="88"/>
      <c r="N57" s="70">
        <v>411725814</v>
      </c>
      <c r="O57" s="88"/>
      <c r="P57" s="106">
        <v>417223154</v>
      </c>
      <c r="Q57" s="106"/>
      <c r="R57" s="88"/>
      <c r="S57" s="70">
        <v>0</v>
      </c>
      <c r="T57" s="88"/>
      <c r="U57" s="70">
        <v>828948968</v>
      </c>
      <c r="V57" s="88"/>
      <c r="W57" s="71">
        <v>0.31230131596157346</v>
      </c>
    </row>
    <row r="58" spans="1:23" ht="21.75" customHeight="1">
      <c r="A58" s="69" t="s">
        <v>30</v>
      </c>
      <c r="B58" s="69"/>
      <c r="D58" s="70">
        <v>777000000</v>
      </c>
      <c r="E58" s="88"/>
      <c r="F58" s="70">
        <v>-552098996</v>
      </c>
      <c r="G58" s="88"/>
      <c r="H58" s="70">
        <v>0</v>
      </c>
      <c r="I58" s="88"/>
      <c r="J58" s="70">
        <v>224901004</v>
      </c>
      <c r="K58" s="88"/>
      <c r="L58" s="71">
        <v>0.08</v>
      </c>
      <c r="M58" s="88"/>
      <c r="N58" s="70">
        <v>777000000</v>
      </c>
      <c r="O58" s="88"/>
      <c r="P58" s="106">
        <v>-255211811</v>
      </c>
      <c r="Q58" s="106"/>
      <c r="R58" s="88"/>
      <c r="S58" s="70">
        <v>273319929</v>
      </c>
      <c r="T58" s="88"/>
      <c r="U58" s="70">
        <v>795108118</v>
      </c>
      <c r="V58" s="88"/>
      <c r="W58" s="71">
        <v>0.29955198832352009</v>
      </c>
    </row>
    <row r="59" spans="1:23" ht="21.75" customHeight="1">
      <c r="A59" s="69" t="s">
        <v>140</v>
      </c>
      <c r="B59" s="69"/>
      <c r="D59" s="70">
        <v>0</v>
      </c>
      <c r="E59" s="88"/>
      <c r="F59" s="70">
        <v>0</v>
      </c>
      <c r="G59" s="88"/>
      <c r="H59" s="70">
        <v>0</v>
      </c>
      <c r="I59" s="88"/>
      <c r="J59" s="70">
        <v>0</v>
      </c>
      <c r="K59" s="88"/>
      <c r="L59" s="71">
        <v>0</v>
      </c>
      <c r="M59" s="88"/>
      <c r="N59" s="70">
        <v>0</v>
      </c>
      <c r="O59" s="88"/>
      <c r="P59" s="106">
        <v>0</v>
      </c>
      <c r="Q59" s="106"/>
      <c r="R59" s="88"/>
      <c r="S59" s="70">
        <v>758200342</v>
      </c>
      <c r="T59" s="88"/>
      <c r="U59" s="70">
        <v>758200342</v>
      </c>
      <c r="V59" s="88"/>
      <c r="W59" s="71">
        <v>0.28564721558241335</v>
      </c>
    </row>
    <row r="60" spans="1:23" ht="21.75" customHeight="1">
      <c r="A60" s="69" t="s">
        <v>143</v>
      </c>
      <c r="B60" s="69"/>
      <c r="D60" s="70">
        <v>0</v>
      </c>
      <c r="E60" s="88"/>
      <c r="F60" s="70">
        <v>0</v>
      </c>
      <c r="G60" s="88"/>
      <c r="H60" s="70">
        <v>0</v>
      </c>
      <c r="I60" s="88"/>
      <c r="J60" s="70">
        <v>0</v>
      </c>
      <c r="K60" s="88"/>
      <c r="L60" s="71">
        <v>0</v>
      </c>
      <c r="M60" s="88"/>
      <c r="N60" s="70">
        <v>0</v>
      </c>
      <c r="O60" s="88"/>
      <c r="P60" s="106">
        <v>0</v>
      </c>
      <c r="Q60" s="106"/>
      <c r="R60" s="88"/>
      <c r="S60" s="70">
        <v>626983586</v>
      </c>
      <c r="T60" s="88"/>
      <c r="U60" s="70">
        <v>626983586</v>
      </c>
      <c r="V60" s="88"/>
      <c r="W60" s="71">
        <v>0.23621212710660663</v>
      </c>
    </row>
    <row r="61" spans="1:23" ht="21.75" customHeight="1">
      <c r="A61" s="69" t="s">
        <v>144</v>
      </c>
      <c r="B61" s="69"/>
      <c r="D61" s="70">
        <v>0</v>
      </c>
      <c r="E61" s="88"/>
      <c r="F61" s="70">
        <v>0</v>
      </c>
      <c r="G61" s="88"/>
      <c r="H61" s="70">
        <v>0</v>
      </c>
      <c r="I61" s="88"/>
      <c r="J61" s="70">
        <v>0</v>
      </c>
      <c r="K61" s="88"/>
      <c r="L61" s="71">
        <v>0</v>
      </c>
      <c r="M61" s="88"/>
      <c r="N61" s="70">
        <v>273677180</v>
      </c>
      <c r="O61" s="88"/>
      <c r="P61" s="106">
        <v>0</v>
      </c>
      <c r="Q61" s="106"/>
      <c r="R61" s="88"/>
      <c r="S61" s="70">
        <v>222387471</v>
      </c>
      <c r="T61" s="88"/>
      <c r="U61" s="70">
        <v>496064651</v>
      </c>
      <c r="V61" s="88"/>
      <c r="W61" s="71">
        <v>0.18688924082153954</v>
      </c>
    </row>
    <row r="62" spans="1:23" ht="21.75" customHeight="1">
      <c r="A62" s="69" t="s">
        <v>41</v>
      </c>
      <c r="B62" s="69"/>
      <c r="D62" s="70">
        <v>0</v>
      </c>
      <c r="E62" s="88"/>
      <c r="F62" s="70">
        <v>11913830895</v>
      </c>
      <c r="G62" s="88"/>
      <c r="H62" s="70">
        <v>-516321629</v>
      </c>
      <c r="I62" s="88"/>
      <c r="J62" s="70">
        <v>11397509266</v>
      </c>
      <c r="K62" s="88"/>
      <c r="L62" s="71">
        <v>4.05</v>
      </c>
      <c r="M62" s="88"/>
      <c r="N62" s="70">
        <v>0</v>
      </c>
      <c r="O62" s="88"/>
      <c r="P62" s="106">
        <v>3855371632</v>
      </c>
      <c r="Q62" s="106"/>
      <c r="R62" s="88"/>
      <c r="S62" s="70">
        <v>-3366080593</v>
      </c>
      <c r="T62" s="88"/>
      <c r="U62" s="70">
        <f>SUM(N62:S62)</f>
        <v>489291039</v>
      </c>
      <c r="V62" s="88"/>
      <c r="W62" s="71">
        <v>0.18433732505461731</v>
      </c>
    </row>
    <row r="63" spans="1:23" ht="21.75" customHeight="1">
      <c r="A63" s="69" t="s">
        <v>78</v>
      </c>
      <c r="B63" s="69"/>
      <c r="D63" s="70">
        <v>0</v>
      </c>
      <c r="E63" s="88"/>
      <c r="F63" s="70">
        <v>0</v>
      </c>
      <c r="G63" s="88"/>
      <c r="H63" s="70">
        <v>480828953</v>
      </c>
      <c r="I63" s="88"/>
      <c r="J63" s="70">
        <v>480828953</v>
      </c>
      <c r="K63" s="88"/>
      <c r="L63" s="71">
        <v>0.17</v>
      </c>
      <c r="M63" s="88"/>
      <c r="N63" s="70">
        <v>0</v>
      </c>
      <c r="O63" s="88"/>
      <c r="P63" s="106">
        <v>0</v>
      </c>
      <c r="Q63" s="106"/>
      <c r="R63" s="88"/>
      <c r="S63" s="70">
        <v>480828953</v>
      </c>
      <c r="T63" s="88"/>
      <c r="U63" s="70">
        <v>480828953</v>
      </c>
      <c r="V63" s="88"/>
      <c r="W63" s="71">
        <v>0.18114928731574892</v>
      </c>
    </row>
    <row r="64" spans="1:23" ht="21.75" customHeight="1">
      <c r="A64" s="69" t="s">
        <v>62</v>
      </c>
      <c r="B64" s="69"/>
      <c r="D64" s="70">
        <v>0</v>
      </c>
      <c r="E64" s="88"/>
      <c r="F64" s="70">
        <v>1887780474</v>
      </c>
      <c r="G64" s="88"/>
      <c r="H64" s="70">
        <v>0</v>
      </c>
      <c r="I64" s="88"/>
      <c r="J64" s="70">
        <v>1887780474</v>
      </c>
      <c r="K64" s="88"/>
      <c r="L64" s="71">
        <v>0.67</v>
      </c>
      <c r="M64" s="88"/>
      <c r="N64" s="70">
        <v>56933000</v>
      </c>
      <c r="O64" s="88"/>
      <c r="P64" s="106">
        <v>387739143</v>
      </c>
      <c r="Q64" s="106"/>
      <c r="R64" s="88"/>
      <c r="S64" s="70">
        <v>0</v>
      </c>
      <c r="T64" s="88"/>
      <c r="U64" s="70">
        <v>444672143</v>
      </c>
      <c r="V64" s="88"/>
      <c r="W64" s="71">
        <v>0.16752743629732461</v>
      </c>
    </row>
    <row r="65" spans="1:23" ht="21.75" customHeight="1">
      <c r="A65" s="69" t="s">
        <v>138</v>
      </c>
      <c r="B65" s="69"/>
      <c r="D65" s="70">
        <v>0</v>
      </c>
      <c r="E65" s="88"/>
      <c r="F65" s="70">
        <v>0</v>
      </c>
      <c r="G65" s="88"/>
      <c r="H65" s="70">
        <v>0</v>
      </c>
      <c r="I65" s="88"/>
      <c r="J65" s="70">
        <v>0</v>
      </c>
      <c r="K65" s="88"/>
      <c r="L65" s="71">
        <v>0</v>
      </c>
      <c r="M65" s="88"/>
      <c r="N65" s="70">
        <v>0</v>
      </c>
      <c r="O65" s="88"/>
      <c r="P65" s="106">
        <v>0</v>
      </c>
      <c r="Q65" s="106"/>
      <c r="R65" s="88"/>
      <c r="S65" s="70">
        <v>269129428</v>
      </c>
      <c r="T65" s="88"/>
      <c r="U65" s="70">
        <v>269129428</v>
      </c>
      <c r="V65" s="88"/>
      <c r="W65" s="71">
        <v>0.10139282123864776</v>
      </c>
    </row>
    <row r="66" spans="1:23" ht="21.75" customHeight="1">
      <c r="A66" s="69" t="s">
        <v>154</v>
      </c>
      <c r="B66" s="69"/>
      <c r="D66" s="70">
        <v>0</v>
      </c>
      <c r="E66" s="88"/>
      <c r="F66" s="70">
        <v>0</v>
      </c>
      <c r="G66" s="88"/>
      <c r="H66" s="70">
        <v>0</v>
      </c>
      <c r="I66" s="88"/>
      <c r="J66" s="70">
        <v>0</v>
      </c>
      <c r="K66" s="88"/>
      <c r="L66" s="71">
        <v>0</v>
      </c>
      <c r="M66" s="88"/>
      <c r="N66" s="70">
        <v>1128900000</v>
      </c>
      <c r="O66" s="88"/>
      <c r="P66" s="106">
        <v>0</v>
      </c>
      <c r="Q66" s="106"/>
      <c r="R66" s="88"/>
      <c r="S66" s="70">
        <v>-986604420</v>
      </c>
      <c r="T66" s="88"/>
      <c r="U66" s="70">
        <v>142295580</v>
      </c>
      <c r="V66" s="88"/>
      <c r="W66" s="71">
        <v>5.3608965816958891E-2</v>
      </c>
    </row>
    <row r="67" spans="1:23" ht="21.75" customHeight="1">
      <c r="A67" s="69" t="s">
        <v>69</v>
      </c>
      <c r="B67" s="69"/>
      <c r="D67" s="70">
        <v>0</v>
      </c>
      <c r="E67" s="88"/>
      <c r="F67" s="70">
        <v>71711313</v>
      </c>
      <c r="G67" s="88"/>
      <c r="H67" s="70">
        <v>0</v>
      </c>
      <c r="I67" s="88"/>
      <c r="J67" s="70">
        <v>71711313</v>
      </c>
      <c r="K67" s="88"/>
      <c r="L67" s="71">
        <v>0.03</v>
      </c>
      <c r="M67" s="88"/>
      <c r="N67" s="70">
        <v>0</v>
      </c>
      <c r="O67" s="88"/>
      <c r="P67" s="106">
        <v>71711313</v>
      </c>
      <c r="Q67" s="106"/>
      <c r="R67" s="88"/>
      <c r="S67" s="70">
        <v>0</v>
      </c>
      <c r="T67" s="88"/>
      <c r="U67" s="70">
        <v>71711313</v>
      </c>
      <c r="V67" s="88"/>
      <c r="W67" s="71">
        <v>2.7016786658491009E-2</v>
      </c>
    </row>
    <row r="68" spans="1:23" ht="21.75" customHeight="1">
      <c r="A68" s="69" t="s">
        <v>148</v>
      </c>
      <c r="B68" s="69"/>
      <c r="D68" s="70">
        <v>0</v>
      </c>
      <c r="E68" s="88"/>
      <c r="F68" s="70">
        <v>0</v>
      </c>
      <c r="G68" s="88"/>
      <c r="H68" s="70">
        <v>0</v>
      </c>
      <c r="I68" s="88"/>
      <c r="J68" s="70">
        <v>0</v>
      </c>
      <c r="K68" s="88"/>
      <c r="L68" s="71">
        <v>0</v>
      </c>
      <c r="M68" s="88"/>
      <c r="N68" s="70">
        <v>0</v>
      </c>
      <c r="O68" s="88"/>
      <c r="P68" s="106">
        <v>0</v>
      </c>
      <c r="Q68" s="106"/>
      <c r="R68" s="88"/>
      <c r="S68" s="70">
        <v>-52051760</v>
      </c>
      <c r="T68" s="88"/>
      <c r="U68" s="70">
        <v>-52051760</v>
      </c>
      <c r="V68" s="88"/>
      <c r="W68" s="71">
        <v>-1.9610173573575151E-2</v>
      </c>
    </row>
    <row r="69" spans="1:23" ht="21.75" customHeight="1">
      <c r="A69" s="69" t="s">
        <v>32</v>
      </c>
      <c r="B69" s="69"/>
      <c r="D69" s="70">
        <v>0</v>
      </c>
      <c r="E69" s="88"/>
      <c r="F69" s="70">
        <v>408832884</v>
      </c>
      <c r="G69" s="88"/>
      <c r="H69" s="70">
        <v>0</v>
      </c>
      <c r="I69" s="88"/>
      <c r="J69" s="70">
        <v>408832884</v>
      </c>
      <c r="K69" s="88"/>
      <c r="L69" s="71">
        <v>0.15</v>
      </c>
      <c r="M69" s="88"/>
      <c r="N69" s="70">
        <v>0</v>
      </c>
      <c r="O69" s="88"/>
      <c r="P69" s="106">
        <v>-109584072</v>
      </c>
      <c r="Q69" s="106"/>
      <c r="R69" s="88"/>
      <c r="S69" s="70">
        <v>0</v>
      </c>
      <c r="T69" s="88"/>
      <c r="U69" s="70">
        <v>-109584072</v>
      </c>
      <c r="V69" s="88"/>
      <c r="W69" s="71">
        <v>-4.1285110682504428E-2</v>
      </c>
    </row>
    <row r="70" spans="1:23" ht="21.75" customHeight="1">
      <c r="A70" s="69" t="s">
        <v>64</v>
      </c>
      <c r="B70" s="69"/>
      <c r="D70" s="70">
        <v>0</v>
      </c>
      <c r="E70" s="88"/>
      <c r="F70" s="70">
        <v>1178740663</v>
      </c>
      <c r="G70" s="88"/>
      <c r="H70" s="70">
        <v>0</v>
      </c>
      <c r="I70" s="88"/>
      <c r="J70" s="70">
        <v>1178740663</v>
      </c>
      <c r="K70" s="88"/>
      <c r="L70" s="71">
        <v>0.42</v>
      </c>
      <c r="M70" s="88"/>
      <c r="N70" s="70">
        <v>523598300</v>
      </c>
      <c r="O70" s="88"/>
      <c r="P70" s="106">
        <v>-734799373</v>
      </c>
      <c r="Q70" s="106"/>
      <c r="R70" s="88"/>
      <c r="S70" s="70">
        <v>0</v>
      </c>
      <c r="T70" s="88"/>
      <c r="U70" s="70">
        <v>-211201073</v>
      </c>
      <c r="V70" s="88"/>
      <c r="W70" s="71">
        <v>-7.9568677417541991E-2</v>
      </c>
    </row>
    <row r="71" spans="1:23" ht="21.75" customHeight="1">
      <c r="A71" s="69" t="s">
        <v>58</v>
      </c>
      <c r="B71" s="69"/>
      <c r="D71" s="70">
        <v>0</v>
      </c>
      <c r="E71" s="88"/>
      <c r="F71" s="70">
        <v>1532885648</v>
      </c>
      <c r="G71" s="88"/>
      <c r="H71" s="70">
        <v>0</v>
      </c>
      <c r="I71" s="88"/>
      <c r="J71" s="70">
        <v>1532885648</v>
      </c>
      <c r="K71" s="88"/>
      <c r="L71" s="71">
        <v>0.55000000000000004</v>
      </c>
      <c r="M71" s="88"/>
      <c r="N71" s="70">
        <v>18900000</v>
      </c>
      <c r="O71" s="88"/>
      <c r="P71" s="106">
        <v>-262368652</v>
      </c>
      <c r="Q71" s="106"/>
      <c r="R71" s="88"/>
      <c r="S71" s="70">
        <v>0</v>
      </c>
      <c r="T71" s="88"/>
      <c r="U71" s="70">
        <v>-243468652</v>
      </c>
      <c r="V71" s="88"/>
      <c r="W71" s="71">
        <v>-9.172528509015572E-2</v>
      </c>
    </row>
    <row r="72" spans="1:23" ht="21.75" customHeight="1">
      <c r="A72" s="69" t="s">
        <v>149</v>
      </c>
      <c r="B72" s="69"/>
      <c r="D72" s="70">
        <v>0</v>
      </c>
      <c r="E72" s="88"/>
      <c r="F72" s="70">
        <v>0</v>
      </c>
      <c r="G72" s="88"/>
      <c r="H72" s="70">
        <v>0</v>
      </c>
      <c r="I72" s="88"/>
      <c r="J72" s="70">
        <v>0</v>
      </c>
      <c r="K72" s="88"/>
      <c r="L72" s="71">
        <v>0</v>
      </c>
      <c r="M72" s="88"/>
      <c r="N72" s="70">
        <v>0</v>
      </c>
      <c r="O72" s="88"/>
      <c r="P72" s="106">
        <v>0</v>
      </c>
      <c r="Q72" s="106"/>
      <c r="R72" s="88"/>
      <c r="S72" s="70">
        <v>-244098062</v>
      </c>
      <c r="T72" s="88"/>
      <c r="U72" s="70">
        <v>-244098062</v>
      </c>
      <c r="V72" s="88"/>
      <c r="W72" s="71">
        <v>-9.1962411353493298E-2</v>
      </c>
    </row>
    <row r="73" spans="1:23" ht="21.75" customHeight="1">
      <c r="A73" s="69" t="s">
        <v>150</v>
      </c>
      <c r="B73" s="69"/>
      <c r="D73" s="70">
        <v>0</v>
      </c>
      <c r="E73" s="88"/>
      <c r="F73" s="70">
        <v>0</v>
      </c>
      <c r="G73" s="88"/>
      <c r="H73" s="70">
        <v>0</v>
      </c>
      <c r="I73" s="88"/>
      <c r="J73" s="70">
        <v>0</v>
      </c>
      <c r="K73" s="88"/>
      <c r="L73" s="71">
        <v>0</v>
      </c>
      <c r="M73" s="88"/>
      <c r="N73" s="70">
        <v>67200000</v>
      </c>
      <c r="O73" s="88"/>
      <c r="P73" s="106">
        <v>0</v>
      </c>
      <c r="Q73" s="106"/>
      <c r="R73" s="88"/>
      <c r="S73" s="70">
        <v>-334881876</v>
      </c>
      <c r="T73" s="88"/>
      <c r="U73" s="70">
        <v>-267681876</v>
      </c>
      <c r="V73" s="88"/>
      <c r="W73" s="71">
        <v>-0.10084746511664965</v>
      </c>
    </row>
    <row r="74" spans="1:23" ht="21.75" customHeight="1">
      <c r="A74" s="69" t="s">
        <v>146</v>
      </c>
      <c r="B74" s="69"/>
      <c r="D74" s="70">
        <v>0</v>
      </c>
      <c r="E74" s="88"/>
      <c r="F74" s="70">
        <v>0</v>
      </c>
      <c r="G74" s="88"/>
      <c r="H74" s="70">
        <v>0</v>
      </c>
      <c r="I74" s="88"/>
      <c r="J74" s="70">
        <v>0</v>
      </c>
      <c r="K74" s="88"/>
      <c r="L74" s="71">
        <v>0</v>
      </c>
      <c r="M74" s="88"/>
      <c r="N74" s="70">
        <v>0</v>
      </c>
      <c r="O74" s="88"/>
      <c r="P74" s="106">
        <v>0</v>
      </c>
      <c r="Q74" s="106"/>
      <c r="R74" s="88"/>
      <c r="S74" s="70">
        <v>-284476380</v>
      </c>
      <c r="T74" s="88"/>
      <c r="U74" s="70">
        <v>-284476380</v>
      </c>
      <c r="V74" s="88"/>
      <c r="W74" s="71">
        <v>-0.10717468899000383</v>
      </c>
    </row>
    <row r="75" spans="1:23" ht="21.75" customHeight="1">
      <c r="A75" s="69" t="s">
        <v>155</v>
      </c>
      <c r="B75" s="69"/>
      <c r="D75" s="70">
        <v>0</v>
      </c>
      <c r="E75" s="88"/>
      <c r="F75" s="70">
        <v>0</v>
      </c>
      <c r="G75" s="88"/>
      <c r="H75" s="70">
        <v>0</v>
      </c>
      <c r="I75" s="88"/>
      <c r="J75" s="70">
        <v>0</v>
      </c>
      <c r="K75" s="88"/>
      <c r="L75" s="71">
        <v>0</v>
      </c>
      <c r="M75" s="88"/>
      <c r="N75" s="70">
        <v>0</v>
      </c>
      <c r="O75" s="88"/>
      <c r="P75" s="106">
        <v>0</v>
      </c>
      <c r="Q75" s="106"/>
      <c r="R75" s="88"/>
      <c r="S75" s="70">
        <v>-345479460</v>
      </c>
      <c r="T75" s="88"/>
      <c r="U75" s="70">
        <v>-345479460</v>
      </c>
      <c r="V75" s="88"/>
      <c r="W75" s="71">
        <v>-0.13015721613841708</v>
      </c>
    </row>
    <row r="76" spans="1:23" ht="21.75" customHeight="1">
      <c r="A76" s="69" t="s">
        <v>133</v>
      </c>
      <c r="B76" s="69"/>
      <c r="D76" s="70">
        <v>0</v>
      </c>
      <c r="E76" s="88"/>
      <c r="F76" s="70">
        <v>0</v>
      </c>
      <c r="G76" s="88"/>
      <c r="H76" s="70">
        <v>0</v>
      </c>
      <c r="I76" s="88"/>
      <c r="J76" s="70">
        <v>0</v>
      </c>
      <c r="K76" s="88"/>
      <c r="L76" s="71">
        <v>0</v>
      </c>
      <c r="M76" s="88"/>
      <c r="N76" s="70">
        <v>396370800</v>
      </c>
      <c r="O76" s="88"/>
      <c r="P76" s="106">
        <v>0</v>
      </c>
      <c r="Q76" s="106"/>
      <c r="R76" s="88"/>
      <c r="S76" s="70">
        <v>-742087289</v>
      </c>
      <c r="T76" s="88"/>
      <c r="U76" s="70">
        <v>-345716489</v>
      </c>
      <c r="V76" s="88"/>
      <c r="W76" s="71">
        <v>-0.13024651532507228</v>
      </c>
    </row>
    <row r="77" spans="1:23" ht="21.75" customHeight="1">
      <c r="A77" s="69" t="s">
        <v>72</v>
      </c>
      <c r="B77" s="69"/>
      <c r="D77" s="70">
        <v>0</v>
      </c>
      <c r="E77" s="88"/>
      <c r="F77" s="70">
        <v>-726649972</v>
      </c>
      <c r="G77" s="88"/>
      <c r="H77" s="70">
        <v>0</v>
      </c>
      <c r="I77" s="88"/>
      <c r="J77" s="70">
        <v>-726649972</v>
      </c>
      <c r="K77" s="88"/>
      <c r="L77" s="71">
        <v>-0.26</v>
      </c>
      <c r="M77" s="88"/>
      <c r="N77" s="70">
        <v>0</v>
      </c>
      <c r="O77" s="88"/>
      <c r="P77" s="106">
        <v>-726649972</v>
      </c>
      <c r="Q77" s="106"/>
      <c r="R77" s="88"/>
      <c r="S77" s="70">
        <v>0</v>
      </c>
      <c r="T77" s="88"/>
      <c r="U77" s="70">
        <v>-726649972</v>
      </c>
      <c r="V77" s="88"/>
      <c r="W77" s="71">
        <v>-0.27376081189480472</v>
      </c>
    </row>
    <row r="78" spans="1:23" ht="21.75" customHeight="1">
      <c r="A78" s="69" t="s">
        <v>26</v>
      </c>
      <c r="B78" s="69"/>
      <c r="D78" s="70">
        <v>0</v>
      </c>
      <c r="E78" s="88"/>
      <c r="F78" s="70">
        <v>4110469723</v>
      </c>
      <c r="G78" s="88"/>
      <c r="H78" s="70">
        <v>0</v>
      </c>
      <c r="I78" s="88"/>
      <c r="J78" s="70">
        <v>4110469723</v>
      </c>
      <c r="K78" s="88"/>
      <c r="L78" s="71">
        <v>1.46</v>
      </c>
      <c r="M78" s="88"/>
      <c r="N78" s="70">
        <v>3670183500</v>
      </c>
      <c r="O78" s="88"/>
      <c r="P78" s="106">
        <v>-4499626619</v>
      </c>
      <c r="Q78" s="106"/>
      <c r="R78" s="88"/>
      <c r="S78" s="70">
        <v>0</v>
      </c>
      <c r="T78" s="88"/>
      <c r="U78" s="70">
        <v>-829443119</v>
      </c>
      <c r="V78" s="88"/>
      <c r="W78" s="71">
        <v>-0.31248748424640299</v>
      </c>
    </row>
    <row r="79" spans="1:23" ht="21.75" customHeight="1">
      <c r="A79" s="69" t="s">
        <v>135</v>
      </c>
      <c r="B79" s="69"/>
      <c r="D79" s="70">
        <v>0</v>
      </c>
      <c r="E79" s="88"/>
      <c r="F79" s="70">
        <v>0</v>
      </c>
      <c r="G79" s="88"/>
      <c r="H79" s="70">
        <v>0</v>
      </c>
      <c r="I79" s="88"/>
      <c r="J79" s="70">
        <v>0</v>
      </c>
      <c r="K79" s="88"/>
      <c r="L79" s="71">
        <v>0</v>
      </c>
      <c r="M79" s="88"/>
      <c r="N79" s="70">
        <v>932260520</v>
      </c>
      <c r="O79" s="88"/>
      <c r="P79" s="106">
        <v>0</v>
      </c>
      <c r="Q79" s="106"/>
      <c r="R79" s="88"/>
      <c r="S79" s="70">
        <v>-1809205528</v>
      </c>
      <c r="T79" s="88"/>
      <c r="U79" s="70">
        <v>-876945008</v>
      </c>
      <c r="V79" s="88"/>
      <c r="W79" s="71">
        <v>-0.33038352250452718</v>
      </c>
    </row>
    <row r="80" spans="1:23" ht="21.75" customHeight="1">
      <c r="A80" s="69" t="s">
        <v>70</v>
      </c>
      <c r="B80" s="69"/>
      <c r="D80" s="70">
        <v>0</v>
      </c>
      <c r="E80" s="88"/>
      <c r="F80" s="70">
        <v>-880516089</v>
      </c>
      <c r="G80" s="88"/>
      <c r="H80" s="70">
        <v>0</v>
      </c>
      <c r="I80" s="88"/>
      <c r="J80" s="70">
        <v>-880516089</v>
      </c>
      <c r="K80" s="88"/>
      <c r="L80" s="71">
        <v>-0.31</v>
      </c>
      <c r="M80" s="88"/>
      <c r="N80" s="70">
        <v>0</v>
      </c>
      <c r="O80" s="88"/>
      <c r="P80" s="106">
        <v>-880516089</v>
      </c>
      <c r="Q80" s="106"/>
      <c r="R80" s="88"/>
      <c r="S80" s="70">
        <v>0</v>
      </c>
      <c r="T80" s="88"/>
      <c r="U80" s="70">
        <v>-880516089</v>
      </c>
      <c r="V80" s="88"/>
      <c r="W80" s="71">
        <v>-0.33172890483656159</v>
      </c>
    </row>
    <row r="81" spans="1:23" ht="21.75" customHeight="1">
      <c r="A81" s="69" t="s">
        <v>137</v>
      </c>
      <c r="B81" s="69"/>
      <c r="D81" s="70">
        <v>0</v>
      </c>
      <c r="E81" s="88"/>
      <c r="F81" s="70">
        <v>0</v>
      </c>
      <c r="G81" s="88"/>
      <c r="H81" s="70">
        <v>0</v>
      </c>
      <c r="I81" s="88"/>
      <c r="J81" s="70">
        <v>0</v>
      </c>
      <c r="K81" s="88"/>
      <c r="L81" s="71">
        <v>0</v>
      </c>
      <c r="M81" s="88"/>
      <c r="N81" s="70">
        <v>501580000</v>
      </c>
      <c r="O81" s="88"/>
      <c r="P81" s="106">
        <v>0</v>
      </c>
      <c r="Q81" s="106"/>
      <c r="R81" s="88"/>
      <c r="S81" s="70">
        <v>-1394613013</v>
      </c>
      <c r="T81" s="88"/>
      <c r="U81" s="70">
        <v>-893033013</v>
      </c>
      <c r="V81" s="88"/>
      <c r="W81" s="71">
        <v>-0.33644457731809246</v>
      </c>
    </row>
    <row r="82" spans="1:23" ht="21.75" customHeight="1">
      <c r="A82" s="69" t="s">
        <v>153</v>
      </c>
      <c r="B82" s="69"/>
      <c r="D82" s="70">
        <v>0</v>
      </c>
      <c r="E82" s="88"/>
      <c r="F82" s="70">
        <v>0</v>
      </c>
      <c r="G82" s="88"/>
      <c r="H82" s="70">
        <v>0</v>
      </c>
      <c r="I82" s="88"/>
      <c r="J82" s="70">
        <v>0</v>
      </c>
      <c r="K82" s="88"/>
      <c r="L82" s="71">
        <v>0</v>
      </c>
      <c r="M82" s="88"/>
      <c r="N82" s="70">
        <v>471900000</v>
      </c>
      <c r="O82" s="88"/>
      <c r="P82" s="106">
        <v>0</v>
      </c>
      <c r="Q82" s="106"/>
      <c r="R82" s="88"/>
      <c r="S82" s="70">
        <v>-1380163447</v>
      </c>
      <c r="T82" s="88"/>
      <c r="U82" s="70">
        <v>-908263447</v>
      </c>
      <c r="V82" s="88"/>
      <c r="W82" s="71">
        <v>-0.34218254764495332</v>
      </c>
    </row>
    <row r="83" spans="1:23" ht="21.75" customHeight="1">
      <c r="A83" s="69" t="s">
        <v>136</v>
      </c>
      <c r="B83" s="69"/>
      <c r="D83" s="70">
        <v>0</v>
      </c>
      <c r="E83" s="88"/>
      <c r="F83" s="70">
        <v>0</v>
      </c>
      <c r="G83" s="88"/>
      <c r="H83" s="70">
        <v>0</v>
      </c>
      <c r="I83" s="88"/>
      <c r="J83" s="70">
        <v>0</v>
      </c>
      <c r="K83" s="88"/>
      <c r="L83" s="71">
        <v>0</v>
      </c>
      <c r="M83" s="88"/>
      <c r="N83" s="70">
        <v>0</v>
      </c>
      <c r="O83" s="88"/>
      <c r="P83" s="106">
        <v>0</v>
      </c>
      <c r="Q83" s="106"/>
      <c r="R83" s="88"/>
      <c r="S83" s="70">
        <v>-1142289269</v>
      </c>
      <c r="T83" s="88"/>
      <c r="U83" s="70">
        <v>-1142289269</v>
      </c>
      <c r="V83" s="88"/>
      <c r="W83" s="71">
        <v>-0.4303503058555998</v>
      </c>
    </row>
    <row r="84" spans="1:23" ht="21.75" customHeight="1">
      <c r="A84" s="69" t="s">
        <v>151</v>
      </c>
      <c r="B84" s="69"/>
      <c r="D84" s="70">
        <v>0</v>
      </c>
      <c r="E84" s="88"/>
      <c r="F84" s="70">
        <v>0</v>
      </c>
      <c r="G84" s="88"/>
      <c r="H84" s="70">
        <v>0</v>
      </c>
      <c r="I84" s="88"/>
      <c r="J84" s="70">
        <v>0</v>
      </c>
      <c r="K84" s="88"/>
      <c r="L84" s="71">
        <v>0</v>
      </c>
      <c r="M84" s="88"/>
      <c r="N84" s="70">
        <v>64178960</v>
      </c>
      <c r="O84" s="88"/>
      <c r="P84" s="106">
        <v>0</v>
      </c>
      <c r="Q84" s="106"/>
      <c r="R84" s="88"/>
      <c r="S84" s="70">
        <v>-1677802885</v>
      </c>
      <c r="T84" s="88"/>
      <c r="U84" s="70">
        <v>-1613623925</v>
      </c>
      <c r="V84" s="88"/>
      <c r="W84" s="71">
        <v>-0.6079226764229223</v>
      </c>
    </row>
    <row r="85" spans="1:23" ht="21.75" customHeight="1">
      <c r="A85" s="69" t="s">
        <v>132</v>
      </c>
      <c r="B85" s="69"/>
      <c r="D85" s="70">
        <v>0</v>
      </c>
      <c r="E85" s="88"/>
      <c r="F85" s="70">
        <v>0</v>
      </c>
      <c r="G85" s="88"/>
      <c r="H85" s="70">
        <v>0</v>
      </c>
      <c r="I85" s="88"/>
      <c r="J85" s="70">
        <v>0</v>
      </c>
      <c r="K85" s="88"/>
      <c r="L85" s="71">
        <v>0</v>
      </c>
      <c r="M85" s="88"/>
      <c r="N85" s="70">
        <v>0</v>
      </c>
      <c r="O85" s="88"/>
      <c r="P85" s="106">
        <v>0</v>
      </c>
      <c r="Q85" s="106"/>
      <c r="R85" s="88"/>
      <c r="S85" s="70">
        <v>-1696705054</v>
      </c>
      <c r="T85" s="88"/>
      <c r="U85" s="70">
        <v>-1696705054</v>
      </c>
      <c r="V85" s="88"/>
      <c r="W85" s="71">
        <v>-0.63922296983045712</v>
      </c>
    </row>
    <row r="86" spans="1:23" ht="21.75" customHeight="1">
      <c r="A86" s="69" t="s">
        <v>152</v>
      </c>
      <c r="B86" s="69"/>
      <c r="D86" s="70">
        <v>0</v>
      </c>
      <c r="E86" s="88"/>
      <c r="F86" s="70">
        <v>0</v>
      </c>
      <c r="G86" s="88"/>
      <c r="H86" s="70">
        <v>0</v>
      </c>
      <c r="I86" s="88"/>
      <c r="J86" s="70">
        <v>0</v>
      </c>
      <c r="K86" s="88"/>
      <c r="L86" s="71">
        <v>0</v>
      </c>
      <c r="M86" s="88"/>
      <c r="N86" s="70">
        <v>0</v>
      </c>
      <c r="O86" s="88"/>
      <c r="P86" s="106">
        <v>0</v>
      </c>
      <c r="Q86" s="106"/>
      <c r="R86" s="88"/>
      <c r="S86" s="70">
        <v>-1955008306</v>
      </c>
      <c r="T86" s="88"/>
      <c r="U86" s="70">
        <v>-1955008306</v>
      </c>
      <c r="V86" s="88"/>
      <c r="W86" s="71">
        <v>-0.73653709727473426</v>
      </c>
    </row>
    <row r="87" spans="1:23" ht="21.75" customHeight="1">
      <c r="A87" s="69" t="s">
        <v>141</v>
      </c>
      <c r="B87" s="69"/>
      <c r="D87" s="70">
        <v>0</v>
      </c>
      <c r="E87" s="88"/>
      <c r="F87" s="70">
        <v>0</v>
      </c>
      <c r="G87" s="88"/>
      <c r="H87" s="70">
        <v>0</v>
      </c>
      <c r="I87" s="88"/>
      <c r="J87" s="70">
        <v>0</v>
      </c>
      <c r="K87" s="88"/>
      <c r="L87" s="71">
        <v>0</v>
      </c>
      <c r="M87" s="88"/>
      <c r="N87" s="70">
        <v>487368000</v>
      </c>
      <c r="O87" s="88"/>
      <c r="P87" s="106">
        <v>0</v>
      </c>
      <c r="Q87" s="106"/>
      <c r="R87" s="88"/>
      <c r="S87" s="70">
        <v>-2491253514</v>
      </c>
      <c r="T87" s="88"/>
      <c r="U87" s="70">
        <v>-2003885514</v>
      </c>
      <c r="V87" s="88"/>
      <c r="W87" s="71">
        <v>-0.75495127832589815</v>
      </c>
    </row>
    <row r="88" spans="1:23" ht="21.75" customHeight="1">
      <c r="A88" s="69" t="s">
        <v>134</v>
      </c>
      <c r="B88" s="69"/>
      <c r="D88" s="70">
        <v>0</v>
      </c>
      <c r="E88" s="88"/>
      <c r="F88" s="70">
        <v>0</v>
      </c>
      <c r="G88" s="88"/>
      <c r="H88" s="70">
        <v>0</v>
      </c>
      <c r="I88" s="88"/>
      <c r="J88" s="70">
        <v>0</v>
      </c>
      <c r="K88" s="88"/>
      <c r="L88" s="71">
        <v>0</v>
      </c>
      <c r="M88" s="88"/>
      <c r="N88" s="70">
        <v>114425784</v>
      </c>
      <c r="O88" s="88"/>
      <c r="P88" s="106">
        <v>0</v>
      </c>
      <c r="Q88" s="106"/>
      <c r="R88" s="88"/>
      <c r="S88" s="70">
        <v>-2305733975</v>
      </c>
      <c r="T88" s="88"/>
      <c r="U88" s="70">
        <v>-2191308191</v>
      </c>
      <c r="V88" s="88"/>
      <c r="W88" s="71">
        <v>-0.8255615944342124</v>
      </c>
    </row>
    <row r="89" spans="1:23" ht="21.75" customHeight="1">
      <c r="A89" s="69" t="s">
        <v>36</v>
      </c>
      <c r="B89" s="69"/>
      <c r="D89" s="70">
        <v>0</v>
      </c>
      <c r="E89" s="88"/>
      <c r="F89" s="70">
        <v>5012067973</v>
      </c>
      <c r="G89" s="88"/>
      <c r="H89" s="70">
        <v>0</v>
      </c>
      <c r="I89" s="88"/>
      <c r="J89" s="70">
        <v>5012067973</v>
      </c>
      <c r="K89" s="88"/>
      <c r="L89" s="71">
        <v>1.78</v>
      </c>
      <c r="M89" s="88"/>
      <c r="N89" s="70">
        <v>316447800</v>
      </c>
      <c r="O89" s="88"/>
      <c r="P89" s="106">
        <v>-4781387020</v>
      </c>
      <c r="Q89" s="106"/>
      <c r="R89" s="88"/>
      <c r="S89" s="70">
        <v>0</v>
      </c>
      <c r="T89" s="88"/>
      <c r="U89" s="70">
        <v>-4464939220</v>
      </c>
      <c r="V89" s="88"/>
      <c r="W89" s="71">
        <v>-1.6821378009055457</v>
      </c>
    </row>
    <row r="90" spans="1:23" ht="21.75" customHeight="1">
      <c r="A90" s="69" t="s">
        <v>38</v>
      </c>
      <c r="B90" s="69"/>
      <c r="D90" s="70">
        <v>0</v>
      </c>
      <c r="E90" s="88"/>
      <c r="F90" s="70">
        <v>0</v>
      </c>
      <c r="G90" s="88"/>
      <c r="H90" s="70">
        <v>-3851283697</v>
      </c>
      <c r="I90" s="88"/>
      <c r="J90" s="70">
        <v>-3851283697</v>
      </c>
      <c r="K90" s="88"/>
      <c r="L90" s="71">
        <v>-1.37</v>
      </c>
      <c r="M90" s="88"/>
      <c r="N90" s="70">
        <v>0</v>
      </c>
      <c r="O90" s="88"/>
      <c r="P90" s="106">
        <v>0</v>
      </c>
      <c r="Q90" s="106"/>
      <c r="R90" s="88"/>
      <c r="S90" s="70">
        <v>-6463132223</v>
      </c>
      <c r="T90" s="88"/>
      <c r="U90" s="70">
        <v>-6463132223</v>
      </c>
      <c r="V90" s="88"/>
      <c r="W90" s="71">
        <v>-2.4349444614744362</v>
      </c>
    </row>
    <row r="91" spans="1:23" ht="21.75" customHeight="1">
      <c r="A91" s="69" t="s">
        <v>25</v>
      </c>
      <c r="B91" s="69"/>
      <c r="D91" s="70">
        <v>0</v>
      </c>
      <c r="E91" s="88"/>
      <c r="F91" s="70">
        <v>25368530999</v>
      </c>
      <c r="G91" s="88"/>
      <c r="H91" s="70">
        <v>-14120303014</v>
      </c>
      <c r="I91" s="88"/>
      <c r="J91" s="70">
        <v>11248227985</v>
      </c>
      <c r="K91" s="88"/>
      <c r="L91" s="71">
        <v>4</v>
      </c>
      <c r="M91" s="88"/>
      <c r="N91" s="70">
        <v>9481092750</v>
      </c>
      <c r="O91" s="88"/>
      <c r="P91" s="106">
        <v>-5697454981</v>
      </c>
      <c r="Q91" s="106"/>
      <c r="R91" s="88"/>
      <c r="S91" s="70">
        <v>-16584386531</v>
      </c>
      <c r="T91" s="88"/>
      <c r="U91" s="70">
        <v>-12800748762</v>
      </c>
      <c r="V91" s="88"/>
      <c r="W91" s="71">
        <v>-4.82260167753304</v>
      </c>
    </row>
    <row r="92" spans="1:23" ht="21.75" customHeight="1">
      <c r="A92" s="69" t="s">
        <v>19</v>
      </c>
      <c r="B92" s="69"/>
      <c r="D92" s="107">
        <v>0</v>
      </c>
      <c r="E92" s="88"/>
      <c r="F92" s="107">
        <v>25821370795</v>
      </c>
      <c r="G92" s="88"/>
      <c r="H92" s="107">
        <v>-21259890917</v>
      </c>
      <c r="I92" s="88"/>
      <c r="J92" s="107">
        <v>4561479878</v>
      </c>
      <c r="K92" s="88"/>
      <c r="L92" s="108">
        <v>1.62</v>
      </c>
      <c r="M92" s="88"/>
      <c r="N92" s="107">
        <v>3805295120</v>
      </c>
      <c r="O92" s="88"/>
      <c r="P92" s="106">
        <v>-10904757020</v>
      </c>
      <c r="Q92" s="106"/>
      <c r="R92" s="88"/>
      <c r="S92" s="107">
        <v>-21259890917</v>
      </c>
      <c r="T92" s="88"/>
      <c r="U92" s="107">
        <v>-28359352817</v>
      </c>
      <c r="V92" s="88"/>
      <c r="W92" s="71">
        <v>-10.684208010941942</v>
      </c>
    </row>
    <row r="93" spans="1:23" ht="21.75" customHeight="1" thickBot="1">
      <c r="A93" s="141" t="s">
        <v>81</v>
      </c>
      <c r="B93" s="141"/>
      <c r="D93" s="91">
        <f>SUM(D9:D92)</f>
        <v>777000000</v>
      </c>
      <c r="E93" s="88"/>
      <c r="F93" s="91">
        <f>SUM(F9:F92)</f>
        <v>293839944169</v>
      </c>
      <c r="G93" s="88"/>
      <c r="H93" s="91">
        <f>SUM(H9:H92)</f>
        <v>-28286266769</v>
      </c>
      <c r="I93" s="88"/>
      <c r="J93" s="91">
        <f>SUM(J9:J92)</f>
        <v>266330677400</v>
      </c>
      <c r="K93" s="88"/>
      <c r="L93" s="92">
        <v>97.31</v>
      </c>
      <c r="M93" s="88"/>
      <c r="N93" s="91">
        <f>SUM(N9:N92)</f>
        <v>80223889684</v>
      </c>
      <c r="O93" s="88"/>
      <c r="P93" s="166">
        <f>SUM(P9:Q92)</f>
        <v>209201870340</v>
      </c>
      <c r="Q93" s="166"/>
      <c r="R93" s="88"/>
      <c r="S93" s="91">
        <f>SUM(S9:S92)</f>
        <v>-46370683439</v>
      </c>
      <c r="T93" s="88"/>
      <c r="U93" s="91">
        <f>SUM(U9:U92)</f>
        <v>243055076585</v>
      </c>
      <c r="V93" s="88"/>
      <c r="W93" s="92">
        <f>SUM(W9:W92)</f>
        <v>91.569473150772438</v>
      </c>
    </row>
    <row r="94" spans="1:23" ht="13.5" thickTop="1"/>
  </sheetData>
  <mergeCells count="12">
    <mergeCell ref="A93:B93"/>
    <mergeCell ref="P93:Q9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0"/>
  <sheetViews>
    <sheetView rightToLeft="1" workbookViewId="0">
      <selection activeCell="F25" sqref="F24:F25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3" customWidth="1"/>
    <col min="18" max="18" width="1.28515625" customWidth="1"/>
    <col min="19" max="19" width="13" customWidth="1"/>
    <col min="20" max="20" width="1.28515625" customWidth="1"/>
    <col min="21" max="21" width="13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</row>
    <row r="2" spans="1:23" ht="21.75" customHeight="1">
      <c r="A2" s="139" t="s">
        <v>108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</row>
    <row r="3" spans="1:23" ht="21.75" customHeight="1">
      <c r="A3" s="139" t="s">
        <v>2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</row>
    <row r="4" spans="1:23" ht="14.45" customHeight="1"/>
    <row r="5" spans="1:23" ht="14.45" customHeight="1">
      <c r="A5" s="1" t="s">
        <v>157</v>
      </c>
      <c r="B5" s="140" t="s">
        <v>265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</row>
    <row r="6" spans="1:23" ht="14.45" customHeight="1">
      <c r="D6" s="138" t="s">
        <v>126</v>
      </c>
      <c r="E6" s="138"/>
      <c r="F6" s="138"/>
      <c r="G6" s="138"/>
      <c r="H6" s="138"/>
      <c r="I6" s="138"/>
      <c r="J6" s="138"/>
      <c r="K6" s="138"/>
      <c r="L6" s="138"/>
      <c r="N6" s="138" t="s">
        <v>127</v>
      </c>
      <c r="O6" s="138"/>
      <c r="P6" s="138"/>
      <c r="Q6" s="138"/>
      <c r="R6" s="138"/>
      <c r="S6" s="138"/>
      <c r="T6" s="138"/>
      <c r="U6" s="138"/>
      <c r="V6" s="138"/>
      <c r="W6" s="138"/>
    </row>
    <row r="7" spans="1:23" ht="14.45" customHeight="1">
      <c r="D7" s="3"/>
      <c r="E7" s="3"/>
      <c r="F7" s="3"/>
      <c r="G7" s="3"/>
      <c r="H7" s="3"/>
      <c r="I7" s="3"/>
      <c r="J7" s="143" t="s">
        <v>81</v>
      </c>
      <c r="K7" s="143"/>
      <c r="L7" s="143"/>
      <c r="N7" s="3"/>
      <c r="O7" s="3"/>
      <c r="P7" s="3"/>
      <c r="Q7" s="3"/>
      <c r="R7" s="3"/>
      <c r="S7" s="3"/>
      <c r="T7" s="3"/>
      <c r="U7" s="143" t="s">
        <v>81</v>
      </c>
      <c r="V7" s="143"/>
      <c r="W7" s="143"/>
    </row>
    <row r="8" spans="1:23" ht="14.45" customHeight="1">
      <c r="A8" s="138" t="s">
        <v>85</v>
      </c>
      <c r="B8" s="138"/>
      <c r="D8" s="2" t="s">
        <v>158</v>
      </c>
      <c r="F8" s="2" t="s">
        <v>130</v>
      </c>
      <c r="H8" s="2" t="s">
        <v>131</v>
      </c>
      <c r="J8" s="4" t="s">
        <v>105</v>
      </c>
      <c r="K8" s="3"/>
      <c r="L8" s="4" t="s">
        <v>113</v>
      </c>
      <c r="N8" s="2" t="s">
        <v>158</v>
      </c>
      <c r="P8" s="138" t="s">
        <v>130</v>
      </c>
      <c r="Q8" s="138"/>
      <c r="S8" s="2" t="s">
        <v>131</v>
      </c>
      <c r="U8" s="4" t="s">
        <v>105</v>
      </c>
      <c r="V8" s="3"/>
      <c r="W8" s="4" t="s">
        <v>113</v>
      </c>
    </row>
    <row r="9" spans="1:23" ht="21.75" customHeight="1">
      <c r="A9" s="167" t="s">
        <v>159</v>
      </c>
      <c r="B9" s="167"/>
      <c r="D9" s="16">
        <v>0</v>
      </c>
      <c r="F9" s="16">
        <v>0</v>
      </c>
      <c r="H9" s="16">
        <v>0</v>
      </c>
      <c r="J9" s="16">
        <v>0</v>
      </c>
      <c r="L9" s="17">
        <v>0</v>
      </c>
      <c r="N9" s="16">
        <v>0</v>
      </c>
      <c r="P9" s="168">
        <v>0</v>
      </c>
      <c r="Q9" s="169"/>
      <c r="S9" s="16">
        <v>8217221</v>
      </c>
      <c r="U9" s="16">
        <v>8217221</v>
      </c>
      <c r="W9" s="17">
        <v>0</v>
      </c>
    </row>
    <row r="10" spans="1:23" ht="21.75" customHeight="1">
      <c r="A10" s="141" t="s">
        <v>81</v>
      </c>
      <c r="B10" s="141"/>
      <c r="D10" s="14">
        <v>0</v>
      </c>
      <c r="F10" s="14">
        <v>0</v>
      </c>
      <c r="H10" s="14">
        <v>0</v>
      </c>
      <c r="J10" s="14">
        <v>0</v>
      </c>
      <c r="L10" s="15">
        <v>0</v>
      </c>
      <c r="N10" s="14">
        <v>0</v>
      </c>
      <c r="Q10" s="14">
        <v>0</v>
      </c>
      <c r="S10" s="14">
        <v>8217221</v>
      </c>
      <c r="U10" s="14">
        <v>8217221</v>
      </c>
      <c r="W10" s="15">
        <v>0</v>
      </c>
    </row>
  </sheetData>
  <mergeCells count="13">
    <mergeCell ref="A10:B10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DF9B2-B9CC-4293-85CD-701B5DE60181}">
  <sheetPr>
    <pageSetUpPr fitToPage="1"/>
  </sheetPr>
  <dimension ref="A1:V11"/>
  <sheetViews>
    <sheetView rightToLeft="1" workbookViewId="0">
      <selection activeCell="O17" sqref="O17"/>
    </sheetView>
  </sheetViews>
  <sheetFormatPr defaultRowHeight="18"/>
  <cols>
    <col min="1" max="1" width="47.5703125" style="76" customWidth="1"/>
    <col min="2" max="2" width="1.42578125" style="76" customWidth="1"/>
    <col min="3" max="3" width="17" style="76" customWidth="1"/>
    <col min="4" max="4" width="1.42578125" style="76" customWidth="1"/>
    <col min="5" max="5" width="19.5703125" style="76" bestFit="1" customWidth="1"/>
    <col min="6" max="6" width="1.42578125" style="76" customWidth="1"/>
    <col min="7" max="7" width="17" style="76" customWidth="1"/>
    <col min="8" max="8" width="1.42578125" style="76" customWidth="1"/>
    <col min="9" max="9" width="19.7109375" style="76" bestFit="1" customWidth="1"/>
    <col min="10" max="10" width="1.42578125" style="76" customWidth="1"/>
    <col min="11" max="11" width="17" style="76" customWidth="1"/>
    <col min="12" max="12" width="1.42578125" style="76" customWidth="1"/>
    <col min="13" max="13" width="19.7109375" style="76" bestFit="1" customWidth="1"/>
    <col min="14" max="14" width="1.42578125" style="76" customWidth="1"/>
    <col min="15" max="15" width="17" style="76" customWidth="1"/>
    <col min="16" max="16" width="1.42578125" style="76" customWidth="1"/>
    <col min="17" max="17" width="19.5703125" style="76" bestFit="1" customWidth="1"/>
    <col min="18" max="20" width="9.140625" style="76"/>
    <col min="21" max="21" width="16.85546875" style="76" bestFit="1" customWidth="1"/>
    <col min="22" max="16384" width="9.140625" style="76"/>
  </cols>
  <sheetData>
    <row r="1" spans="1:22" ht="20.100000000000001" customHeight="1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</row>
    <row r="2" spans="1:22" ht="20.100000000000001" customHeight="1">
      <c r="A2" s="148" t="s">
        <v>108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</row>
    <row r="3" spans="1:22" ht="20.100000000000001" customHeight="1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</row>
    <row r="5" spans="1:22" ht="21">
      <c r="A5" s="170" t="s">
        <v>257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</row>
    <row r="7" spans="1:22" ht="21">
      <c r="C7" s="171" t="s">
        <v>126</v>
      </c>
      <c r="D7" s="171"/>
      <c r="E7" s="171"/>
      <c r="F7" s="171"/>
      <c r="G7" s="171"/>
      <c r="H7" s="171"/>
      <c r="I7" s="171"/>
      <c r="J7" s="171"/>
      <c r="K7" s="171"/>
      <c r="L7" s="77"/>
      <c r="M7" s="171" t="s">
        <v>127</v>
      </c>
      <c r="N7" s="171"/>
      <c r="O7" s="171"/>
      <c r="P7" s="171"/>
      <c r="Q7" s="171"/>
      <c r="V7" s="78"/>
    </row>
    <row r="8" spans="1:22" ht="21">
      <c r="C8" s="79" t="s">
        <v>258</v>
      </c>
      <c r="E8" s="79" t="s">
        <v>259</v>
      </c>
      <c r="G8" s="79" t="s">
        <v>260</v>
      </c>
      <c r="I8" s="79" t="s">
        <v>249</v>
      </c>
      <c r="K8" s="79" t="s">
        <v>258</v>
      </c>
      <c r="M8" s="79" t="s">
        <v>259</v>
      </c>
      <c r="O8" s="79" t="s">
        <v>260</v>
      </c>
      <c r="Q8" s="79" t="s">
        <v>249</v>
      </c>
    </row>
    <row r="9" spans="1:22" ht="20.25" customHeight="1">
      <c r="A9" s="80" t="s">
        <v>156</v>
      </c>
      <c r="C9" s="81">
        <v>0</v>
      </c>
      <c r="E9" s="82">
        <v>7257071940</v>
      </c>
      <c r="G9" s="81">
        <v>0</v>
      </c>
      <c r="I9" s="82">
        <f>SUM(C9:G9)</f>
        <v>7257071940</v>
      </c>
      <c r="K9" s="81">
        <v>0</v>
      </c>
      <c r="M9" s="82">
        <v>8356031070</v>
      </c>
      <c r="O9" s="82">
        <v>0</v>
      </c>
      <c r="Q9" s="82">
        <f>SUM(K9:O9)</f>
        <v>8356031070</v>
      </c>
      <c r="U9" s="83"/>
    </row>
    <row r="10" spans="1:22" ht="19.5" thickBot="1">
      <c r="A10" s="84" t="s">
        <v>249</v>
      </c>
      <c r="C10" s="84"/>
      <c r="E10" s="84">
        <f>SUM(E9:E9)</f>
        <v>7257071940</v>
      </c>
      <c r="G10" s="84">
        <f>SUM(G9:G9)</f>
        <v>0</v>
      </c>
      <c r="I10" s="84">
        <f>SUM(I9:I9)</f>
        <v>7257071940</v>
      </c>
      <c r="K10" s="85">
        <v>0</v>
      </c>
      <c r="M10" s="84">
        <f>SUM(M9:M9)</f>
        <v>8356031070</v>
      </c>
      <c r="O10" s="84">
        <f>SUM(O9:O9)</f>
        <v>0</v>
      </c>
      <c r="Q10" s="84">
        <f>SUM(Q9:Q9)</f>
        <v>8356031070</v>
      </c>
      <c r="U10" s="83"/>
    </row>
    <row r="11" spans="1:22" ht="19.5" thickTop="1">
      <c r="C11" s="86"/>
      <c r="E11" s="86"/>
      <c r="G11" s="86"/>
      <c r="I11" s="86"/>
      <c r="K11" s="86"/>
      <c r="M11" s="86"/>
      <c r="O11" s="86"/>
      <c r="Q11" s="86"/>
    </row>
  </sheetData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15</vt:i4>
      </vt:variant>
    </vt:vector>
  </HeadingPairs>
  <TitlesOfParts>
    <vt:vector size="32" baseType="lpstr">
      <vt:lpstr>صورت وضعیت</vt:lpstr>
      <vt:lpstr>سهام</vt:lpstr>
      <vt:lpstr>گواهی سپرده کالایی </vt:lpstr>
      <vt:lpstr>اوراق</vt:lpstr>
      <vt:lpstr>سپرده</vt:lpstr>
      <vt:lpstr>درآمد</vt:lpstr>
      <vt:lpstr>درآمد سرمایه گذاری در سهام</vt:lpstr>
      <vt:lpstr>درآمد سرمایه گذاری در صندوق</vt:lpstr>
      <vt:lpstr>درآمد حاصل ازگواهی سپرده کالایی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Sara Golmohammadi</cp:lastModifiedBy>
  <dcterms:created xsi:type="dcterms:W3CDTF">2024-12-21T10:35:27Z</dcterms:created>
  <dcterms:modified xsi:type="dcterms:W3CDTF">2024-12-23T06:19:54Z</dcterms:modified>
</cp:coreProperties>
</file>