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golmohammadi\Desktop\سهامی اهرمی پیشران پارسیان\صورت وضعیت پرتفو\1403\14031127\"/>
    </mc:Choice>
  </mc:AlternateContent>
  <xr:revisionPtr revIDLastSave="0" documentId="13_ncr:1_{9AE201DA-0BFA-4125-B2A8-8260331C66DA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صورت وضعیت" sheetId="1" r:id="rId1"/>
    <sheet name="سهام" sheetId="2" r:id="rId2"/>
    <sheet name="اوراق" sheetId="5" r:id="rId3"/>
    <sheet name="گواهی سپرده کالایی " sheetId="22" r:id="rId4"/>
    <sheet name="سپرده" sheetId="7" r:id="rId5"/>
    <sheet name="درآمد" sheetId="8" r:id="rId6"/>
    <sheet name="درآمد سرمایه گذاری در سهام" sheetId="9" r:id="rId7"/>
    <sheet name="درآمد سرمایه گذاری در صندوق" sheetId="10" r:id="rId8"/>
    <sheet name="درآمد حاصل ازگواهی سپرده کالایی" sheetId="23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اوراق بهادار" sheetId="17" r:id="rId14"/>
    <sheet name="سود سپرده بانکی" sheetId="18" r:id="rId15"/>
    <sheet name="درآمد ناشی از فروش" sheetId="19" r:id="rId16"/>
    <sheet name="درآمد ناشی از تغییر قیمت اوراق" sheetId="21" r:id="rId17"/>
  </sheets>
  <definedNames>
    <definedName name="_xlnm.Print_Area" localSheetId="2">اوراق!$A$1:$AM$11</definedName>
    <definedName name="_xlnm.Print_Area" localSheetId="5">درآمد!$A$1:$K$14</definedName>
    <definedName name="_xlnm.Print_Area" localSheetId="10">'درآمد سپرده بانکی'!$A$1:$K$12</definedName>
    <definedName name="_xlnm.Print_Area" localSheetId="9">'درآمد سرمایه گذاری در اوراق به'!$A$1:$S$14</definedName>
    <definedName name="_xlnm.Print_Area" localSheetId="6">'درآمد سرمایه گذاری در سهام'!$A$1:$W$104</definedName>
    <definedName name="_xlnm.Print_Area" localSheetId="7">'درآمد سرمایه گذاری در صندوق'!$A$1:$X$10</definedName>
    <definedName name="_xlnm.Print_Area" localSheetId="12">'درآمد سود سهام'!$A$1:$S$59</definedName>
    <definedName name="_xlnm.Print_Area" localSheetId="16">'درآمد ناشی از تغییر قیمت اوراق'!$A$1:$Q$78</definedName>
    <definedName name="_xlnm.Print_Area" localSheetId="15">'درآمد ناشی از فروش'!$A$1:$R$58</definedName>
    <definedName name="_xlnm.Print_Area" localSheetId="11">'سایر درآمدها'!$A$1:$G$10</definedName>
    <definedName name="_xlnm.Print_Area" localSheetId="4">سپرده!$A$1:$M$13</definedName>
    <definedName name="_xlnm.Print_Area" localSheetId="1">سهام!$A$1:$AC$78</definedName>
    <definedName name="_xlnm.Print_Area" localSheetId="13">'سود اوراق بهادار'!$A$1:$U$12</definedName>
    <definedName name="_xlnm.Print_Area" localSheetId="14">'سود سپرده بانکی'!$A$1:$N$12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4" i="9" l="1"/>
  <c r="I58" i="19"/>
  <c r="I78" i="21"/>
  <c r="L13" i="7"/>
  <c r="AB11" i="5"/>
  <c r="W104" i="9"/>
  <c r="H14" i="8"/>
  <c r="L104" i="9"/>
  <c r="Q78" i="21"/>
  <c r="P14" i="11"/>
  <c r="R14" i="11"/>
  <c r="F14" i="11"/>
  <c r="H14" i="11"/>
  <c r="J14" i="11"/>
  <c r="L14" i="11"/>
  <c r="N14" i="11"/>
  <c r="J14" i="8"/>
  <c r="H12" i="13"/>
  <c r="F12" i="8" s="1"/>
  <c r="O33" i="19"/>
  <c r="Q33" i="19" s="1"/>
  <c r="Q58" i="19" s="1"/>
  <c r="S104" i="9"/>
  <c r="F13" i="8"/>
  <c r="F11" i="8"/>
  <c r="I9" i="23"/>
  <c r="Q9" i="23"/>
  <c r="P12" i="17"/>
  <c r="T12" i="17"/>
  <c r="S59" i="15"/>
  <c r="I59" i="15"/>
  <c r="K59" i="15"/>
  <c r="Q59" i="15"/>
  <c r="O59" i="15"/>
  <c r="D104" i="9"/>
  <c r="F104" i="9"/>
  <c r="H104" i="9"/>
  <c r="P104" i="9"/>
  <c r="N104" i="9"/>
  <c r="F9" i="8"/>
  <c r="J13" i="7"/>
  <c r="H13" i="7"/>
  <c r="F13" i="7"/>
  <c r="D13" i="7"/>
  <c r="U104" i="9" l="1"/>
  <c r="F8" i="8" s="1"/>
  <c r="M59" i="15"/>
  <c r="Z78" i="2"/>
  <c r="AJ11" i="22"/>
  <c r="Q10" i="23"/>
  <c r="F10" i="8" s="1"/>
  <c r="O10" i="23"/>
  <c r="M10" i="23"/>
  <c r="I10" i="23"/>
  <c r="G10" i="23"/>
  <c r="E10" i="23"/>
  <c r="AL11" i="22"/>
  <c r="AH11" i="22"/>
  <c r="AD11" i="22"/>
  <c r="AB11" i="22"/>
  <c r="AA11" i="22"/>
  <c r="Y11" i="22"/>
  <c r="X11" i="22"/>
  <c r="V11" i="22"/>
  <c r="T11" i="22"/>
  <c r="R11" i="22"/>
  <c r="F14" i="8" l="1"/>
  <c r="R78" i="2"/>
  <c r="AB78" i="2"/>
  <c r="X78" i="2"/>
  <c r="T78" i="2"/>
  <c r="P78" i="2"/>
  <c r="N78" i="2"/>
  <c r="L78" i="2"/>
  <c r="J78" i="2"/>
  <c r="H78" i="2"/>
  <c r="E78" i="2"/>
</calcChain>
</file>

<file path=xl/sharedStrings.xml><?xml version="1.0" encoding="utf-8"?>
<sst xmlns="http://schemas.openxmlformats.org/spreadsheetml/2006/main" count="737" uniqueCount="279">
  <si>
    <t>صندوق سرمایه گذاری سهامی اهرمی پیشران پارسیان</t>
  </si>
  <si>
    <t>صورت وضعیت پرتفوی</t>
  </si>
  <si>
    <t>برای ماه منتهی به 1403/11/27</t>
  </si>
  <si>
    <t>-1</t>
  </si>
  <si>
    <t>سرمایه گذاری ها</t>
  </si>
  <si>
    <t>-1-1</t>
  </si>
  <si>
    <t>سرمایه گذاری در سهام و حق تقدم سهام</t>
  </si>
  <si>
    <t>1403/10/27</t>
  </si>
  <si>
    <t>تغییرات طی دوره</t>
  </si>
  <si>
    <t>1403/11/27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</si>
  <si>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</si>
  <si>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</si>
  <si>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</si>
  <si>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</si>
  <si>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</si>
  <si>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</si>
  <si>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</si>
  <si>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</si>
  <si>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</si>
  <si>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</si>
  <si>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ترانسفو</t>
  </si>
  <si>
    <t>ایران‌ خودرو</t>
  </si>
  <si>
    <t>بانک ملت</t>
  </si>
  <si>
    <t>بانک‌اقتصادنوین‌</t>
  </si>
  <si>
    <t>بهار رز عالیس چناران</t>
  </si>
  <si>
    <t>بورس اوراق بهادار تهران</t>
  </si>
  <si>
    <t>بورس کالای ایران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</si>
  <si>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</si>
  <si>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</si>
  <si>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</si>
  <si>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</si>
  <si>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پارس</t>
  </si>
  <si>
    <t>پتروشیمی پردیس</t>
  </si>
  <si>
    <t>پتروشیمی‌شیراز</t>
  </si>
  <si>
    <t>پخش البرز</t>
  </si>
  <si>
    <t>پلیمر آریا ساسول</t>
  </si>
  <si>
    <t>پویا زرکان آق دره</t>
  </si>
  <si>
    <t>توسعه سرمایه و صنعت غدیر</t>
  </si>
  <si>
    <t>توسعه نیشکر و  صنایع جانبی</t>
  </si>
  <si>
    <t>توسعه‌معادن‌وفلزات‌</t>
  </si>
  <si>
    <t>تولید ژلاتین کپسول ایران</t>
  </si>
  <si>
    <t>تولیدی برنا باطری</t>
  </si>
  <si>
    <t>چرخشگر</t>
  </si>
  <si>
    <t>داروسازی‌ فارابی‌</t>
  </si>
  <si>
    <t>زامیاد</t>
  </si>
  <si>
    <t>س. نفت و گاز و پتروشیمی تأمین</t>
  </si>
  <si>
    <t>سایپا</t>
  </si>
  <si>
    <t>سرمایه گذاری تامین اجتماعی</t>
  </si>
  <si>
    <t>سرمایه گذاری صدرتامین</t>
  </si>
  <si>
    <t>سرمایه گذاری مس سرچشمه</t>
  </si>
  <si>
    <t>سرمایه‌گذاری‌غدیر(هلدینگ‌</t>
  </si>
  <si>
    <t>سیم و کابل ابهر</t>
  </si>
  <si>
    <t>سیمان آبیک</t>
  </si>
  <si>
    <t>سیمان فارس و خوزستان</t>
  </si>
  <si>
    <t>سیمان‌ شرق‌</t>
  </si>
  <si>
    <t>سیمان‌ صوفیان‌</t>
  </si>
  <si>
    <t>سیمان‌هرمزگان‌</t>
  </si>
  <si>
    <t>سیمرغ</t>
  </si>
  <si>
    <t>شرکت س استان آذربایجان غربی</t>
  </si>
  <si>
    <t>شرکت صنایع غذایی مینو شرق</t>
  </si>
  <si>
    <t>صنایع پتروشیمی خلیج فارس</t>
  </si>
  <si>
    <t>فرابورس ایران</t>
  </si>
  <si>
    <t>فروشگاههای زنجیره ای افق کوروش</t>
  </si>
  <si>
    <t>فولاد  خوزستان</t>
  </si>
  <si>
    <t>فولاد مبارکه اصفهان</t>
  </si>
  <si>
    <t>فولاد کاوه جنوب کیش</t>
  </si>
  <si>
    <t>گسترش سوخت سبززاگرس(سهامی عام)</t>
  </si>
  <si>
    <t>گسترش نفت و گاز پارسیان</t>
  </si>
  <si>
    <t>گسترش‌سرمایه‌گذاری‌ایران‌خودرو</t>
  </si>
  <si>
    <t>مبین انرژی خلیج فارس</t>
  </si>
  <si>
    <t>مخابرات ایران</t>
  </si>
  <si>
    <t>معدنی‌ املاح‌  ایران‌</t>
  </si>
  <si>
    <t>ملی کشت و صنعت و دامپروری پارس</t>
  </si>
  <si>
    <t>ملی‌ صنایع‌ مس‌ ایران‌</t>
  </si>
  <si>
    <t>نخریسی و نساجی خسروی خراسان</t>
  </si>
  <si>
    <t>نفت سپاهان</t>
  </si>
  <si>
    <t>نفت‌ پارس‌</t>
  </si>
  <si>
    <t>کاشی‌ وسرامیک‌ حافظ‌</t>
  </si>
  <si>
    <t>کانی کربن طبس</t>
  </si>
  <si>
    <t>کشت و صنعت جوین</t>
  </si>
  <si>
    <t>کشتیرانی جمهوری اسلامی ایران</t>
  </si>
  <si>
    <t>کلر پارس</t>
  </si>
  <si>
    <t>کویر تایر</t>
  </si>
  <si>
    <t>صنایع الکترونیک مادیران</t>
  </si>
  <si>
    <t>ح . توسعه‌معادن‌وفلزات‌</t>
  </si>
  <si>
    <t>اخشان خراسان</t>
  </si>
  <si>
    <t>تولید انرژی برق شمس پاسارگاد</t>
  </si>
  <si>
    <t>صنعتی‌ بهشهر</t>
  </si>
  <si>
    <t>جمع</t>
  </si>
  <si>
    <t>نام سهام</t>
  </si>
  <si>
    <t>نرخ سود موثر</t>
  </si>
  <si>
    <t>-2-1</t>
  </si>
  <si>
    <t>صندوق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</si>
  <si>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</si>
  <si>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</si>
  <si>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</si>
  <si>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</si>
  <si>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</si>
  <si>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</si>
  <si>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</si>
  <si>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</si>
  <si>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</si>
  <si>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خزانه-م12بودجه02-050916</t>
  </si>
  <si>
    <t>بله</t>
  </si>
  <si>
    <t>1402/12/29</t>
  </si>
  <si>
    <t>1405/09/16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</si>
  <si>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</si>
  <si>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</si>
  <si>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</si>
  <si>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</si>
  <si>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</si>
  <si>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</si>
  <si>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</si>
  <si>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</si>
  <si>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</si>
  <si>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</si>
  <si>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</si>
  <si>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</si>
  <si>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</si>
  <si>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</si>
  <si>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</si>
  <si>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</si>
  <si>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</si>
  <si>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</si>
  <si>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</si>
  <si>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</si>
  <si>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</si>
  <si>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</si>
  <si>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</si>
  <si>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</si>
  <si>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</si>
  <si>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</si>
  <si>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</si>
  <si>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</si>
  <si>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</si>
  <si>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</si>
  <si>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</si>
  <si>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کالسیمین‌</t>
  </si>
  <si>
    <t>داروسازی دانا</t>
  </si>
  <si>
    <t>بهمن  دیزل</t>
  </si>
  <si>
    <t>بانک تجارت</t>
  </si>
  <si>
    <t>پتروشیمی نوری</t>
  </si>
  <si>
    <t>سیمان‌اصفهان‌</t>
  </si>
  <si>
    <t>پتروشیمی بوعلی سینا</t>
  </si>
  <si>
    <t>سپید ماکیان</t>
  </si>
  <si>
    <t>گروه مدیریت سرمایه گذاری امید</t>
  </si>
  <si>
    <t>ح . معدنی‌وصنعتی‌چادرملو</t>
  </si>
  <si>
    <t>کاشی‌ پارس‌</t>
  </si>
  <si>
    <t>توسعه معادن وص.معدنی خاورمیانه</t>
  </si>
  <si>
    <t>بیمه اتکایی ایران معین</t>
  </si>
  <si>
    <t>سرمایه گذاری پارس آریان</t>
  </si>
  <si>
    <t>سیمان‌سپاهان‌</t>
  </si>
  <si>
    <t>ایران‌یاساتایرورابر</t>
  </si>
  <si>
    <t>ذوب آهن اصفهان</t>
  </si>
  <si>
    <t>سرامیک‌های‌صنعتی‌اردکان‌</t>
  </si>
  <si>
    <t>معدنی‌وصنعتی‌چادرملو</t>
  </si>
  <si>
    <t>شیشه‌ همدان‌</t>
  </si>
  <si>
    <t>ح . معدنی‌ املاح‌  ایران‌</t>
  </si>
  <si>
    <t>صنعت غذایی کورش</t>
  </si>
  <si>
    <t>ح. گسترش سوخت سبززاگرس(س. عام)</t>
  </si>
  <si>
    <t>بانک سامان</t>
  </si>
  <si>
    <t>نورایستا پلاستیک</t>
  </si>
  <si>
    <t>صنایع پتروشیمی دهدشت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</si>
  <si>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</si>
  <si>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</si>
  <si>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</si>
  <si>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</si>
  <si>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صندوق س. طلای سرخ نوویرا</t>
  </si>
  <si>
    <t>درآمد حاصل از سرمایه­گذاری در اوراق بهادار با درآمد ثابت:</t>
  </si>
  <si>
    <t>عنوان</t>
  </si>
  <si>
    <t>درآمد سود اوراق</t>
  </si>
  <si>
    <t>اجاره اهداف لوتوس14061104</t>
  </si>
  <si>
    <t>مرابحه اورند پیشرو-لوتوس051118</t>
  </si>
  <si>
    <t>صکوک مرابحه پتایر073-بدون ضامن</t>
  </si>
  <si>
    <t>مرابحه بسپارشیمی سپیدان061020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</si>
  <si>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</si>
  <si>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</si>
  <si>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</si>
  <si>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</si>
  <si>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</si>
  <si>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</si>
  <si>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</si>
  <si>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</si>
  <si>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</si>
  <si>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</si>
  <si>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</si>
  <si>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</si>
  <si>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</si>
  <si>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</si>
  <si>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1403/04/11</t>
  </si>
  <si>
    <t>1403/04/23</t>
  </si>
  <si>
    <t>1403/04/31</t>
  </si>
  <si>
    <t>1403/04/13</t>
  </si>
  <si>
    <t>1403/01/28</t>
  </si>
  <si>
    <t>1403/03/31</t>
  </si>
  <si>
    <t>1403/02/30</t>
  </si>
  <si>
    <t>1403/07/11</t>
  </si>
  <si>
    <t>1403/04/19</t>
  </si>
  <si>
    <t>1403/03/06</t>
  </si>
  <si>
    <t>1403/04/27</t>
  </si>
  <si>
    <t>1403/11/13</t>
  </si>
  <si>
    <t>1403/04/30</t>
  </si>
  <si>
    <t>1403/04/16</t>
  </si>
  <si>
    <t>1403/04/28</t>
  </si>
  <si>
    <t>1403/04/06</t>
  </si>
  <si>
    <t>1403/03/13</t>
  </si>
  <si>
    <t>1403/03/30</t>
  </si>
  <si>
    <t>1403/04/24</t>
  </si>
  <si>
    <t>1403/10/19</t>
  </si>
  <si>
    <t>1403/09/07</t>
  </si>
  <si>
    <t>1403/07/30</t>
  </si>
  <si>
    <t>1403/06/18</t>
  </si>
  <si>
    <t>1403/03/02</t>
  </si>
  <si>
    <t>1403/07/08</t>
  </si>
  <si>
    <t>1403/04/12</t>
  </si>
  <si>
    <t>1403/01/30</t>
  </si>
  <si>
    <t>1403/02/16</t>
  </si>
  <si>
    <t>1403/03/19</t>
  </si>
  <si>
    <t>1403/07/28</t>
  </si>
  <si>
    <t>1403/10/18</t>
  </si>
  <si>
    <t>1403/04/20</t>
  </si>
  <si>
    <t>1403/05/14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</si>
  <si>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</si>
  <si>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</si>
  <si>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</si>
  <si>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</si>
  <si>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</si>
  <si>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1407/03/06</t>
  </si>
  <si>
    <t>1405/11/18</t>
  </si>
  <si>
    <t>1406/11/04</t>
  </si>
  <si>
    <t>1406/10/20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</si>
  <si>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</si>
  <si>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</si>
  <si>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</si>
  <si>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</si>
  <si>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</si>
  <si>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</si>
  <si>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</si>
  <si>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سرمایه گذاری در گواهی سپرده کالایی سکه و شمش طلا</t>
  </si>
  <si>
    <t>‫اطلاعات اوراق بهادار با درآمد ثابت</t>
  </si>
  <si>
    <t>‫تغییرات طی دوره</t>
  </si>
  <si>
    <t>‫1403/10/27</t>
  </si>
  <si>
    <t>‫نام اوراق</t>
  </si>
  <si>
    <t>یادداشت توضیحی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</si>
  <si>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</si>
  <si>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</si>
  <si>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</si>
  <si>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</si>
  <si>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</si>
  <si>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‫نرخ سود مؤثر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</si>
  <si>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</si>
  <si>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</si>
  <si>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</si>
  <si>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</si>
  <si>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</si>
  <si>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ورقه</t>
  </si>
  <si>
    <t>‫درصد به کل دارایی ها</t>
  </si>
  <si>
    <t>‫مبلغ فروش</t>
  </si>
  <si>
    <t>گواهی شمش طلا  نماد معاملاتی CD1G0B0001</t>
  </si>
  <si>
    <t>1-1-2</t>
  </si>
  <si>
    <t>‫خیر</t>
  </si>
  <si>
    <t>بورس کالا</t>
  </si>
  <si>
    <t>‫0000/00/02</t>
  </si>
  <si>
    <t>‫جمع</t>
  </si>
  <si>
    <t>‫1403/11/27</t>
  </si>
  <si>
    <t>‫3-2- درآمد حاصل از سرمایه گذاری در گواهی سپرده کالایی سکه و شمش طلا:</t>
  </si>
  <si>
    <t>‫درآمد سود اوراق</t>
  </si>
  <si>
    <t>‫درآمد تغییر ارزش</t>
  </si>
  <si>
    <t>‫درآمد فروش</t>
  </si>
  <si>
    <t xml:space="preserve"> بانک پارسیان </t>
  </si>
  <si>
    <t>بانک اقتصاد نوین</t>
  </si>
  <si>
    <t>درآمد حاصل از سرمایه گذاری در گواهی سپرده کالایی</t>
  </si>
  <si>
    <t>6-2</t>
  </si>
  <si>
    <t>-</t>
  </si>
  <si>
    <t xml:space="preserve">بانک پارسیان </t>
  </si>
  <si>
    <t xml:space="preserve">بانک تجارت </t>
  </si>
  <si>
    <t>بانک پارسیان</t>
  </si>
  <si>
    <t xml:space="preserve">بانک اقتصاد نوین </t>
  </si>
  <si>
    <t>-6-2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</si>
</sst>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_);_(* \(#,##0.0000\);_(* &quot;-&quot;????_);_(@_)"/>
    <numFmt numFmtId="167" formatCode="0.00_);[Red]\(0.00\)"/>
  </numFmts>
  <fonts count="18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20"/>
      <color rgb="FF000000"/>
      <name val="B Nazanin"/>
      <charset val="178"/>
    </font>
    <font>
      <sz val="10"/>
      <color rgb="FF000000"/>
      <name val="Arial"/>
      <family val="2"/>
    </font>
    <font>
      <sz val="11"/>
      <color indexed="8"/>
      <name val="B Nazanin"/>
      <charset val="178"/>
    </font>
    <font>
      <sz val="14"/>
      <color rgb="FF1E90FF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9"/>
      <color rgb="FF005EBB"/>
      <name val="Yekan"/>
    </font>
    <font>
      <sz val="11"/>
      <name val="B Nazanin"/>
      <charset val="178"/>
    </font>
    <font>
      <sz val="9"/>
      <color rgb="FF000000"/>
      <name val="Yekan"/>
    </font>
    <font>
      <sz val="11"/>
      <color indexed="8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6" fillId="0" borderId="0"/>
    <xf numFmtId="0" fontId="8" fillId="0" borderId="0"/>
    <xf numFmtId="43" fontId="16" fillId="0" borderId="0" applyFont="0" applyFill="0" applyBorder="0" applyAlignment="0" applyProtection="0"/>
  </cellStyleXfs>
  <cellXfs count="170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4" fontId="5" fillId="0" borderId="6" xfId="0" applyNumberFormat="1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right" vertical="top"/>
    </xf>
    <xf numFmtId="0" fontId="1" fillId="0" borderId="0" xfId="0" applyFont="1" applyAlignment="1">
      <alignment vertical="center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/>
    <xf numFmtId="0" fontId="0" fillId="0" borderId="0" xfId="0" applyAlignment="1">
      <alignment horizontal="center"/>
    </xf>
    <xf numFmtId="164" fontId="5" fillId="0" borderId="0" xfId="1" applyNumberFormat="1" applyFont="1" applyAlignment="1">
      <alignment horizontal="center"/>
    </xf>
    <xf numFmtId="0" fontId="0" fillId="0" borderId="0" xfId="0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9" fillId="0" borderId="0" xfId="2" applyFont="1"/>
    <xf numFmtId="0" fontId="1" fillId="0" borderId="0" xfId="2" applyFont="1" applyAlignment="1">
      <alignment vertical="center"/>
    </xf>
    <xf numFmtId="49" fontId="3" fillId="0" borderId="0" xfId="2" applyNumberFormat="1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0" xfId="2" applyAlignment="1">
      <alignment horizontal="left"/>
    </xf>
    <xf numFmtId="3" fontId="9" fillId="0" borderId="0" xfId="2" applyNumberFormat="1" applyFont="1"/>
    <xf numFmtId="37" fontId="12" fillId="0" borderId="8" xfId="2" applyNumberFormat="1" applyFont="1" applyBorder="1" applyAlignment="1">
      <alignment horizontal="center" vertical="center"/>
    </xf>
    <xf numFmtId="164" fontId="12" fillId="0" borderId="8" xfId="3" applyNumberFormat="1" applyFont="1" applyBorder="1" applyAlignment="1">
      <alignment horizontal="center" vertical="center"/>
    </xf>
    <xf numFmtId="3" fontId="13" fillId="0" borderId="0" xfId="2" applyNumberFormat="1" applyFont="1"/>
    <xf numFmtId="37" fontId="12" fillId="0" borderId="0" xfId="2" applyNumberFormat="1" applyFont="1" applyAlignment="1">
      <alignment vertical="center"/>
    </xf>
    <xf numFmtId="49" fontId="12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43" fontId="12" fillId="0" borderId="0" xfId="3" applyFont="1" applyFill="1" applyAlignment="1">
      <alignment horizontal="center" vertical="center"/>
    </xf>
    <xf numFmtId="43" fontId="9" fillId="0" borderId="0" xfId="3" applyFont="1" applyFill="1"/>
    <xf numFmtId="37" fontId="12" fillId="0" borderId="0" xfId="2" applyNumberFormat="1" applyFont="1" applyAlignment="1">
      <alignment horizontal="center" vertical="center"/>
    </xf>
    <xf numFmtId="164" fontId="9" fillId="0" borderId="0" xfId="3" applyNumberFormat="1" applyFont="1" applyAlignment="1">
      <alignment horizontal="center"/>
    </xf>
    <xf numFmtId="43" fontId="12" fillId="0" borderId="0" xfId="3" applyFont="1" applyAlignment="1">
      <alignment horizontal="center" vertical="center"/>
    </xf>
    <xf numFmtId="3" fontId="5" fillId="0" borderId="0" xfId="2" applyNumberFormat="1" applyFont="1" applyAlignment="1">
      <alignment horizontal="right" vertical="top"/>
    </xf>
    <xf numFmtId="37" fontId="12" fillId="0" borderId="7" xfId="2" applyNumberFormat="1" applyFont="1" applyBorder="1" applyAlignment="1">
      <alignment horizontal="center" vertical="center"/>
    </xf>
    <xf numFmtId="164" fontId="12" fillId="0" borderId="11" xfId="3" applyNumberFormat="1" applyFont="1" applyBorder="1" applyAlignment="1">
      <alignment horizontal="center" vertical="center"/>
    </xf>
    <xf numFmtId="37" fontId="12" fillId="0" borderId="11" xfId="2" applyNumberFormat="1" applyFont="1" applyBorder="1" applyAlignment="1">
      <alignment horizontal="center" vertical="center"/>
    </xf>
    <xf numFmtId="43" fontId="12" fillId="0" borderId="11" xfId="3" applyFont="1" applyBorder="1" applyAlignment="1">
      <alignment horizontal="center" vertical="center"/>
    </xf>
    <xf numFmtId="2" fontId="12" fillId="0" borderId="11" xfId="2" applyNumberFormat="1" applyFont="1" applyBorder="1" applyAlignment="1">
      <alignment horizontal="center" vertical="center"/>
    </xf>
    <xf numFmtId="37" fontId="9" fillId="0" borderId="0" xfId="2" applyNumberFormat="1" applyFont="1"/>
    <xf numFmtId="49" fontId="12" fillId="0" borderId="12" xfId="2" applyNumberFormat="1" applyFont="1" applyBorder="1" applyAlignment="1">
      <alignment horizontal="center" vertical="center"/>
    </xf>
    <xf numFmtId="37" fontId="12" fillId="0" borderId="12" xfId="2" applyNumberFormat="1" applyFont="1" applyBorder="1" applyAlignment="1">
      <alignment horizontal="center" vertical="center"/>
    </xf>
    <xf numFmtId="164" fontId="12" fillId="0" borderId="12" xfId="3" applyNumberFormat="1" applyFont="1" applyBorder="1" applyAlignment="1">
      <alignment horizontal="center" vertical="center"/>
    </xf>
    <xf numFmtId="2" fontId="12" fillId="0" borderId="12" xfId="2" applyNumberFormat="1" applyFont="1" applyBorder="1" applyAlignment="1">
      <alignment horizontal="center" vertical="center"/>
    </xf>
    <xf numFmtId="3" fontId="8" fillId="0" borderId="0" xfId="2" applyNumberFormat="1"/>
    <xf numFmtId="2" fontId="9" fillId="0" borderId="0" xfId="2" applyNumberFormat="1" applyFont="1"/>
    <xf numFmtId="4" fontId="5" fillId="0" borderId="0" xfId="2" applyNumberFormat="1" applyFont="1" applyAlignment="1">
      <alignment horizontal="right" vertical="top"/>
    </xf>
    <xf numFmtId="3" fontId="15" fillId="0" borderId="0" xfId="2" applyNumberFormat="1" applyFont="1"/>
    <xf numFmtId="164" fontId="9" fillId="0" borderId="0" xfId="2" applyNumberFormat="1" applyFont="1"/>
    <xf numFmtId="165" fontId="15" fillId="0" borderId="0" xfId="3" applyNumberFormat="1" applyFont="1"/>
    <xf numFmtId="3" fontId="8" fillId="0" borderId="0" xfId="2" applyNumberFormat="1" applyAlignment="1">
      <alignment horizontal="left"/>
    </xf>
    <xf numFmtId="164" fontId="9" fillId="0" borderId="0" xfId="3" applyNumberFormat="1" applyFont="1"/>
    <xf numFmtId="166" fontId="9" fillId="0" borderId="0" xfId="2" applyNumberFormat="1" applyFont="1"/>
    <xf numFmtId="0" fontId="9" fillId="0" borderId="0" xfId="4" applyFont="1"/>
    <xf numFmtId="0" fontId="8" fillId="0" borderId="0" xfId="5" applyAlignment="1">
      <alignment horizontal="left"/>
    </xf>
    <xf numFmtId="0" fontId="4" fillId="0" borderId="0" xfId="5" applyFont="1" applyAlignment="1">
      <alignment vertical="center"/>
    </xf>
    <xf numFmtId="37" fontId="11" fillId="0" borderId="8" xfId="4" applyNumberFormat="1" applyFont="1" applyBorder="1" applyAlignment="1">
      <alignment horizontal="center" vertical="center" wrapText="1"/>
    </xf>
    <xf numFmtId="37" fontId="12" fillId="0" borderId="0" xfId="4" applyNumberFormat="1" applyFont="1" applyAlignment="1">
      <alignment horizontal="right" vertical="center" wrapText="1"/>
    </xf>
    <xf numFmtId="43" fontId="12" fillId="0" borderId="0" xfId="6" applyFont="1" applyAlignment="1">
      <alignment horizontal="center" vertical="center"/>
    </xf>
    <xf numFmtId="37" fontId="12" fillId="0" borderId="0" xfId="4" applyNumberFormat="1" applyFont="1" applyAlignment="1">
      <alignment horizontal="center" vertical="center"/>
    </xf>
    <xf numFmtId="3" fontId="9" fillId="0" borderId="0" xfId="4" applyNumberFormat="1" applyFont="1"/>
    <xf numFmtId="37" fontId="12" fillId="0" borderId="11" xfId="4" applyNumberFormat="1" applyFont="1" applyBorder="1" applyAlignment="1">
      <alignment horizontal="center" vertical="center"/>
    </xf>
    <xf numFmtId="43" fontId="12" fillId="0" borderId="11" xfId="6" applyFont="1" applyBorder="1" applyAlignment="1">
      <alignment horizontal="center" vertical="center"/>
    </xf>
    <xf numFmtId="37" fontId="12" fillId="0" borderId="12" xfId="4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left"/>
    </xf>
    <xf numFmtId="164" fontId="4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3" fontId="0" fillId="0" borderId="0" xfId="0" applyNumberFormat="1" applyAlignment="1">
      <alignment horizontal="left"/>
    </xf>
    <xf numFmtId="49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Border="1" applyAlignment="1">
      <alignment horizontal="right" vertical="top"/>
    </xf>
    <xf numFmtId="2" fontId="5" fillId="0" borderId="0" xfId="0" applyNumberFormat="1" applyFont="1"/>
    <xf numFmtId="2" fontId="5" fillId="0" borderId="0" xfId="0" applyNumberFormat="1" applyFont="1" applyAlignment="1">
      <alignment horizontal="center"/>
    </xf>
    <xf numFmtId="38" fontId="0" fillId="0" borderId="0" xfId="0" applyNumberFormat="1" applyAlignment="1">
      <alignment horizontal="left"/>
    </xf>
    <xf numFmtId="38" fontId="5" fillId="0" borderId="2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Alignment="1">
      <alignment horizontal="right" vertical="top"/>
    </xf>
    <xf numFmtId="38" fontId="5" fillId="0" borderId="4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center" vertical="top"/>
    </xf>
    <xf numFmtId="2" fontId="0" fillId="0" borderId="0" xfId="0" applyNumberFormat="1" applyAlignment="1">
      <alignment horizontal="left"/>
    </xf>
    <xf numFmtId="38" fontId="5" fillId="0" borderId="5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center"/>
    </xf>
    <xf numFmtId="164" fontId="5" fillId="0" borderId="5" xfId="0" applyNumberFormat="1" applyFont="1" applyFill="1" applyBorder="1" applyAlignment="1">
      <alignment horizontal="center" vertical="top"/>
    </xf>
    <xf numFmtId="4" fontId="5" fillId="0" borderId="5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left"/>
    </xf>
    <xf numFmtId="0" fontId="5" fillId="0" borderId="6" xfId="0" applyFont="1" applyFill="1" applyBorder="1" applyAlignment="1">
      <alignment horizontal="center" vertical="top"/>
    </xf>
    <xf numFmtId="4" fontId="5" fillId="0" borderId="6" xfId="0" applyNumberFormat="1" applyFont="1" applyFill="1" applyBorder="1" applyAlignment="1">
      <alignment horizontal="center" vertical="top"/>
    </xf>
    <xf numFmtId="3" fontId="5" fillId="0" borderId="6" xfId="0" applyNumberFormat="1" applyFont="1" applyFill="1" applyBorder="1" applyAlignment="1">
      <alignment horizontal="center" vertical="top"/>
    </xf>
    <xf numFmtId="0" fontId="9" fillId="0" borderId="0" xfId="2" applyFont="1" applyAlignment="1">
      <alignment horizontal="center"/>
    </xf>
    <xf numFmtId="3" fontId="5" fillId="0" borderId="0" xfId="2" applyNumberFormat="1" applyFont="1" applyAlignment="1">
      <alignment horizontal="center" vertical="top"/>
    </xf>
    <xf numFmtId="0" fontId="8" fillId="0" borderId="0" xfId="2" applyAlignment="1">
      <alignment horizontal="center"/>
    </xf>
    <xf numFmtId="0" fontId="14" fillId="0" borderId="0" xfId="2" applyFont="1" applyAlignment="1">
      <alignment horizontal="center"/>
    </xf>
    <xf numFmtId="164" fontId="12" fillId="0" borderId="7" xfId="3" applyNumberFormat="1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4" fontId="5" fillId="0" borderId="0" xfId="0" applyNumberFormat="1" applyFont="1" applyFill="1" applyBorder="1" applyAlignment="1">
      <alignment horizontal="center" vertical="top"/>
    </xf>
    <xf numFmtId="38" fontId="5" fillId="0" borderId="0" xfId="0" applyNumberFormat="1" applyFont="1"/>
    <xf numFmtId="167" fontId="5" fillId="0" borderId="0" xfId="0" applyNumberFormat="1" applyFont="1"/>
    <xf numFmtId="38" fontId="5" fillId="0" borderId="0" xfId="0" applyNumberFormat="1" applyFont="1" applyAlignment="1">
      <alignment horizontal="center"/>
    </xf>
    <xf numFmtId="49" fontId="3" fillId="0" borderId="0" xfId="0" applyNumberFormat="1" applyFont="1" applyFill="1" applyAlignment="1">
      <alignment horizontal="right" vertical="center"/>
    </xf>
    <xf numFmtId="4" fontId="5" fillId="0" borderId="4" xfId="0" applyNumberFormat="1" applyFont="1" applyFill="1" applyBorder="1" applyAlignment="1">
      <alignment horizontal="center" vertical="top"/>
    </xf>
    <xf numFmtId="4" fontId="9" fillId="0" borderId="0" xfId="2" applyNumberFormat="1" applyFont="1"/>
    <xf numFmtId="37" fontId="11" fillId="0" borderId="7" xfId="4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right" vertical="top"/>
    </xf>
    <xf numFmtId="164" fontId="5" fillId="0" borderId="0" xfId="1" applyNumberFormat="1" applyFont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164" fontId="5" fillId="0" borderId="2" xfId="1" applyNumberFormat="1" applyFont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5" fillId="0" borderId="6" xfId="0" applyFont="1" applyFill="1" applyBorder="1" applyAlignment="1">
      <alignment horizontal="right" vertical="top"/>
    </xf>
    <xf numFmtId="0" fontId="5" fillId="0" borderId="0" xfId="2" applyFont="1" applyAlignment="1">
      <alignment horizontal="right" vertical="top"/>
    </xf>
    <xf numFmtId="3" fontId="5" fillId="0" borderId="0" xfId="2" applyNumberFormat="1" applyFont="1" applyAlignment="1">
      <alignment horizontal="right" vertical="top"/>
    </xf>
    <xf numFmtId="37" fontId="12" fillId="0" borderId="4" xfId="2" applyNumberFormat="1" applyFont="1" applyBorder="1" applyAlignment="1">
      <alignment horizontal="right" vertical="center"/>
    </xf>
    <xf numFmtId="0" fontId="4" fillId="0" borderId="5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9" fillId="0" borderId="0" xfId="2" applyFont="1"/>
    <xf numFmtId="37" fontId="12" fillId="0" borderId="8" xfId="2" applyNumberFormat="1" applyFont="1" applyBorder="1" applyAlignment="1">
      <alignment horizontal="center" vertical="center"/>
    </xf>
    <xf numFmtId="37" fontId="12" fillId="0" borderId="0" xfId="2" applyNumberFormat="1" applyFont="1" applyAlignment="1">
      <alignment horizontal="center" vertical="center" wrapText="1"/>
    </xf>
    <xf numFmtId="37" fontId="12" fillId="0" borderId="10" xfId="2" applyNumberFormat="1" applyFont="1" applyBorder="1" applyAlignment="1">
      <alignment horizontal="center" vertical="center" wrapText="1"/>
    </xf>
    <xf numFmtId="37" fontId="12" fillId="0" borderId="8" xfId="2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37" fontId="11" fillId="0" borderId="8" xfId="2" applyNumberFormat="1" applyFont="1" applyBorder="1" applyAlignment="1">
      <alignment horizontal="center" vertical="center"/>
    </xf>
    <xf numFmtId="0" fontId="9" fillId="0" borderId="9" xfId="2" applyFont="1" applyBorder="1"/>
    <xf numFmtId="0" fontId="9" fillId="0" borderId="0" xfId="2" applyFont="1" applyAlignment="1">
      <alignment horizontal="center" vertical="center"/>
    </xf>
    <xf numFmtId="2" fontId="12" fillId="0" borderId="0" xfId="2" applyNumberFormat="1" applyFont="1" applyAlignment="1">
      <alignment horizontal="center" vertical="center" wrapText="1"/>
    </xf>
    <xf numFmtId="2" fontId="12" fillId="0" borderId="8" xfId="2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0" fontId="4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top"/>
    </xf>
    <xf numFmtId="38" fontId="5" fillId="0" borderId="0" xfId="0" applyNumberFormat="1" applyFont="1" applyAlignment="1">
      <alignment horizontal="center"/>
    </xf>
    <xf numFmtId="38" fontId="5" fillId="0" borderId="7" xfId="0" applyNumberFormat="1" applyFont="1" applyFill="1" applyBorder="1" applyAlignment="1">
      <alignment horizontal="center" vertical="top"/>
    </xf>
    <xf numFmtId="38" fontId="5" fillId="0" borderId="8" xfId="0" applyNumberFormat="1" applyFont="1" applyBorder="1" applyAlignment="1">
      <alignment horizontal="center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0" fontId="3" fillId="0" borderId="0" xfId="2" applyFont="1" applyAlignment="1">
      <alignment horizontal="right" vertical="center"/>
    </xf>
    <xf numFmtId="0" fontId="4" fillId="0" borderId="4" xfId="5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</cellXfs>
  <cellStyles count="7">
    <cellStyle name="Comma" xfId="1" builtinId="3"/>
    <cellStyle name="Comma 2" xfId="3" xr:uid="{7AA5BF09-C7C7-4F11-AB17-4C7D50C41790}"/>
    <cellStyle name="Comma 2 2" xfId="6" xr:uid="{0E3CABF1-CA44-47E6-9ACA-1FE203C5F38F}"/>
    <cellStyle name="Normal" xfId="0" builtinId="0"/>
    <cellStyle name="Normal 2" xfId="2" xr:uid="{9C6164EF-2798-4015-A026-ED5AAFD7B5B0}"/>
    <cellStyle name="Normal 2 2" xfId="4" xr:uid="{D517EC9D-E9D5-4071-900B-752480F4907A}"/>
    <cellStyle name="Normal 3" xfId="5" xr:uid="{CAD07D65-2E5F-4BD3-A7B1-8A16428E906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9"/>
  <sheetViews>
    <sheetView rightToLeft="1" view="pageBreakPreview" zoomScaleNormal="100" zoomScaleSheetLayoutView="100" workbookViewId="0">
      <selection activeCell="G5" sqref="G5"/>
    </sheetView>
  </sheetViews>
  <sheetFormatPr defaultRowHeight="12.75"/>
  <cols>
    <col min="1" max="1" width="72.7109375" customWidth="1"/>
    <col min="2" max="2" width="45.42578125" customWidth="1"/>
    <col min="3" max="3" width="38" customWidth="1"/>
  </cols>
  <sheetData>
    <row r="1" spans="1:3" ht="34.5" customHeight="1">
      <c r="A1" s="129" t="s">
        <v>0</v>
      </c>
      <c r="B1" s="129"/>
      <c r="C1" s="129"/>
    </row>
    <row r="2" spans="1:3" s="32" customFormat="1" ht="21.75" customHeight="1">
      <c r="A2" s="129" t="s">
        <v>1</v>
      </c>
      <c r="B2" s="129"/>
      <c r="C2" s="129"/>
    </row>
    <row r="3" spans="1:3" s="32" customFormat="1" ht="21.75" customHeight="1">
      <c r="A3" s="129"/>
      <c r="B3" s="129"/>
      <c r="C3" s="129"/>
    </row>
    <row r="4" spans="1:3" s="32" customFormat="1" ht="7.35" customHeight="1">
      <c r="A4" s="129"/>
      <c r="B4" s="129"/>
      <c r="C4" s="129"/>
    </row>
    <row r="5" spans="1:3" s="32" customFormat="1" ht="123.6" customHeight="1">
      <c r="A5" s="129"/>
      <c r="B5" s="129"/>
      <c r="C5" s="129"/>
    </row>
    <row r="6" spans="1:3" ht="123.6" customHeight="1">
      <c r="A6" s="129" t="s">
        <v>2</v>
      </c>
      <c r="B6" s="129"/>
      <c r="C6" s="129"/>
    </row>
    <row r="8" spans="1:3">
      <c r="B8" s="128"/>
    </row>
    <row r="9" spans="1:3">
      <c r="B9" s="128"/>
    </row>
  </sheetData>
  <mergeCells count="4">
    <mergeCell ref="B8:B9"/>
    <mergeCell ref="A1:C1"/>
    <mergeCell ref="A2:C5"/>
    <mergeCell ref="A6:C6"/>
  </mergeCells>
  <pageMargins left="0.39" right="0.39" top="0.39" bottom="0.39" header="0" footer="0"/>
  <pageSetup scale="8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1"/>
  <sheetViews>
    <sheetView rightToLeft="1" workbookViewId="0">
      <selection activeCell="H11" sqref="H11"/>
    </sheetView>
  </sheetViews>
  <sheetFormatPr defaultRowHeight="12.75"/>
  <cols>
    <col min="1" max="1" width="6.7109375" bestFit="1" customWidth="1"/>
    <col min="2" max="2" width="21.140625" customWidth="1"/>
    <col min="3" max="3" width="1.28515625" customWidth="1"/>
    <col min="4" max="4" width="14.42578125" bestFit="1" customWidth="1"/>
    <col min="5" max="5" width="1.28515625" customWidth="1"/>
    <col min="6" max="6" width="15.42578125" bestFit="1" customWidth="1"/>
    <col min="7" max="7" width="1.28515625" customWidth="1"/>
    <col min="8" max="8" width="13.7109375" bestFit="1" customWidth="1"/>
    <col min="9" max="9" width="1.28515625" customWidth="1"/>
    <col min="10" max="10" width="11.85546875" bestFit="1" customWidth="1"/>
    <col min="11" max="11" width="1.28515625" customWidth="1"/>
    <col min="12" max="12" width="14.42578125" bestFit="1" customWidth="1"/>
    <col min="13" max="13" width="1.28515625" customWidth="1"/>
    <col min="14" max="14" width="15.42578125" bestFit="1" customWidth="1"/>
    <col min="15" max="15" width="1.28515625" customWidth="1"/>
    <col min="16" max="16" width="13.85546875" bestFit="1" customWidth="1"/>
    <col min="17" max="17" width="1.28515625" customWidth="1"/>
    <col min="18" max="18" width="14.42578125" bestFit="1" customWidth="1"/>
    <col min="19" max="19" width="0.28515625" customWidth="1"/>
  </cols>
  <sheetData>
    <row r="1" spans="1:18" ht="29.1" customHeight="1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</row>
    <row r="2" spans="1:18" ht="21.75" customHeight="1">
      <c r="A2" s="139" t="s">
        <v>112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</row>
    <row r="3" spans="1:18" ht="21.75" customHeight="1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</row>
    <row r="4" spans="1:18" ht="14.45" customHeight="1"/>
    <row r="5" spans="1:18" ht="24">
      <c r="A5" s="124" t="s">
        <v>175</v>
      </c>
      <c r="B5" s="140" t="s">
        <v>168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</row>
    <row r="6" spans="1:18" ht="14.45" customHeight="1">
      <c r="D6" s="136" t="s">
        <v>131</v>
      </c>
      <c r="E6" s="136"/>
      <c r="F6" s="136"/>
      <c r="G6" s="136"/>
      <c r="H6" s="136"/>
      <c r="I6" s="136"/>
      <c r="J6" s="136"/>
      <c r="L6" s="136" t="s">
        <v>132</v>
      </c>
      <c r="M6" s="136"/>
      <c r="N6" s="136"/>
      <c r="O6" s="136"/>
      <c r="P6" s="136"/>
      <c r="Q6" s="136"/>
      <c r="R6" s="136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136" t="s">
        <v>169</v>
      </c>
      <c r="B8" s="136"/>
      <c r="D8" s="2" t="s">
        <v>170</v>
      </c>
      <c r="F8" s="2" t="s">
        <v>135</v>
      </c>
      <c r="H8" s="2" t="s">
        <v>136</v>
      </c>
      <c r="J8" s="2" t="s">
        <v>88</v>
      </c>
      <c r="L8" s="2" t="s">
        <v>170</v>
      </c>
      <c r="N8" s="2" t="s">
        <v>135</v>
      </c>
      <c r="P8" s="2" t="s">
        <v>136</v>
      </c>
      <c r="R8" s="2" t="s">
        <v>88</v>
      </c>
    </row>
    <row r="9" spans="1:18" ht="21.75" customHeight="1">
      <c r="A9" s="158" t="s">
        <v>173</v>
      </c>
      <c r="B9" s="158"/>
      <c r="D9" s="9">
        <v>0</v>
      </c>
      <c r="F9" s="9">
        <v>0</v>
      </c>
      <c r="H9" s="9">
        <v>0</v>
      </c>
      <c r="J9" s="9">
        <v>0</v>
      </c>
      <c r="L9" s="9">
        <v>5088505557</v>
      </c>
      <c r="N9" s="9">
        <v>0</v>
      </c>
      <c r="P9" s="9">
        <v>170632847</v>
      </c>
      <c r="R9" s="9">
        <v>5259138404</v>
      </c>
    </row>
    <row r="10" spans="1:18" ht="21.75" customHeight="1">
      <c r="A10" s="158" t="s">
        <v>172</v>
      </c>
      <c r="B10" s="158"/>
      <c r="D10" s="9">
        <v>0</v>
      </c>
      <c r="F10" s="9">
        <v>0</v>
      </c>
      <c r="H10" s="9">
        <v>0</v>
      </c>
      <c r="J10" s="9">
        <v>0</v>
      </c>
      <c r="L10" s="9">
        <v>910276686</v>
      </c>
      <c r="N10" s="9">
        <v>0</v>
      </c>
      <c r="P10" s="9">
        <v>2798384313</v>
      </c>
      <c r="R10" s="9">
        <v>3708660999</v>
      </c>
    </row>
    <row r="11" spans="1:18" ht="21.75" customHeight="1">
      <c r="A11" s="132" t="s">
        <v>102</v>
      </c>
      <c r="B11" s="132"/>
      <c r="D11" s="103">
        <v>0</v>
      </c>
      <c r="E11" s="37"/>
      <c r="F11" s="103">
        <v>-897717076</v>
      </c>
      <c r="G11" s="37"/>
      <c r="H11" s="103">
        <v>1317672942</v>
      </c>
      <c r="I11" s="37"/>
      <c r="J11" s="103">
        <v>419955866</v>
      </c>
      <c r="K11" s="37"/>
      <c r="L11" s="103">
        <v>0</v>
      </c>
      <c r="M11" s="37"/>
      <c r="N11" s="103">
        <v>1640216346</v>
      </c>
      <c r="O11" s="37"/>
      <c r="P11" s="103">
        <v>1317672942</v>
      </c>
      <c r="Q11" s="37"/>
      <c r="R11" s="103">
        <v>2957889288</v>
      </c>
    </row>
    <row r="12" spans="1:18" ht="21.75" customHeight="1">
      <c r="A12" s="158" t="s">
        <v>171</v>
      </c>
      <c r="B12" s="158"/>
      <c r="D12" s="9">
        <v>0</v>
      </c>
      <c r="F12" s="9">
        <v>0</v>
      </c>
      <c r="H12" s="9">
        <v>0</v>
      </c>
      <c r="J12" s="9">
        <v>0</v>
      </c>
      <c r="L12" s="9">
        <v>324613563</v>
      </c>
      <c r="N12" s="9">
        <v>0</v>
      </c>
      <c r="P12" s="9">
        <v>137475079</v>
      </c>
      <c r="R12" s="9">
        <v>462088642</v>
      </c>
    </row>
    <row r="13" spans="1:18" ht="21.75" customHeight="1">
      <c r="A13" s="160" t="s">
        <v>174</v>
      </c>
      <c r="B13" s="160"/>
      <c r="D13" s="13">
        <v>0</v>
      </c>
      <c r="F13" s="13">
        <v>0</v>
      </c>
      <c r="H13" s="13">
        <v>0</v>
      </c>
      <c r="J13" s="13">
        <v>0</v>
      </c>
      <c r="L13" s="13">
        <v>216924658</v>
      </c>
      <c r="N13" s="13">
        <v>0</v>
      </c>
      <c r="P13" s="13">
        <v>61988763</v>
      </c>
      <c r="R13" s="13">
        <v>278913421</v>
      </c>
    </row>
    <row r="14" spans="1:18" ht="21.75" customHeight="1">
      <c r="A14" s="130" t="s">
        <v>88</v>
      </c>
      <c r="B14" s="130"/>
      <c r="D14" s="15">
        <v>0</v>
      </c>
      <c r="F14" s="31">
        <f>SUM(F9:F13)</f>
        <v>-897717076</v>
      </c>
      <c r="H14" s="31">
        <f>SUM(H9:H13)</f>
        <v>1317672942</v>
      </c>
      <c r="J14" s="31">
        <f>SUM(J9:J13)</f>
        <v>419955866</v>
      </c>
      <c r="L14" s="31">
        <f>SUM(L9:L13)</f>
        <v>6540320464</v>
      </c>
      <c r="N14" s="31">
        <f>SUM(N9:N13)</f>
        <v>1640216346</v>
      </c>
      <c r="P14" s="31">
        <f>SUM(P9:P13)</f>
        <v>4486153944</v>
      </c>
      <c r="R14" s="15">
        <f>SUM(R9:R13)</f>
        <v>12666690754</v>
      </c>
    </row>
    <row r="21" spans="12:12">
      <c r="L21" s="37"/>
    </row>
  </sheetData>
  <mergeCells count="13">
    <mergeCell ref="A1:R1"/>
    <mergeCell ref="A2:R2"/>
    <mergeCell ref="A3:R3"/>
    <mergeCell ref="B5:R5"/>
    <mergeCell ref="D6:J6"/>
    <mergeCell ref="L6:R6"/>
    <mergeCell ref="A13:B13"/>
    <mergeCell ref="A14:B14"/>
    <mergeCell ref="A8:B8"/>
    <mergeCell ref="A11:B11"/>
    <mergeCell ref="A12:B12"/>
    <mergeCell ref="A10:B10"/>
    <mergeCell ref="A9:B9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2"/>
  <sheetViews>
    <sheetView rightToLeft="1" workbookViewId="0">
      <selection activeCell="F28" sqref="F28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6.42578125" customWidth="1"/>
    <col min="7" max="7" width="1.28515625" customWidth="1"/>
    <col min="8" max="8" width="19.42578125" customWidth="1"/>
    <col min="9" max="9" width="1.28515625" customWidth="1"/>
    <col min="10" max="10" width="13.85546875" customWidth="1"/>
    <col min="11" max="11" width="0.28515625" customWidth="1"/>
  </cols>
  <sheetData>
    <row r="1" spans="1:10" ht="29.1" customHeight="1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21.75" customHeight="1">
      <c r="A2" s="139" t="s">
        <v>112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1.75" customHeight="1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0" ht="14.45" customHeight="1"/>
    <row r="5" spans="1:10" ht="24">
      <c r="A5" s="124" t="s">
        <v>180</v>
      </c>
      <c r="B5" s="140" t="s">
        <v>176</v>
      </c>
      <c r="C5" s="140"/>
      <c r="D5" s="140"/>
      <c r="E5" s="140"/>
      <c r="F5" s="140"/>
      <c r="G5" s="140"/>
      <c r="H5" s="140"/>
      <c r="I5" s="140"/>
      <c r="J5" s="140"/>
    </row>
    <row r="6" spans="1:10" ht="14.45" customHeight="1">
      <c r="D6" s="136" t="s">
        <v>131</v>
      </c>
      <c r="E6" s="136"/>
      <c r="F6" s="136"/>
      <c r="H6" s="136" t="s">
        <v>132</v>
      </c>
      <c r="I6" s="136"/>
      <c r="J6" s="136"/>
    </row>
    <row r="7" spans="1:10" ht="36.4" customHeight="1">
      <c r="A7" s="136" t="s">
        <v>177</v>
      </c>
      <c r="B7" s="136"/>
      <c r="D7" s="20" t="s">
        <v>178</v>
      </c>
      <c r="E7" s="3"/>
      <c r="F7" s="20" t="s">
        <v>179</v>
      </c>
      <c r="H7" s="20" t="s">
        <v>178</v>
      </c>
      <c r="I7" s="3"/>
      <c r="J7" s="20" t="s">
        <v>179</v>
      </c>
    </row>
    <row r="8" spans="1:10" ht="21.75" customHeight="1">
      <c r="A8" s="137" t="s">
        <v>276</v>
      </c>
      <c r="B8" s="137"/>
      <c r="D8" s="6">
        <v>19807648</v>
      </c>
      <c r="F8" s="7"/>
      <c r="H8" s="6">
        <v>666082758</v>
      </c>
      <c r="J8" s="7"/>
    </row>
    <row r="9" spans="1:10" ht="22.5" customHeight="1">
      <c r="A9" s="158" t="s">
        <v>277</v>
      </c>
      <c r="B9" s="158"/>
      <c r="D9" s="9">
        <v>172069</v>
      </c>
      <c r="F9" s="10"/>
      <c r="H9" s="9">
        <v>23757889</v>
      </c>
      <c r="J9" s="10"/>
    </row>
    <row r="10" spans="1:10" ht="21.75" customHeight="1">
      <c r="A10" s="158" t="s">
        <v>22</v>
      </c>
      <c r="B10" s="158"/>
      <c r="D10" s="9">
        <v>28340</v>
      </c>
      <c r="F10" s="10"/>
      <c r="H10" s="9">
        <v>184418</v>
      </c>
      <c r="J10" s="10"/>
    </row>
    <row r="11" spans="1:10" ht="21.75" customHeight="1">
      <c r="A11" s="158" t="s">
        <v>140</v>
      </c>
      <c r="B11" s="158"/>
      <c r="D11" s="9">
        <v>9774</v>
      </c>
      <c r="F11" s="10"/>
      <c r="H11" s="9">
        <v>28712</v>
      </c>
      <c r="J11" s="10"/>
    </row>
    <row r="12" spans="1:10" ht="21.75" customHeight="1">
      <c r="A12" s="130" t="s">
        <v>88</v>
      </c>
      <c r="B12" s="130"/>
      <c r="D12" s="15">
        <v>20017831</v>
      </c>
      <c r="F12" s="15"/>
      <c r="H12" s="15">
        <f>SUM(H8:H11)</f>
        <v>690053777</v>
      </c>
      <c r="J12" s="15"/>
    </row>
  </sheetData>
  <mergeCells count="12">
    <mergeCell ref="A1:J1"/>
    <mergeCell ref="A2:J2"/>
    <mergeCell ref="A3:J3"/>
    <mergeCell ref="B5:J5"/>
    <mergeCell ref="D6:F6"/>
    <mergeCell ref="H6:J6"/>
    <mergeCell ref="A10:B10"/>
    <mergeCell ref="A11:B11"/>
    <mergeCell ref="A12:B12"/>
    <mergeCell ref="A7:B7"/>
    <mergeCell ref="A8:B8"/>
    <mergeCell ref="A9:B9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workbookViewId="0">
      <selection activeCell="W7" sqref="W7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39" t="s">
        <v>0</v>
      </c>
      <c r="B1" s="139"/>
      <c r="C1" s="139"/>
      <c r="D1" s="139"/>
      <c r="E1" s="139"/>
      <c r="F1" s="139"/>
    </row>
    <row r="2" spans="1:6" ht="21.75" customHeight="1">
      <c r="A2" s="139" t="s">
        <v>112</v>
      </c>
      <c r="B2" s="139"/>
      <c r="C2" s="139"/>
      <c r="D2" s="139"/>
      <c r="E2" s="139"/>
      <c r="F2" s="139"/>
    </row>
    <row r="3" spans="1:6" ht="21.75" customHeight="1">
      <c r="A3" s="139" t="s">
        <v>2</v>
      </c>
      <c r="B3" s="139"/>
      <c r="C3" s="139"/>
      <c r="D3" s="139"/>
      <c r="E3" s="139"/>
      <c r="F3" s="139"/>
    </row>
    <row r="4" spans="1:6" ht="14.45" customHeight="1"/>
    <row r="5" spans="1:6" ht="29.1" customHeight="1">
      <c r="A5" s="124" t="s">
        <v>278</v>
      </c>
      <c r="B5" s="140" t="s">
        <v>127</v>
      </c>
      <c r="C5" s="140"/>
      <c r="D5" s="140"/>
      <c r="E5" s="140"/>
      <c r="F5" s="140"/>
    </row>
    <row r="6" spans="1:6" ht="14.45" customHeight="1">
      <c r="D6" s="2" t="s">
        <v>131</v>
      </c>
      <c r="F6" s="2" t="s">
        <v>9</v>
      </c>
    </row>
    <row r="7" spans="1:6" ht="14.45" customHeight="1">
      <c r="A7" s="136" t="s">
        <v>127</v>
      </c>
      <c r="B7" s="136"/>
      <c r="D7" s="4" t="s">
        <v>109</v>
      </c>
      <c r="F7" s="4" t="s">
        <v>109</v>
      </c>
    </row>
    <row r="8" spans="1:6" ht="21.75" customHeight="1">
      <c r="A8" s="137" t="s">
        <v>127</v>
      </c>
      <c r="B8" s="137"/>
      <c r="D8" s="6">
        <v>0</v>
      </c>
      <c r="F8" s="6">
        <v>540298353</v>
      </c>
    </row>
    <row r="9" spans="1:6" ht="21.75" customHeight="1">
      <c r="A9" s="160" t="s">
        <v>181</v>
      </c>
      <c r="B9" s="160"/>
      <c r="D9" s="13">
        <v>4810093</v>
      </c>
      <c r="F9" s="13">
        <v>167692410</v>
      </c>
    </row>
    <row r="10" spans="1:6" ht="21.75" customHeight="1">
      <c r="A10" s="130" t="s">
        <v>88</v>
      </c>
      <c r="B10" s="130"/>
      <c r="D10" s="15">
        <v>4810093</v>
      </c>
      <c r="F10" s="15">
        <v>707990763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64"/>
  <sheetViews>
    <sheetView rightToLeft="1" topLeftCell="A7" workbookViewId="0">
      <selection activeCell="V18" sqref="V18"/>
    </sheetView>
  </sheetViews>
  <sheetFormatPr defaultRowHeight="12.75"/>
  <cols>
    <col min="1" max="1" width="29.8554687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.140625" bestFit="1" customWidth="1"/>
    <col min="10" max="10" width="1.28515625" customWidth="1"/>
    <col min="11" max="11" width="13.7109375" bestFit="1" customWidth="1"/>
    <col min="12" max="12" width="1.28515625" customWidth="1"/>
    <col min="13" max="13" width="20.140625" bestFit="1" customWidth="1"/>
    <col min="14" max="14" width="1.28515625" customWidth="1"/>
    <col min="15" max="15" width="19.140625" bestFit="1" customWidth="1"/>
    <col min="16" max="16" width="1.28515625" customWidth="1"/>
    <col min="17" max="17" width="13.7109375" bestFit="1" customWidth="1"/>
    <col min="18" max="18" width="1.28515625" customWidth="1"/>
    <col min="19" max="19" width="20.140625" bestFit="1" customWidth="1"/>
  </cols>
  <sheetData>
    <row r="1" spans="1:19" ht="29.1" customHeight="1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</row>
    <row r="2" spans="1:19" ht="21.75" customHeight="1">
      <c r="A2" s="139" t="s">
        <v>112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</row>
    <row r="3" spans="1:19" ht="21.75" customHeight="1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</row>
    <row r="4" spans="1:19" ht="14.45" customHeight="1"/>
    <row r="5" spans="1:19" ht="20.25" customHeight="1">
      <c r="A5" s="140" t="s">
        <v>134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</row>
    <row r="6" spans="1:19" ht="14.45" customHeight="1">
      <c r="A6" s="136" t="s">
        <v>89</v>
      </c>
      <c r="C6" s="136" t="s">
        <v>182</v>
      </c>
      <c r="D6" s="136"/>
      <c r="E6" s="136"/>
      <c r="F6" s="136"/>
      <c r="G6" s="136"/>
      <c r="I6" s="136" t="s">
        <v>131</v>
      </c>
      <c r="J6" s="136"/>
      <c r="K6" s="136"/>
      <c r="L6" s="136"/>
      <c r="M6" s="136"/>
      <c r="O6" s="136" t="s">
        <v>132</v>
      </c>
      <c r="P6" s="136"/>
      <c r="Q6" s="136"/>
      <c r="R6" s="136"/>
      <c r="S6" s="136"/>
    </row>
    <row r="7" spans="1:19" ht="29.1" customHeight="1">
      <c r="A7" s="136"/>
      <c r="C7" s="20" t="s">
        <v>183</v>
      </c>
      <c r="D7" s="3"/>
      <c r="E7" s="20" t="s">
        <v>184</v>
      </c>
      <c r="F7" s="3"/>
      <c r="G7" s="20" t="s">
        <v>185</v>
      </c>
      <c r="I7" s="20" t="s">
        <v>186</v>
      </c>
      <c r="J7" s="3"/>
      <c r="K7" s="20" t="s">
        <v>187</v>
      </c>
      <c r="L7" s="3"/>
      <c r="M7" s="20" t="s">
        <v>188</v>
      </c>
      <c r="O7" s="20" t="s">
        <v>186</v>
      </c>
      <c r="P7" s="3"/>
      <c r="Q7" s="20" t="s">
        <v>187</v>
      </c>
      <c r="R7" s="3"/>
      <c r="S7" s="20" t="s">
        <v>188</v>
      </c>
    </row>
    <row r="8" spans="1:19" ht="21.75" customHeight="1">
      <c r="A8" s="25" t="s">
        <v>80</v>
      </c>
      <c r="C8" s="25" t="s">
        <v>196</v>
      </c>
      <c r="E8" s="26">
        <v>11862894</v>
      </c>
      <c r="G8" s="26">
        <v>1100</v>
      </c>
      <c r="I8" s="97">
        <v>0</v>
      </c>
      <c r="J8" s="96"/>
      <c r="K8" s="97">
        <v>0</v>
      </c>
      <c r="L8" s="96"/>
      <c r="M8" s="97">
        <v>0</v>
      </c>
      <c r="N8" s="96"/>
      <c r="O8" s="97">
        <v>13049183400</v>
      </c>
      <c r="P8" s="96"/>
      <c r="Q8" s="97">
        <v>0</v>
      </c>
      <c r="R8" s="96"/>
      <c r="S8" s="97">
        <v>13049183400</v>
      </c>
    </row>
    <row r="9" spans="1:19" ht="21.75" customHeight="1">
      <c r="A9" s="8" t="s">
        <v>27</v>
      </c>
      <c r="C9" s="8" t="s">
        <v>203</v>
      </c>
      <c r="E9" s="9">
        <v>15542775</v>
      </c>
      <c r="G9" s="9">
        <v>610</v>
      </c>
      <c r="I9" s="98">
        <v>0</v>
      </c>
      <c r="J9" s="96"/>
      <c r="K9" s="98">
        <v>0</v>
      </c>
      <c r="L9" s="96"/>
      <c r="M9" s="98">
        <v>0</v>
      </c>
      <c r="N9" s="96"/>
      <c r="O9" s="98">
        <v>9481092750</v>
      </c>
      <c r="P9" s="96"/>
      <c r="Q9" s="98">
        <v>0</v>
      </c>
      <c r="R9" s="96"/>
      <c r="S9" s="98">
        <v>9481092750</v>
      </c>
    </row>
    <row r="10" spans="1:19" ht="21.75" customHeight="1">
      <c r="A10" s="8" t="s">
        <v>50</v>
      </c>
      <c r="C10" s="8" t="s">
        <v>193</v>
      </c>
      <c r="E10" s="9">
        <v>3110000</v>
      </c>
      <c r="G10" s="9">
        <v>3000</v>
      </c>
      <c r="I10" s="98">
        <v>0</v>
      </c>
      <c r="J10" s="96"/>
      <c r="K10" s="98">
        <v>0</v>
      </c>
      <c r="L10" s="96"/>
      <c r="M10" s="98">
        <v>0</v>
      </c>
      <c r="N10" s="96"/>
      <c r="O10" s="98">
        <v>9330000000</v>
      </c>
      <c r="P10" s="96"/>
      <c r="Q10" s="98">
        <v>0</v>
      </c>
      <c r="R10" s="96"/>
      <c r="S10" s="98">
        <v>9330000000</v>
      </c>
    </row>
    <row r="11" spans="1:19" ht="21.75" customHeight="1">
      <c r="A11" s="8" t="s">
        <v>22</v>
      </c>
      <c r="C11" s="8" t="s">
        <v>206</v>
      </c>
      <c r="E11" s="9">
        <v>53413383</v>
      </c>
      <c r="G11" s="9">
        <v>82</v>
      </c>
      <c r="I11" s="98">
        <v>0</v>
      </c>
      <c r="J11" s="96"/>
      <c r="K11" s="98">
        <v>0</v>
      </c>
      <c r="L11" s="96"/>
      <c r="M11" s="98">
        <v>0</v>
      </c>
      <c r="N11" s="96"/>
      <c r="O11" s="98">
        <v>4379897406</v>
      </c>
      <c r="P11" s="96"/>
      <c r="Q11" s="98">
        <v>0</v>
      </c>
      <c r="R11" s="96"/>
      <c r="S11" s="98">
        <v>4379897406</v>
      </c>
    </row>
    <row r="12" spans="1:19" ht="21.75" customHeight="1">
      <c r="A12" s="8" t="s">
        <v>19</v>
      </c>
      <c r="C12" s="8" t="s">
        <v>203</v>
      </c>
      <c r="E12" s="9">
        <v>34593592</v>
      </c>
      <c r="G12" s="9">
        <v>110</v>
      </c>
      <c r="I12" s="98">
        <v>0</v>
      </c>
      <c r="J12" s="96"/>
      <c r="K12" s="98">
        <v>0</v>
      </c>
      <c r="L12" s="96"/>
      <c r="M12" s="98">
        <v>0</v>
      </c>
      <c r="N12" s="96"/>
      <c r="O12" s="98">
        <v>3805295120</v>
      </c>
      <c r="P12" s="96"/>
      <c r="Q12" s="98">
        <v>0</v>
      </c>
      <c r="R12" s="96"/>
      <c r="S12" s="98">
        <v>3805295120</v>
      </c>
    </row>
    <row r="13" spans="1:19" ht="21.75" customHeight="1">
      <c r="A13" s="8" t="s">
        <v>28</v>
      </c>
      <c r="C13" s="8" t="s">
        <v>207</v>
      </c>
      <c r="E13" s="9">
        <v>2446789</v>
      </c>
      <c r="G13" s="9">
        <v>1500</v>
      </c>
      <c r="I13" s="98">
        <v>0</v>
      </c>
      <c r="J13" s="96"/>
      <c r="K13" s="98">
        <v>0</v>
      </c>
      <c r="L13" s="96"/>
      <c r="M13" s="98">
        <v>0</v>
      </c>
      <c r="N13" s="96"/>
      <c r="O13" s="98">
        <v>3670183500</v>
      </c>
      <c r="P13" s="96"/>
      <c r="Q13" s="98">
        <v>0</v>
      </c>
      <c r="R13" s="96"/>
      <c r="S13" s="98">
        <v>3670183500</v>
      </c>
    </row>
    <row r="14" spans="1:19" ht="21.75" customHeight="1">
      <c r="A14" s="8" t="s">
        <v>59</v>
      </c>
      <c r="C14" s="8" t="s">
        <v>212</v>
      </c>
      <c r="E14" s="9">
        <v>9350000</v>
      </c>
      <c r="G14" s="9">
        <v>375</v>
      </c>
      <c r="I14" s="98">
        <v>0</v>
      </c>
      <c r="J14" s="96"/>
      <c r="K14" s="98">
        <v>0</v>
      </c>
      <c r="L14" s="96"/>
      <c r="M14" s="98">
        <v>0</v>
      </c>
      <c r="N14" s="96"/>
      <c r="O14" s="98">
        <v>3506250000</v>
      </c>
      <c r="P14" s="96"/>
      <c r="Q14" s="98">
        <v>0</v>
      </c>
      <c r="R14" s="96"/>
      <c r="S14" s="98">
        <v>3506250000</v>
      </c>
    </row>
    <row r="15" spans="1:19" ht="21.75" customHeight="1">
      <c r="A15" s="8" t="s">
        <v>29</v>
      </c>
      <c r="C15" s="8" t="s">
        <v>203</v>
      </c>
      <c r="E15" s="9">
        <v>1987140</v>
      </c>
      <c r="G15" s="9">
        <v>1680</v>
      </c>
      <c r="I15" s="98">
        <v>0</v>
      </c>
      <c r="J15" s="96"/>
      <c r="K15" s="98">
        <v>0</v>
      </c>
      <c r="L15" s="96"/>
      <c r="M15" s="98">
        <v>0</v>
      </c>
      <c r="N15" s="96"/>
      <c r="O15" s="98">
        <v>3338395200</v>
      </c>
      <c r="P15" s="96"/>
      <c r="Q15" s="98">
        <v>0</v>
      </c>
      <c r="R15" s="96"/>
      <c r="S15" s="98">
        <v>3338395200</v>
      </c>
    </row>
    <row r="16" spans="1:19" ht="21.75" customHeight="1">
      <c r="A16" s="8" t="s">
        <v>23</v>
      </c>
      <c r="C16" s="8" t="s">
        <v>192</v>
      </c>
      <c r="E16" s="9">
        <v>37351732</v>
      </c>
      <c r="G16" s="9">
        <v>82</v>
      </c>
      <c r="I16" s="98">
        <v>0</v>
      </c>
      <c r="J16" s="96"/>
      <c r="K16" s="98">
        <v>0</v>
      </c>
      <c r="L16" s="96"/>
      <c r="M16" s="98">
        <v>0</v>
      </c>
      <c r="N16" s="96"/>
      <c r="O16" s="98">
        <v>3062842024</v>
      </c>
      <c r="P16" s="96"/>
      <c r="Q16" s="98">
        <v>0</v>
      </c>
      <c r="R16" s="96"/>
      <c r="S16" s="98">
        <v>3062842024</v>
      </c>
    </row>
    <row r="17" spans="1:19" ht="21.75" customHeight="1">
      <c r="A17" s="8" t="s">
        <v>47</v>
      </c>
      <c r="C17" s="8" t="s">
        <v>218</v>
      </c>
      <c r="E17" s="9">
        <v>18800000</v>
      </c>
      <c r="G17" s="9">
        <v>150</v>
      </c>
      <c r="I17" s="98">
        <v>0</v>
      </c>
      <c r="J17" s="96"/>
      <c r="K17" s="98">
        <v>0</v>
      </c>
      <c r="L17" s="96"/>
      <c r="M17" s="98">
        <v>0</v>
      </c>
      <c r="N17" s="96"/>
      <c r="O17" s="98">
        <v>2820000000</v>
      </c>
      <c r="P17" s="96"/>
      <c r="Q17" s="98">
        <v>0</v>
      </c>
      <c r="R17" s="96"/>
      <c r="S17" s="98">
        <v>2820000000</v>
      </c>
    </row>
    <row r="18" spans="1:19" ht="21.75" customHeight="1">
      <c r="A18" s="8" t="s">
        <v>67</v>
      </c>
      <c r="C18" s="8" t="s">
        <v>208</v>
      </c>
      <c r="E18" s="9">
        <v>358000</v>
      </c>
      <c r="G18" s="9">
        <v>7240</v>
      </c>
      <c r="I18" s="98">
        <v>0</v>
      </c>
      <c r="J18" s="96"/>
      <c r="K18" s="98">
        <v>0</v>
      </c>
      <c r="L18" s="96"/>
      <c r="M18" s="98">
        <v>0</v>
      </c>
      <c r="N18" s="96"/>
      <c r="O18" s="98">
        <v>2591920000</v>
      </c>
      <c r="P18" s="96"/>
      <c r="Q18" s="98">
        <v>0</v>
      </c>
      <c r="R18" s="96"/>
      <c r="S18" s="98">
        <v>2591920000</v>
      </c>
    </row>
    <row r="19" spans="1:19" ht="21.75" customHeight="1">
      <c r="A19" s="8" t="s">
        <v>37</v>
      </c>
      <c r="C19" s="8" t="s">
        <v>219</v>
      </c>
      <c r="E19" s="9">
        <v>1540000</v>
      </c>
      <c r="G19" s="9">
        <v>1500</v>
      </c>
      <c r="I19" s="98">
        <v>0</v>
      </c>
      <c r="J19" s="96"/>
      <c r="K19" s="98">
        <v>0</v>
      </c>
      <c r="L19" s="96"/>
      <c r="M19" s="98">
        <v>0</v>
      </c>
      <c r="N19" s="96"/>
      <c r="O19" s="98">
        <v>2310000000</v>
      </c>
      <c r="P19" s="96"/>
      <c r="Q19" s="98">
        <v>-122840467</v>
      </c>
      <c r="R19" s="96"/>
      <c r="S19" s="98">
        <v>2187159533</v>
      </c>
    </row>
    <row r="20" spans="1:19" ht="21.75" customHeight="1">
      <c r="A20" s="8" t="s">
        <v>56</v>
      </c>
      <c r="C20" s="8" t="s">
        <v>200</v>
      </c>
      <c r="E20" s="9">
        <v>281880</v>
      </c>
      <c r="G20" s="9">
        <v>7643</v>
      </c>
      <c r="I20" s="98">
        <v>2154408840</v>
      </c>
      <c r="J20" s="96"/>
      <c r="K20" s="98">
        <v>-144545002</v>
      </c>
      <c r="L20" s="96"/>
      <c r="M20" s="98">
        <v>2009863838</v>
      </c>
      <c r="N20" s="96"/>
      <c r="O20" s="98">
        <v>2154408840</v>
      </c>
      <c r="P20" s="96"/>
      <c r="Q20" s="98">
        <v>-144545002</v>
      </c>
      <c r="R20" s="96"/>
      <c r="S20" s="98">
        <v>2009863838</v>
      </c>
    </row>
    <row r="21" spans="1:19" ht="21.75" customHeight="1">
      <c r="A21" s="8" t="s">
        <v>52</v>
      </c>
      <c r="C21" s="8" t="s">
        <v>205</v>
      </c>
      <c r="E21" s="9">
        <v>484000</v>
      </c>
      <c r="G21" s="9">
        <v>4070</v>
      </c>
      <c r="I21" s="98">
        <v>0</v>
      </c>
      <c r="J21" s="96"/>
      <c r="K21" s="98">
        <v>0</v>
      </c>
      <c r="L21" s="96"/>
      <c r="M21" s="98">
        <v>0</v>
      </c>
      <c r="N21" s="96"/>
      <c r="O21" s="98">
        <v>1969880000</v>
      </c>
      <c r="P21" s="96"/>
      <c r="Q21" s="98">
        <v>0</v>
      </c>
      <c r="R21" s="96"/>
      <c r="S21" s="98">
        <v>1969880000</v>
      </c>
    </row>
    <row r="22" spans="1:19" ht="21.75" customHeight="1">
      <c r="A22" s="8" t="s">
        <v>58</v>
      </c>
      <c r="C22" s="8" t="s">
        <v>273</v>
      </c>
      <c r="E22" s="9" t="s">
        <v>273</v>
      </c>
      <c r="G22" s="9" t="s">
        <v>273</v>
      </c>
      <c r="I22" s="98">
        <v>1553693437</v>
      </c>
      <c r="J22" s="96"/>
      <c r="K22" s="98">
        <v>0</v>
      </c>
      <c r="L22" s="96"/>
      <c r="M22" s="98">
        <v>1553693437</v>
      </c>
      <c r="N22" s="96"/>
      <c r="O22" s="98">
        <v>1553693437</v>
      </c>
      <c r="P22" s="96"/>
      <c r="Q22" s="98">
        <v>0</v>
      </c>
      <c r="R22" s="96"/>
      <c r="S22" s="98">
        <v>1553693437</v>
      </c>
    </row>
    <row r="23" spans="1:19" ht="21.75" customHeight="1">
      <c r="A23" s="8" t="s">
        <v>69</v>
      </c>
      <c r="C23" s="8" t="s">
        <v>213</v>
      </c>
      <c r="E23" s="9">
        <v>837800</v>
      </c>
      <c r="G23" s="9">
        <v>1800</v>
      </c>
      <c r="I23" s="98">
        <v>0</v>
      </c>
      <c r="J23" s="96"/>
      <c r="K23" s="98">
        <v>0</v>
      </c>
      <c r="L23" s="96"/>
      <c r="M23" s="98">
        <v>0</v>
      </c>
      <c r="N23" s="96"/>
      <c r="O23" s="98">
        <v>1508040000</v>
      </c>
      <c r="P23" s="96"/>
      <c r="Q23" s="98">
        <v>0</v>
      </c>
      <c r="R23" s="96"/>
      <c r="S23" s="98">
        <v>1508040000</v>
      </c>
    </row>
    <row r="24" spans="1:19" ht="21.75" customHeight="1">
      <c r="A24" s="8" t="s">
        <v>53</v>
      </c>
      <c r="C24" s="8" t="s">
        <v>202</v>
      </c>
      <c r="E24" s="9">
        <v>219000</v>
      </c>
      <c r="G24" s="9">
        <v>6350</v>
      </c>
      <c r="I24" s="98">
        <v>0</v>
      </c>
      <c r="J24" s="96"/>
      <c r="K24" s="98">
        <v>0</v>
      </c>
      <c r="L24" s="96"/>
      <c r="M24" s="98">
        <v>0</v>
      </c>
      <c r="N24" s="96"/>
      <c r="O24" s="98">
        <v>1390650000</v>
      </c>
      <c r="P24" s="96"/>
      <c r="Q24" s="98">
        <v>0</v>
      </c>
      <c r="R24" s="96"/>
      <c r="S24" s="98">
        <v>1390650000</v>
      </c>
    </row>
    <row r="25" spans="1:19" ht="21.75" customHeight="1">
      <c r="A25" s="8" t="s">
        <v>70</v>
      </c>
      <c r="C25" s="8" t="s">
        <v>191</v>
      </c>
      <c r="E25" s="9">
        <v>3774025</v>
      </c>
      <c r="G25" s="9">
        <v>354</v>
      </c>
      <c r="I25" s="98">
        <v>0</v>
      </c>
      <c r="J25" s="96"/>
      <c r="K25" s="98">
        <v>0</v>
      </c>
      <c r="L25" s="96"/>
      <c r="M25" s="98">
        <v>0</v>
      </c>
      <c r="N25" s="96"/>
      <c r="O25" s="98">
        <v>1336004850</v>
      </c>
      <c r="P25" s="96"/>
      <c r="Q25" s="98">
        <v>0</v>
      </c>
      <c r="R25" s="96"/>
      <c r="S25" s="98">
        <v>1336004850</v>
      </c>
    </row>
    <row r="26" spans="1:19" ht="21.75" customHeight="1">
      <c r="A26" s="8" t="s">
        <v>39</v>
      </c>
      <c r="C26" s="8" t="s">
        <v>197</v>
      </c>
      <c r="E26" s="9">
        <v>3609142</v>
      </c>
      <c r="G26" s="9">
        <v>360</v>
      </c>
      <c r="I26" s="98">
        <v>0</v>
      </c>
      <c r="J26" s="96"/>
      <c r="K26" s="98">
        <v>0</v>
      </c>
      <c r="L26" s="96"/>
      <c r="M26" s="98">
        <v>0</v>
      </c>
      <c r="N26" s="96"/>
      <c r="O26" s="98">
        <v>1299291120</v>
      </c>
      <c r="P26" s="96"/>
      <c r="Q26" s="98">
        <v>0</v>
      </c>
      <c r="R26" s="96"/>
      <c r="S26" s="98">
        <v>1299291120</v>
      </c>
    </row>
    <row r="27" spans="1:19" ht="21.75" customHeight="1">
      <c r="A27" s="8" t="s">
        <v>40</v>
      </c>
      <c r="C27" s="8" t="s">
        <v>216</v>
      </c>
      <c r="E27" s="9">
        <v>150000</v>
      </c>
      <c r="G27" s="9">
        <v>8000</v>
      </c>
      <c r="I27" s="98">
        <v>0</v>
      </c>
      <c r="J27" s="96"/>
      <c r="K27" s="98">
        <v>0</v>
      </c>
      <c r="L27" s="96"/>
      <c r="M27" s="98">
        <v>0</v>
      </c>
      <c r="N27" s="96"/>
      <c r="O27" s="98">
        <v>1200000000</v>
      </c>
      <c r="P27" s="96"/>
      <c r="Q27" s="98">
        <v>0</v>
      </c>
      <c r="R27" s="96"/>
      <c r="S27" s="98">
        <v>1200000000</v>
      </c>
    </row>
    <row r="28" spans="1:19" ht="21.75" customHeight="1">
      <c r="A28" s="8" t="s">
        <v>73</v>
      </c>
      <c r="C28" s="8" t="s">
        <v>191</v>
      </c>
      <c r="E28" s="9">
        <v>3189423</v>
      </c>
      <c r="G28" s="9">
        <v>370</v>
      </c>
      <c r="I28" s="98">
        <v>0</v>
      </c>
      <c r="J28" s="96"/>
      <c r="K28" s="98">
        <v>0</v>
      </c>
      <c r="L28" s="96"/>
      <c r="M28" s="98">
        <v>0</v>
      </c>
      <c r="N28" s="96"/>
      <c r="O28" s="98">
        <v>1180086510</v>
      </c>
      <c r="P28" s="96"/>
      <c r="Q28" s="98">
        <v>0</v>
      </c>
      <c r="R28" s="96"/>
      <c r="S28" s="98">
        <v>1180086510</v>
      </c>
    </row>
    <row r="29" spans="1:19" ht="21.75" customHeight="1">
      <c r="A29" s="8" t="s">
        <v>60</v>
      </c>
      <c r="C29" s="8" t="s">
        <v>210</v>
      </c>
      <c r="E29" s="9">
        <v>2177221</v>
      </c>
      <c r="G29" s="9">
        <v>540</v>
      </c>
      <c r="I29" s="98">
        <v>0</v>
      </c>
      <c r="J29" s="96"/>
      <c r="K29" s="98">
        <v>0</v>
      </c>
      <c r="L29" s="96"/>
      <c r="M29" s="98">
        <v>0</v>
      </c>
      <c r="N29" s="96"/>
      <c r="O29" s="98">
        <v>1175699340</v>
      </c>
      <c r="P29" s="96"/>
      <c r="Q29" s="98">
        <v>0</v>
      </c>
      <c r="R29" s="96"/>
      <c r="S29" s="98">
        <v>1175699340</v>
      </c>
    </row>
    <row r="30" spans="1:19" ht="21.75" customHeight="1">
      <c r="A30" s="8" t="s">
        <v>145</v>
      </c>
      <c r="C30" s="8" t="s">
        <v>195</v>
      </c>
      <c r="E30" s="9">
        <v>530000</v>
      </c>
      <c r="G30" s="9">
        <v>2130</v>
      </c>
      <c r="I30" s="98">
        <v>0</v>
      </c>
      <c r="J30" s="96"/>
      <c r="K30" s="98">
        <v>0</v>
      </c>
      <c r="L30" s="96"/>
      <c r="M30" s="98">
        <v>0</v>
      </c>
      <c r="N30" s="96"/>
      <c r="O30" s="98">
        <v>1128900000</v>
      </c>
      <c r="P30" s="96"/>
      <c r="Q30" s="98">
        <v>0</v>
      </c>
      <c r="R30" s="96"/>
      <c r="S30" s="98">
        <v>1128900000</v>
      </c>
    </row>
    <row r="31" spans="1:19" ht="22.5" customHeight="1">
      <c r="A31" s="8" t="s">
        <v>141</v>
      </c>
      <c r="C31" s="8" t="s">
        <v>202</v>
      </c>
      <c r="E31" s="9">
        <v>52300</v>
      </c>
      <c r="G31" s="9">
        <v>20000</v>
      </c>
      <c r="I31" s="98">
        <v>0</v>
      </c>
      <c r="J31" s="96"/>
      <c r="K31" s="98">
        <v>0</v>
      </c>
      <c r="L31" s="96"/>
      <c r="M31" s="98">
        <v>0</v>
      </c>
      <c r="N31" s="96"/>
      <c r="O31" s="98">
        <v>1046000000</v>
      </c>
      <c r="P31" s="96"/>
      <c r="Q31" s="98">
        <v>0</v>
      </c>
      <c r="R31" s="96"/>
      <c r="S31" s="98">
        <v>1046000000</v>
      </c>
    </row>
    <row r="32" spans="1:19" ht="21.75" customHeight="1">
      <c r="A32" s="8" t="s">
        <v>30</v>
      </c>
      <c r="C32" s="8" t="s">
        <v>191</v>
      </c>
      <c r="E32" s="9">
        <v>3592254</v>
      </c>
      <c r="G32" s="9">
        <v>260</v>
      </c>
      <c r="I32" s="98">
        <v>0</v>
      </c>
      <c r="J32" s="96"/>
      <c r="K32" s="98">
        <v>0</v>
      </c>
      <c r="L32" s="96"/>
      <c r="M32" s="98">
        <v>0</v>
      </c>
      <c r="N32" s="96"/>
      <c r="O32" s="98">
        <v>933986040</v>
      </c>
      <c r="P32" s="96"/>
      <c r="Q32" s="98">
        <v>0</v>
      </c>
      <c r="R32" s="96"/>
      <c r="S32" s="98">
        <v>933986040</v>
      </c>
    </row>
    <row r="33" spans="1:19" ht="21.75" customHeight="1">
      <c r="A33" s="8" t="s">
        <v>155</v>
      </c>
      <c r="C33" s="8" t="s">
        <v>204</v>
      </c>
      <c r="E33" s="9">
        <v>1503646</v>
      </c>
      <c r="G33" s="9">
        <v>620</v>
      </c>
      <c r="I33" s="98">
        <v>0</v>
      </c>
      <c r="J33" s="96"/>
      <c r="K33" s="98">
        <v>0</v>
      </c>
      <c r="L33" s="96"/>
      <c r="M33" s="98">
        <v>0</v>
      </c>
      <c r="N33" s="96"/>
      <c r="O33" s="98">
        <v>932260520</v>
      </c>
      <c r="P33" s="96"/>
      <c r="Q33" s="98">
        <v>0</v>
      </c>
      <c r="R33" s="96"/>
      <c r="S33" s="98">
        <v>932260520</v>
      </c>
    </row>
    <row r="34" spans="1:19" ht="21.75" customHeight="1">
      <c r="A34" s="8" t="s">
        <v>45</v>
      </c>
      <c r="C34" s="8" t="s">
        <v>211</v>
      </c>
      <c r="E34" s="9">
        <v>418800</v>
      </c>
      <c r="G34" s="9">
        <v>2000</v>
      </c>
      <c r="I34" s="98">
        <v>0</v>
      </c>
      <c r="J34" s="96"/>
      <c r="K34" s="98">
        <v>0</v>
      </c>
      <c r="L34" s="96"/>
      <c r="M34" s="98">
        <v>0</v>
      </c>
      <c r="N34" s="96"/>
      <c r="O34" s="98">
        <v>837600000</v>
      </c>
      <c r="P34" s="96"/>
      <c r="Q34" s="98">
        <v>0</v>
      </c>
      <c r="R34" s="96"/>
      <c r="S34" s="98">
        <v>837600000</v>
      </c>
    </row>
    <row r="35" spans="1:19" ht="21.75" customHeight="1">
      <c r="A35" s="8" t="s">
        <v>32</v>
      </c>
      <c r="C35" s="8" t="s">
        <v>209</v>
      </c>
      <c r="E35" s="9">
        <v>21000</v>
      </c>
      <c r="G35" s="9">
        <v>37000</v>
      </c>
      <c r="I35" s="98">
        <v>0</v>
      </c>
      <c r="J35" s="96"/>
      <c r="K35" s="98">
        <v>0</v>
      </c>
      <c r="L35" s="96"/>
      <c r="M35" s="98">
        <v>0</v>
      </c>
      <c r="N35" s="96"/>
      <c r="O35" s="98">
        <v>777000000</v>
      </c>
      <c r="P35" s="96"/>
      <c r="Q35" s="98">
        <v>0</v>
      </c>
      <c r="R35" s="96"/>
      <c r="S35" s="98">
        <v>777000000</v>
      </c>
    </row>
    <row r="36" spans="1:19" ht="21.75" customHeight="1">
      <c r="A36" s="8" t="s">
        <v>77</v>
      </c>
      <c r="C36" s="8" t="s">
        <v>201</v>
      </c>
      <c r="E36" s="9">
        <v>2772515</v>
      </c>
      <c r="G36" s="9">
        <v>278</v>
      </c>
      <c r="I36" s="98">
        <v>0</v>
      </c>
      <c r="J36" s="96"/>
      <c r="K36" s="98">
        <v>0</v>
      </c>
      <c r="L36" s="96"/>
      <c r="M36" s="98">
        <v>0</v>
      </c>
      <c r="N36" s="96"/>
      <c r="O36" s="98">
        <v>770759170</v>
      </c>
      <c r="P36" s="96"/>
      <c r="Q36" s="98">
        <v>-8871297</v>
      </c>
      <c r="R36" s="96"/>
      <c r="S36" s="98">
        <v>761887873</v>
      </c>
    </row>
    <row r="37" spans="1:19" ht="21.75" customHeight="1">
      <c r="A37" s="8" t="s">
        <v>31</v>
      </c>
      <c r="C37" s="8" t="s">
        <v>214</v>
      </c>
      <c r="E37" s="9">
        <v>2560000</v>
      </c>
      <c r="G37" s="9">
        <v>265</v>
      </c>
      <c r="I37" s="98">
        <v>0</v>
      </c>
      <c r="J37" s="96"/>
      <c r="K37" s="98">
        <v>0</v>
      </c>
      <c r="L37" s="96"/>
      <c r="M37" s="98">
        <v>0</v>
      </c>
      <c r="N37" s="96"/>
      <c r="O37" s="98">
        <v>678400000</v>
      </c>
      <c r="P37" s="96"/>
      <c r="Q37" s="98">
        <v>0</v>
      </c>
      <c r="R37" s="96"/>
      <c r="S37" s="98">
        <v>678400000</v>
      </c>
    </row>
    <row r="38" spans="1:19" ht="21.75" customHeight="1">
      <c r="A38" s="8" t="s">
        <v>63</v>
      </c>
      <c r="C38" s="8" t="s">
        <v>201</v>
      </c>
      <c r="E38" s="9">
        <v>2150000</v>
      </c>
      <c r="G38" s="9">
        <v>255</v>
      </c>
      <c r="I38" s="98">
        <v>0</v>
      </c>
      <c r="J38" s="96"/>
      <c r="K38" s="98">
        <v>0</v>
      </c>
      <c r="L38" s="96"/>
      <c r="M38" s="98">
        <v>0</v>
      </c>
      <c r="N38" s="96"/>
      <c r="O38" s="98">
        <v>548250000</v>
      </c>
      <c r="P38" s="96"/>
      <c r="Q38" s="98">
        <v>0</v>
      </c>
      <c r="R38" s="96"/>
      <c r="S38" s="98">
        <v>548250000</v>
      </c>
    </row>
    <row r="39" spans="1:19" ht="21.75" customHeight="1">
      <c r="A39" s="8" t="s">
        <v>74</v>
      </c>
      <c r="C39" s="8" t="s">
        <v>207</v>
      </c>
      <c r="E39" s="9">
        <v>307999</v>
      </c>
      <c r="G39" s="9">
        <v>1700</v>
      </c>
      <c r="I39" s="98">
        <v>0</v>
      </c>
      <c r="J39" s="96"/>
      <c r="K39" s="98">
        <v>0</v>
      </c>
      <c r="L39" s="96"/>
      <c r="M39" s="98">
        <v>0</v>
      </c>
      <c r="N39" s="96"/>
      <c r="O39" s="98">
        <v>523598300</v>
      </c>
      <c r="P39" s="96"/>
      <c r="Q39" s="98">
        <v>0</v>
      </c>
      <c r="R39" s="96"/>
      <c r="S39" s="98">
        <v>523598300</v>
      </c>
    </row>
    <row r="40" spans="1:19" ht="21.75" customHeight="1">
      <c r="A40" s="8" t="s">
        <v>139</v>
      </c>
      <c r="C40" s="8" t="s">
        <v>206</v>
      </c>
      <c r="E40" s="9">
        <v>1618000</v>
      </c>
      <c r="G40" s="9">
        <v>310</v>
      </c>
      <c r="I40" s="98">
        <v>0</v>
      </c>
      <c r="J40" s="96"/>
      <c r="K40" s="98">
        <v>0</v>
      </c>
      <c r="L40" s="96"/>
      <c r="M40" s="98">
        <v>0</v>
      </c>
      <c r="N40" s="96"/>
      <c r="O40" s="98">
        <v>501580000</v>
      </c>
      <c r="P40" s="96"/>
      <c r="Q40" s="98">
        <v>0</v>
      </c>
      <c r="R40" s="96"/>
      <c r="S40" s="98">
        <v>501580000</v>
      </c>
    </row>
    <row r="41" spans="1:19" ht="21.75" customHeight="1">
      <c r="A41" s="8" t="s">
        <v>149</v>
      </c>
      <c r="C41" s="8" t="s">
        <v>190</v>
      </c>
      <c r="E41" s="9">
        <v>1562500</v>
      </c>
      <c r="G41" s="9">
        <v>320</v>
      </c>
      <c r="I41" s="98">
        <v>0</v>
      </c>
      <c r="J41" s="96"/>
      <c r="K41" s="98">
        <v>0</v>
      </c>
      <c r="L41" s="96"/>
      <c r="M41" s="98">
        <v>0</v>
      </c>
      <c r="N41" s="96"/>
      <c r="O41" s="98">
        <v>500000000</v>
      </c>
      <c r="P41" s="96"/>
      <c r="Q41" s="98">
        <v>0</v>
      </c>
      <c r="R41" s="96"/>
      <c r="S41" s="98">
        <v>500000000</v>
      </c>
    </row>
    <row r="42" spans="1:19" ht="21.75" customHeight="1">
      <c r="A42" s="8" t="s">
        <v>143</v>
      </c>
      <c r="C42" s="8" t="s">
        <v>189</v>
      </c>
      <c r="E42" s="9">
        <v>69624</v>
      </c>
      <c r="G42" s="9">
        <v>7000</v>
      </c>
      <c r="I42" s="98">
        <v>0</v>
      </c>
      <c r="J42" s="96"/>
      <c r="K42" s="98">
        <v>0</v>
      </c>
      <c r="L42" s="96"/>
      <c r="M42" s="98">
        <v>0</v>
      </c>
      <c r="N42" s="96"/>
      <c r="O42" s="98">
        <v>487368000</v>
      </c>
      <c r="P42" s="96"/>
      <c r="Q42" s="98">
        <v>0</v>
      </c>
      <c r="R42" s="96"/>
      <c r="S42" s="98">
        <v>487368000</v>
      </c>
    </row>
    <row r="43" spans="1:19" ht="21.75" customHeight="1">
      <c r="A43" s="8" t="s">
        <v>144</v>
      </c>
      <c r="C43" s="8" t="s">
        <v>198</v>
      </c>
      <c r="E43" s="9">
        <v>858000</v>
      </c>
      <c r="G43" s="9">
        <v>550</v>
      </c>
      <c r="I43" s="98">
        <v>0</v>
      </c>
      <c r="J43" s="96"/>
      <c r="K43" s="98">
        <v>0</v>
      </c>
      <c r="L43" s="96"/>
      <c r="M43" s="98">
        <v>0</v>
      </c>
      <c r="N43" s="96"/>
      <c r="O43" s="98">
        <v>471900000</v>
      </c>
      <c r="P43" s="96"/>
      <c r="Q43" s="98">
        <v>0</v>
      </c>
      <c r="R43" s="96"/>
      <c r="S43" s="98">
        <v>471900000</v>
      </c>
    </row>
    <row r="44" spans="1:19" ht="21.75" customHeight="1">
      <c r="A44" s="8" t="s">
        <v>44</v>
      </c>
      <c r="C44" s="8" t="s">
        <v>190</v>
      </c>
      <c r="E44" s="9">
        <v>3997338</v>
      </c>
      <c r="G44" s="9">
        <v>103</v>
      </c>
      <c r="I44" s="98">
        <v>0</v>
      </c>
      <c r="J44" s="96"/>
      <c r="K44" s="98">
        <v>0</v>
      </c>
      <c r="L44" s="96"/>
      <c r="M44" s="98">
        <v>0</v>
      </c>
      <c r="N44" s="96"/>
      <c r="O44" s="98">
        <v>411725814</v>
      </c>
      <c r="P44" s="96"/>
      <c r="Q44" s="98">
        <v>0</v>
      </c>
      <c r="R44" s="96"/>
      <c r="S44" s="98">
        <v>411725814</v>
      </c>
    </row>
    <row r="45" spans="1:19" ht="21.75" customHeight="1">
      <c r="A45" s="8" t="s">
        <v>57</v>
      </c>
      <c r="C45" s="8" t="s">
        <v>215</v>
      </c>
      <c r="E45" s="9">
        <v>267500</v>
      </c>
      <c r="G45" s="9">
        <v>1500</v>
      </c>
      <c r="I45" s="98">
        <v>0</v>
      </c>
      <c r="J45" s="96"/>
      <c r="K45" s="98">
        <v>0</v>
      </c>
      <c r="L45" s="96"/>
      <c r="M45" s="98">
        <v>0</v>
      </c>
      <c r="N45" s="96"/>
      <c r="O45" s="98">
        <v>401250000</v>
      </c>
      <c r="P45" s="96"/>
      <c r="Q45" s="98">
        <v>0</v>
      </c>
      <c r="R45" s="96"/>
      <c r="S45" s="98">
        <v>401250000</v>
      </c>
    </row>
    <row r="46" spans="1:19" ht="21.75" customHeight="1">
      <c r="A46" s="8" t="s">
        <v>152</v>
      </c>
      <c r="C46" s="8" t="s">
        <v>198</v>
      </c>
      <c r="E46" s="9">
        <v>141561</v>
      </c>
      <c r="G46" s="9">
        <v>2800</v>
      </c>
      <c r="I46" s="98">
        <v>0</v>
      </c>
      <c r="J46" s="96"/>
      <c r="K46" s="98">
        <v>0</v>
      </c>
      <c r="L46" s="96"/>
      <c r="M46" s="98">
        <v>0</v>
      </c>
      <c r="N46" s="96"/>
      <c r="O46" s="98">
        <v>396370800</v>
      </c>
      <c r="P46" s="96"/>
      <c r="Q46" s="98">
        <v>0</v>
      </c>
      <c r="R46" s="96"/>
      <c r="S46" s="98">
        <v>396370800</v>
      </c>
    </row>
    <row r="47" spans="1:19" ht="21.75" customHeight="1">
      <c r="A47" s="33" t="s">
        <v>42</v>
      </c>
      <c r="C47" s="33" t="s">
        <v>189</v>
      </c>
      <c r="E47" s="103">
        <v>2109652</v>
      </c>
      <c r="G47" s="103">
        <v>150</v>
      </c>
      <c r="I47" s="104">
        <v>0</v>
      </c>
      <c r="J47" s="96"/>
      <c r="K47" s="104">
        <v>0</v>
      </c>
      <c r="L47" s="96"/>
      <c r="M47" s="98">
        <v>0</v>
      </c>
      <c r="N47" s="96"/>
      <c r="O47" s="104">
        <v>316447800</v>
      </c>
      <c r="P47" s="96"/>
      <c r="Q47" s="104">
        <v>0</v>
      </c>
      <c r="R47" s="96"/>
      <c r="S47" s="98">
        <v>316447800</v>
      </c>
    </row>
    <row r="48" spans="1:19" ht="21.75" customHeight="1">
      <c r="A48" s="8" t="s">
        <v>20</v>
      </c>
      <c r="C48" s="8" t="s">
        <v>194</v>
      </c>
      <c r="E48" s="9">
        <v>4142584</v>
      </c>
      <c r="G48" s="9">
        <v>67</v>
      </c>
      <c r="I48" s="98">
        <v>0</v>
      </c>
      <c r="J48" s="96"/>
      <c r="K48" s="98">
        <v>0</v>
      </c>
      <c r="L48" s="96"/>
      <c r="M48" s="98">
        <v>0</v>
      </c>
      <c r="N48" s="96"/>
      <c r="O48" s="98">
        <v>277553128</v>
      </c>
      <c r="P48" s="96"/>
      <c r="Q48" s="98">
        <v>0</v>
      </c>
      <c r="R48" s="96"/>
      <c r="S48" s="98">
        <v>277553128</v>
      </c>
    </row>
    <row r="49" spans="1:19" ht="21.75" customHeight="1">
      <c r="A49" s="8" t="s">
        <v>160</v>
      </c>
      <c r="C49" s="8" t="s">
        <v>220</v>
      </c>
      <c r="E49" s="9">
        <v>3909674</v>
      </c>
      <c r="G49" s="9">
        <v>70</v>
      </c>
      <c r="I49" s="98">
        <v>0</v>
      </c>
      <c r="J49" s="96"/>
      <c r="K49" s="98">
        <v>0</v>
      </c>
      <c r="L49" s="96"/>
      <c r="M49" s="98">
        <v>0</v>
      </c>
      <c r="N49" s="96"/>
      <c r="O49" s="98">
        <v>273677180</v>
      </c>
      <c r="P49" s="96"/>
      <c r="Q49" s="98">
        <v>0</v>
      </c>
      <c r="R49" s="96"/>
      <c r="S49" s="98">
        <v>273677180</v>
      </c>
    </row>
    <row r="50" spans="1:19" ht="21.75" customHeight="1">
      <c r="A50" s="8" t="s">
        <v>161</v>
      </c>
      <c r="C50" s="8" t="s">
        <v>191</v>
      </c>
      <c r="E50" s="9">
        <v>250000</v>
      </c>
      <c r="G50" s="9">
        <v>1000</v>
      </c>
      <c r="I50" s="98">
        <v>0</v>
      </c>
      <c r="J50" s="96"/>
      <c r="K50" s="98">
        <v>0</v>
      </c>
      <c r="L50" s="96"/>
      <c r="M50" s="98">
        <v>0</v>
      </c>
      <c r="N50" s="96"/>
      <c r="O50" s="98">
        <v>250000000</v>
      </c>
      <c r="P50" s="96"/>
      <c r="Q50" s="98">
        <v>0</v>
      </c>
      <c r="R50" s="96"/>
      <c r="S50" s="98">
        <v>250000000</v>
      </c>
    </row>
    <row r="51" spans="1:19" ht="21.75" customHeight="1">
      <c r="A51" s="8" t="s">
        <v>154</v>
      </c>
      <c r="C51" s="8" t="s">
        <v>199</v>
      </c>
      <c r="E51" s="9">
        <v>1589247</v>
      </c>
      <c r="G51" s="9">
        <v>72</v>
      </c>
      <c r="I51" s="98">
        <v>0</v>
      </c>
      <c r="J51" s="96"/>
      <c r="K51" s="98">
        <v>0</v>
      </c>
      <c r="L51" s="96"/>
      <c r="M51" s="98">
        <v>0</v>
      </c>
      <c r="N51" s="96"/>
      <c r="O51" s="98">
        <v>114425784</v>
      </c>
      <c r="P51" s="96"/>
      <c r="Q51" s="98">
        <v>0</v>
      </c>
      <c r="R51" s="96"/>
      <c r="S51" s="98">
        <v>114425784</v>
      </c>
    </row>
    <row r="52" spans="1:19" ht="21.75" customHeight="1">
      <c r="A52" s="33" t="s">
        <v>150</v>
      </c>
      <c r="C52" s="33" t="s">
        <v>221</v>
      </c>
      <c r="E52" s="103">
        <v>672000</v>
      </c>
      <c r="G52" s="103">
        <v>100</v>
      </c>
      <c r="I52" s="104">
        <v>0</v>
      </c>
      <c r="J52" s="96"/>
      <c r="K52" s="104">
        <v>0</v>
      </c>
      <c r="L52" s="96"/>
      <c r="M52" s="98">
        <v>0</v>
      </c>
      <c r="N52" s="96"/>
      <c r="O52" s="104">
        <v>67200000</v>
      </c>
      <c r="P52" s="96"/>
      <c r="Q52" s="104">
        <v>0</v>
      </c>
      <c r="R52" s="96"/>
      <c r="S52" s="98">
        <v>67200000</v>
      </c>
    </row>
    <row r="53" spans="1:19" ht="21.75" customHeight="1">
      <c r="A53" s="8" t="s">
        <v>137</v>
      </c>
      <c r="C53" s="8" t="s">
        <v>191</v>
      </c>
      <c r="E53" s="9">
        <v>168892</v>
      </c>
      <c r="G53" s="9">
        <v>380</v>
      </c>
      <c r="I53" s="98">
        <v>0</v>
      </c>
      <c r="J53" s="96"/>
      <c r="K53" s="98">
        <v>0</v>
      </c>
      <c r="L53" s="96"/>
      <c r="M53" s="98">
        <v>0</v>
      </c>
      <c r="N53" s="96"/>
      <c r="O53" s="98">
        <v>64178960</v>
      </c>
      <c r="P53" s="96"/>
      <c r="Q53" s="98">
        <v>0</v>
      </c>
      <c r="R53" s="96"/>
      <c r="S53" s="98">
        <v>64178960</v>
      </c>
    </row>
    <row r="54" spans="1:19" ht="21.75" customHeight="1">
      <c r="A54" s="8" t="s">
        <v>25</v>
      </c>
      <c r="C54" s="8" t="s">
        <v>202</v>
      </c>
      <c r="E54" s="9">
        <v>1247504</v>
      </c>
      <c r="G54" s="9">
        <v>50</v>
      </c>
      <c r="I54" s="98">
        <v>0</v>
      </c>
      <c r="J54" s="96"/>
      <c r="K54" s="98">
        <v>0</v>
      </c>
      <c r="L54" s="96"/>
      <c r="M54" s="98">
        <v>0</v>
      </c>
      <c r="N54" s="96"/>
      <c r="O54" s="98">
        <v>62375200</v>
      </c>
      <c r="P54" s="96"/>
      <c r="Q54" s="98">
        <v>0</v>
      </c>
      <c r="R54" s="96"/>
      <c r="S54" s="98">
        <v>62375200</v>
      </c>
    </row>
    <row r="55" spans="1:19" ht="21.75" customHeight="1">
      <c r="A55" s="8" t="s">
        <v>61</v>
      </c>
      <c r="C55" s="8" t="s">
        <v>217</v>
      </c>
      <c r="E55" s="9">
        <v>1176750</v>
      </c>
      <c r="G55" s="9">
        <v>50</v>
      </c>
      <c r="I55" s="98">
        <v>0</v>
      </c>
      <c r="J55" s="96"/>
      <c r="K55" s="98">
        <v>0</v>
      </c>
      <c r="L55" s="96"/>
      <c r="M55" s="98">
        <v>0</v>
      </c>
      <c r="N55" s="96"/>
      <c r="O55" s="98">
        <v>58837500</v>
      </c>
      <c r="P55" s="96"/>
      <c r="Q55" s="98">
        <v>0</v>
      </c>
      <c r="R55" s="96"/>
      <c r="S55" s="98">
        <v>58837500</v>
      </c>
    </row>
    <row r="56" spans="1:19" ht="21.75" customHeight="1">
      <c r="A56" s="8" t="s">
        <v>72</v>
      </c>
      <c r="C56" s="8" t="s">
        <v>191</v>
      </c>
      <c r="E56" s="9">
        <v>197000</v>
      </c>
      <c r="G56" s="9">
        <v>289</v>
      </c>
      <c r="I56" s="98">
        <v>0</v>
      </c>
      <c r="J56" s="96"/>
      <c r="K56" s="98">
        <v>0</v>
      </c>
      <c r="L56" s="96"/>
      <c r="M56" s="98">
        <v>0</v>
      </c>
      <c r="N56" s="96"/>
      <c r="O56" s="98">
        <v>56933000</v>
      </c>
      <c r="P56" s="96"/>
      <c r="Q56" s="98">
        <v>0</v>
      </c>
      <c r="R56" s="96"/>
      <c r="S56" s="98">
        <v>56933000</v>
      </c>
    </row>
    <row r="57" spans="1:19" ht="21.75" customHeight="1">
      <c r="A57" s="8" t="s">
        <v>66</v>
      </c>
      <c r="C57" s="8" t="s">
        <v>220</v>
      </c>
      <c r="E57" s="9">
        <v>6600000</v>
      </c>
      <c r="G57" s="9">
        <v>6</v>
      </c>
      <c r="I57" s="98">
        <v>0</v>
      </c>
      <c r="J57" s="96"/>
      <c r="K57" s="98">
        <v>0</v>
      </c>
      <c r="L57" s="96"/>
      <c r="M57" s="98">
        <v>0</v>
      </c>
      <c r="N57" s="96"/>
      <c r="O57" s="98">
        <v>39600000</v>
      </c>
      <c r="P57" s="96"/>
      <c r="Q57" s="98">
        <v>0</v>
      </c>
      <c r="R57" s="96"/>
      <c r="S57" s="98">
        <v>39600000</v>
      </c>
    </row>
    <row r="58" spans="1:19" ht="21.75" customHeight="1">
      <c r="A58" s="27" t="s">
        <v>68</v>
      </c>
      <c r="C58" s="27" t="s">
        <v>190</v>
      </c>
      <c r="E58" s="28">
        <v>2100000</v>
      </c>
      <c r="G58" s="28">
        <v>9</v>
      </c>
      <c r="I58" s="99">
        <v>0</v>
      </c>
      <c r="J58" s="96"/>
      <c r="K58" s="99">
        <v>0</v>
      </c>
      <c r="L58" s="96"/>
      <c r="M58" s="98">
        <v>0</v>
      </c>
      <c r="N58" s="96"/>
      <c r="O58" s="99">
        <v>18900000</v>
      </c>
      <c r="P58" s="96"/>
      <c r="Q58" s="99">
        <v>0</v>
      </c>
      <c r="R58" s="96"/>
      <c r="S58" s="98">
        <v>18900000</v>
      </c>
    </row>
    <row r="59" spans="1:19" ht="21.75" customHeight="1">
      <c r="A59" s="14" t="s">
        <v>88</v>
      </c>
      <c r="C59" s="15"/>
      <c r="E59" s="15"/>
      <c r="G59" s="15"/>
      <c r="I59" s="102">
        <f>SUM(I8:I58)</f>
        <v>3708102277</v>
      </c>
      <c r="J59" s="96"/>
      <c r="K59" s="102">
        <f>SUM(K8:K58)</f>
        <v>-144545002</v>
      </c>
      <c r="L59" s="96"/>
      <c r="M59" s="102">
        <f>SUM(M8:M58)</f>
        <v>3563557275</v>
      </c>
      <c r="N59" s="96"/>
      <c r="O59" s="102">
        <f>SUM(O8:O58)</f>
        <v>89059890693</v>
      </c>
      <c r="P59" s="96"/>
      <c r="Q59" s="102">
        <f>SUM(Q8:Q58)</f>
        <v>-276256766</v>
      </c>
      <c r="R59" s="96"/>
      <c r="S59" s="102">
        <f>SUM(S8:S58)</f>
        <v>88783633927</v>
      </c>
    </row>
    <row r="63" spans="1:19">
      <c r="O63" s="91"/>
    </row>
    <row r="64" spans="1:19">
      <c r="O64" s="91"/>
    </row>
  </sheetData>
  <sortState xmlns:xlrd2="http://schemas.microsoft.com/office/spreadsheetml/2017/richdata2" ref="A8:S58">
    <sortCondition descending="1" ref="S8:S58"/>
  </sortState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2"/>
  <sheetViews>
    <sheetView rightToLeft="1" workbookViewId="0">
      <selection activeCell="P33" sqref="P33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</row>
    <row r="2" spans="1:20" ht="21.75" customHeight="1">
      <c r="A2" s="139" t="s">
        <v>112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</row>
    <row r="3" spans="1:20" ht="21.75" customHeight="1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</row>
    <row r="4" spans="1:20" ht="14.45" customHeight="1"/>
    <row r="5" spans="1:20" ht="24">
      <c r="A5" s="140" t="s">
        <v>222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</row>
    <row r="6" spans="1:20" ht="14.45" customHeight="1">
      <c r="A6" s="136" t="s">
        <v>115</v>
      </c>
      <c r="J6" s="136" t="s">
        <v>131</v>
      </c>
      <c r="K6" s="136"/>
      <c r="L6" s="136"/>
      <c r="M6" s="136"/>
      <c r="N6" s="136"/>
      <c r="P6" s="136" t="s">
        <v>132</v>
      </c>
      <c r="Q6" s="136"/>
      <c r="R6" s="136"/>
      <c r="S6" s="136"/>
      <c r="T6" s="136"/>
    </row>
    <row r="7" spans="1:20" ht="29.1" customHeight="1">
      <c r="A7" s="136"/>
      <c r="C7" s="19" t="s">
        <v>223</v>
      </c>
      <c r="E7" s="168" t="s">
        <v>100</v>
      </c>
      <c r="F7" s="168"/>
      <c r="H7" s="19" t="s">
        <v>224</v>
      </c>
      <c r="J7" s="20" t="s">
        <v>225</v>
      </c>
      <c r="K7" s="3"/>
      <c r="L7" s="20" t="s">
        <v>187</v>
      </c>
      <c r="M7" s="3"/>
      <c r="N7" s="20" t="s">
        <v>226</v>
      </c>
      <c r="P7" s="20" t="s">
        <v>225</v>
      </c>
      <c r="Q7" s="3"/>
      <c r="R7" s="20" t="s">
        <v>187</v>
      </c>
      <c r="S7" s="3"/>
      <c r="T7" s="20" t="s">
        <v>226</v>
      </c>
    </row>
    <row r="8" spans="1:20" ht="21.75" customHeight="1">
      <c r="A8" s="5" t="s">
        <v>173</v>
      </c>
      <c r="C8" s="3"/>
      <c r="E8" s="5" t="s">
        <v>227</v>
      </c>
      <c r="F8" s="3"/>
      <c r="H8" s="21">
        <v>26</v>
      </c>
      <c r="J8" s="6">
        <v>0</v>
      </c>
      <c r="L8" s="6">
        <v>0</v>
      </c>
      <c r="N8" s="6">
        <v>0</v>
      </c>
      <c r="P8" s="6">
        <v>5088505557</v>
      </c>
      <c r="R8" s="6">
        <v>0</v>
      </c>
      <c r="T8" s="6">
        <v>5088505557</v>
      </c>
    </row>
    <row r="9" spans="1:20" ht="21.75" customHeight="1">
      <c r="A9" s="8" t="s">
        <v>172</v>
      </c>
      <c r="E9" s="8" t="s">
        <v>228</v>
      </c>
      <c r="H9" s="22">
        <v>23</v>
      </c>
      <c r="J9" s="9">
        <v>0</v>
      </c>
      <c r="L9" s="9">
        <v>0</v>
      </c>
      <c r="N9" s="9">
        <v>0</v>
      </c>
      <c r="P9" s="9">
        <v>910276686</v>
      </c>
      <c r="R9" s="9">
        <v>0</v>
      </c>
      <c r="T9" s="9">
        <v>910276686</v>
      </c>
    </row>
    <row r="10" spans="1:20" ht="21.75" customHeight="1">
      <c r="A10" s="8" t="s">
        <v>171</v>
      </c>
      <c r="E10" s="8" t="s">
        <v>229</v>
      </c>
      <c r="H10" s="22">
        <v>23</v>
      </c>
      <c r="J10" s="9">
        <v>0</v>
      </c>
      <c r="L10" s="9">
        <v>0</v>
      </c>
      <c r="N10" s="9">
        <v>0</v>
      </c>
      <c r="P10" s="9">
        <v>324613563</v>
      </c>
      <c r="R10" s="9">
        <v>0</v>
      </c>
      <c r="T10" s="9">
        <v>324613563</v>
      </c>
    </row>
    <row r="11" spans="1:20" ht="21.75" customHeight="1">
      <c r="A11" s="11" t="s">
        <v>174</v>
      </c>
      <c r="C11" s="12"/>
      <c r="E11" s="11" t="s">
        <v>230</v>
      </c>
      <c r="H11" s="23">
        <v>23</v>
      </c>
      <c r="J11" s="13">
        <v>0</v>
      </c>
      <c r="L11" s="13">
        <v>0</v>
      </c>
      <c r="N11" s="13">
        <v>0</v>
      </c>
      <c r="P11" s="13">
        <v>216924658</v>
      </c>
      <c r="R11" s="13">
        <v>0</v>
      </c>
      <c r="T11" s="13">
        <v>216924658</v>
      </c>
    </row>
    <row r="12" spans="1:20" ht="21.75" customHeight="1">
      <c r="A12" s="14" t="s">
        <v>88</v>
      </c>
      <c r="C12" s="15"/>
      <c r="E12" s="15"/>
      <c r="H12" s="15"/>
      <c r="J12" s="15">
        <v>0</v>
      </c>
      <c r="L12" s="15">
        <v>0</v>
      </c>
      <c r="N12" s="15">
        <v>0</v>
      </c>
      <c r="P12" s="15">
        <f>SUM(P8:P11)</f>
        <v>6540320464</v>
      </c>
      <c r="R12" s="15">
        <v>0</v>
      </c>
      <c r="T12" s="15">
        <f>SUM(T8:T11)</f>
        <v>6540320464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2"/>
  <sheetViews>
    <sheetView rightToLeft="1" workbookViewId="0">
      <selection activeCell="O14" sqref="O14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21.75" customHeight="1">
      <c r="A2" s="139" t="s">
        <v>112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 ht="21.75" customHeight="1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spans="1:13" ht="14.45" customHeight="1"/>
    <row r="5" spans="1:13" ht="24">
      <c r="A5" s="140" t="s">
        <v>231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</row>
    <row r="6" spans="1:13" ht="14.45" customHeight="1">
      <c r="A6" s="136" t="s">
        <v>115</v>
      </c>
      <c r="C6" s="136" t="s">
        <v>131</v>
      </c>
      <c r="D6" s="136"/>
      <c r="E6" s="136"/>
      <c r="F6" s="136"/>
      <c r="G6" s="136"/>
      <c r="I6" s="136" t="s">
        <v>132</v>
      </c>
      <c r="J6" s="136"/>
      <c r="K6" s="136"/>
      <c r="L6" s="136"/>
      <c r="M6" s="136"/>
    </row>
    <row r="7" spans="1:13" ht="29.1" customHeight="1">
      <c r="A7" s="136"/>
      <c r="C7" s="20" t="s">
        <v>225</v>
      </c>
      <c r="D7" s="3"/>
      <c r="E7" s="20" t="s">
        <v>187</v>
      </c>
      <c r="F7" s="3"/>
      <c r="G7" s="20" t="s">
        <v>226</v>
      </c>
      <c r="I7" s="20" t="s">
        <v>225</v>
      </c>
      <c r="J7" s="3"/>
      <c r="K7" s="20" t="s">
        <v>187</v>
      </c>
      <c r="L7" s="3"/>
      <c r="M7" s="20" t="s">
        <v>226</v>
      </c>
    </row>
    <row r="8" spans="1:13" ht="21.75" customHeight="1">
      <c r="A8" s="5" t="s">
        <v>274</v>
      </c>
      <c r="C8" s="6">
        <v>19807648</v>
      </c>
      <c r="E8" s="6"/>
      <c r="G8" s="6">
        <v>19807648</v>
      </c>
      <c r="I8" s="6">
        <v>666082758</v>
      </c>
      <c r="K8" s="6"/>
      <c r="M8" s="6">
        <v>666082758</v>
      </c>
    </row>
    <row r="9" spans="1:13" ht="21.75" customHeight="1">
      <c r="A9" s="8" t="s">
        <v>270</v>
      </c>
      <c r="C9" s="9">
        <v>0</v>
      </c>
      <c r="E9" s="9">
        <v>0</v>
      </c>
      <c r="G9" s="9">
        <v>0</v>
      </c>
      <c r="I9" s="9">
        <v>23757889</v>
      </c>
      <c r="K9" s="9"/>
      <c r="M9" s="9">
        <v>23757889</v>
      </c>
    </row>
    <row r="10" spans="1:13" ht="22.5" customHeight="1">
      <c r="A10" s="8" t="s">
        <v>22</v>
      </c>
      <c r="C10" s="9">
        <v>20398</v>
      </c>
      <c r="E10" s="9">
        <v>0</v>
      </c>
      <c r="G10" s="9">
        <v>28340</v>
      </c>
      <c r="I10" s="9">
        <v>184418</v>
      </c>
      <c r="K10" s="9">
        <v>0</v>
      </c>
      <c r="M10" s="9">
        <v>184418</v>
      </c>
    </row>
    <row r="11" spans="1:13" ht="21.75" customHeight="1">
      <c r="A11" s="8" t="s">
        <v>275</v>
      </c>
      <c r="C11" s="9">
        <v>9774</v>
      </c>
      <c r="E11" s="9">
        <v>0</v>
      </c>
      <c r="G11" s="9">
        <v>9774</v>
      </c>
      <c r="I11" s="9">
        <v>28712</v>
      </c>
      <c r="K11" s="9">
        <v>0</v>
      </c>
      <c r="M11" s="9">
        <v>28712</v>
      </c>
    </row>
    <row r="12" spans="1:13" ht="21.75" customHeight="1">
      <c r="A12" s="14" t="s">
        <v>88</v>
      </c>
      <c r="C12" s="15">
        <v>20017831</v>
      </c>
      <c r="E12" s="15">
        <v>0</v>
      </c>
      <c r="G12" s="15">
        <v>20017831</v>
      </c>
      <c r="I12" s="15">
        <v>690053777</v>
      </c>
      <c r="K12" s="15">
        <v>0</v>
      </c>
      <c r="M12" s="15">
        <v>690053777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S67"/>
  <sheetViews>
    <sheetView rightToLeft="1" workbookViewId="0">
      <selection activeCell="G64" sqref="G64"/>
    </sheetView>
  </sheetViews>
  <sheetFormatPr defaultRowHeight="12.75"/>
  <cols>
    <col min="1" max="1" width="29.85546875" bestFit="1" customWidth="1"/>
    <col min="2" max="2" width="1.28515625" customWidth="1"/>
    <col min="3" max="3" width="11.5703125" bestFit="1" customWidth="1"/>
    <col min="4" max="4" width="1.28515625" customWidth="1"/>
    <col min="5" max="5" width="15.7109375" bestFit="1" customWidth="1"/>
    <col min="6" max="6" width="1.28515625" customWidth="1"/>
    <col min="7" max="7" width="15.7109375" bestFit="1" customWidth="1"/>
    <col min="8" max="8" width="1.28515625" customWidth="1"/>
    <col min="9" max="9" width="22" bestFit="1" customWidth="1"/>
    <col min="10" max="10" width="1.28515625" customWidth="1"/>
    <col min="11" max="11" width="12.7109375" bestFit="1" customWidth="1"/>
    <col min="12" max="12" width="1.28515625" customWidth="1"/>
    <col min="13" max="13" width="18.42578125" bestFit="1" customWidth="1"/>
    <col min="14" max="14" width="1.28515625" customWidth="1"/>
    <col min="15" max="15" width="18.42578125" bestFit="1" customWidth="1"/>
    <col min="16" max="16" width="1.28515625" customWidth="1"/>
    <col min="17" max="17" width="21.85546875" bestFit="1" customWidth="1"/>
    <col min="18" max="18" width="0.28515625" customWidth="1"/>
    <col min="19" max="19" width="14.42578125" bestFit="1" customWidth="1"/>
  </cols>
  <sheetData>
    <row r="1" spans="1:17" ht="29.1" customHeight="1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7" ht="21.75" customHeight="1">
      <c r="A2" s="139" t="s">
        <v>112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</row>
    <row r="3" spans="1:17" ht="21.75" customHeight="1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4" spans="1:17" ht="14.45" customHeight="1"/>
    <row r="5" spans="1:17" ht="24">
      <c r="A5" s="140" t="s">
        <v>232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</row>
    <row r="6" spans="1:17" ht="14.45" customHeight="1">
      <c r="A6" s="136" t="s">
        <v>115</v>
      </c>
      <c r="C6" s="136" t="s">
        <v>131</v>
      </c>
      <c r="D6" s="136"/>
      <c r="E6" s="136"/>
      <c r="F6" s="136"/>
      <c r="G6" s="136"/>
      <c r="H6" s="136"/>
      <c r="I6" s="136"/>
      <c r="K6" s="136" t="s">
        <v>132</v>
      </c>
      <c r="L6" s="136"/>
      <c r="M6" s="136"/>
      <c r="N6" s="136"/>
      <c r="O6" s="136"/>
      <c r="P6" s="136"/>
      <c r="Q6" s="136"/>
    </row>
    <row r="7" spans="1:17" ht="29.1" customHeight="1">
      <c r="A7" s="136"/>
      <c r="C7" s="20" t="s">
        <v>13</v>
      </c>
      <c r="D7" s="3"/>
      <c r="E7" s="20" t="s">
        <v>233</v>
      </c>
      <c r="F7" s="3"/>
      <c r="G7" s="20" t="s">
        <v>234</v>
      </c>
      <c r="H7" s="3"/>
      <c r="I7" s="20" t="s">
        <v>235</v>
      </c>
      <c r="K7" s="20" t="s">
        <v>13</v>
      </c>
      <c r="L7" s="3"/>
      <c r="M7" s="20" t="s">
        <v>233</v>
      </c>
      <c r="N7" s="3"/>
      <c r="O7" s="20" t="s">
        <v>234</v>
      </c>
      <c r="P7" s="3"/>
      <c r="Q7" s="30" t="s">
        <v>235</v>
      </c>
    </row>
    <row r="8" spans="1:17" ht="21.75" customHeight="1">
      <c r="A8" s="25" t="s">
        <v>23</v>
      </c>
      <c r="C8" s="97">
        <v>0</v>
      </c>
      <c r="D8" s="96"/>
      <c r="E8" s="97">
        <v>0</v>
      </c>
      <c r="F8" s="96"/>
      <c r="G8" s="97">
        <v>0</v>
      </c>
      <c r="H8" s="96"/>
      <c r="I8" s="97">
        <v>0</v>
      </c>
      <c r="J8" s="96"/>
      <c r="K8" s="97">
        <v>25601732</v>
      </c>
      <c r="L8" s="96"/>
      <c r="M8" s="97">
        <v>95223862204</v>
      </c>
      <c r="N8" s="96"/>
      <c r="O8" s="97">
        <v>77238934134</v>
      </c>
      <c r="P8" s="96"/>
      <c r="Q8" s="97">
        <v>17984928070</v>
      </c>
    </row>
    <row r="9" spans="1:17" ht="21.75" customHeight="1">
      <c r="A9" s="8" t="s">
        <v>80</v>
      </c>
      <c r="C9" s="98">
        <v>0</v>
      </c>
      <c r="D9" s="96"/>
      <c r="E9" s="98">
        <v>0</v>
      </c>
      <c r="F9" s="96"/>
      <c r="G9" s="98">
        <v>0</v>
      </c>
      <c r="H9" s="96"/>
      <c r="I9" s="98">
        <v>0</v>
      </c>
      <c r="J9" s="96"/>
      <c r="K9" s="98">
        <v>5773536</v>
      </c>
      <c r="L9" s="96"/>
      <c r="M9" s="98">
        <v>60848945177</v>
      </c>
      <c r="N9" s="96"/>
      <c r="O9" s="98">
        <v>45134000067</v>
      </c>
      <c r="P9" s="96"/>
      <c r="Q9" s="98">
        <v>15714945110</v>
      </c>
    </row>
    <row r="10" spans="1:17" ht="21.75" customHeight="1">
      <c r="A10" s="8" t="s">
        <v>64</v>
      </c>
      <c r="C10" s="98">
        <v>0</v>
      </c>
      <c r="D10" s="96"/>
      <c r="E10" s="98">
        <v>0</v>
      </c>
      <c r="F10" s="96"/>
      <c r="G10" s="98">
        <v>0</v>
      </c>
      <c r="H10" s="96"/>
      <c r="I10" s="98">
        <v>0</v>
      </c>
      <c r="J10" s="96"/>
      <c r="K10" s="98">
        <v>16979433</v>
      </c>
      <c r="L10" s="96"/>
      <c r="M10" s="98">
        <v>91107635649</v>
      </c>
      <c r="N10" s="96"/>
      <c r="O10" s="98">
        <v>84392026868</v>
      </c>
      <c r="P10" s="96"/>
      <c r="Q10" s="98">
        <v>6715608781</v>
      </c>
    </row>
    <row r="11" spans="1:17" ht="21.75" customHeight="1">
      <c r="A11" s="8" t="s">
        <v>21</v>
      </c>
      <c r="C11" s="98">
        <v>6000000</v>
      </c>
      <c r="D11" s="96"/>
      <c r="E11" s="98">
        <v>20846917930</v>
      </c>
      <c r="F11" s="96"/>
      <c r="G11" s="98">
        <v>17743792477</v>
      </c>
      <c r="H11" s="96"/>
      <c r="I11" s="98">
        <v>3103125453</v>
      </c>
      <c r="J11" s="96"/>
      <c r="K11" s="98">
        <v>27350000</v>
      </c>
      <c r="L11" s="96"/>
      <c r="M11" s="98">
        <v>86606418651</v>
      </c>
      <c r="N11" s="96"/>
      <c r="O11" s="98">
        <v>80882120813</v>
      </c>
      <c r="P11" s="96"/>
      <c r="Q11" s="98">
        <v>5724297838</v>
      </c>
    </row>
    <row r="12" spans="1:17" ht="21.75" customHeight="1">
      <c r="A12" s="8" t="s">
        <v>50</v>
      </c>
      <c r="C12" s="98">
        <v>0</v>
      </c>
      <c r="D12" s="96"/>
      <c r="E12" s="98">
        <v>0</v>
      </c>
      <c r="F12" s="96"/>
      <c r="G12" s="98">
        <v>0</v>
      </c>
      <c r="H12" s="96"/>
      <c r="I12" s="98">
        <v>0</v>
      </c>
      <c r="J12" s="96"/>
      <c r="K12" s="98">
        <v>1320000</v>
      </c>
      <c r="L12" s="96"/>
      <c r="M12" s="98">
        <v>15010950376</v>
      </c>
      <c r="N12" s="96"/>
      <c r="O12" s="98">
        <v>10803335399</v>
      </c>
      <c r="P12" s="96"/>
      <c r="Q12" s="98">
        <v>4207614977</v>
      </c>
    </row>
    <row r="13" spans="1:17" ht="21.75" customHeight="1">
      <c r="A13" s="8" t="s">
        <v>172</v>
      </c>
      <c r="C13" s="98">
        <v>0</v>
      </c>
      <c r="D13" s="96"/>
      <c r="E13" s="98">
        <v>0</v>
      </c>
      <c r="F13" s="96"/>
      <c r="G13" s="98">
        <v>0</v>
      </c>
      <c r="H13" s="96"/>
      <c r="I13" s="98">
        <v>0</v>
      </c>
      <c r="J13" s="96"/>
      <c r="K13" s="98">
        <v>155000</v>
      </c>
      <c r="L13" s="96"/>
      <c r="M13" s="98">
        <v>142583043750</v>
      </c>
      <c r="N13" s="96"/>
      <c r="O13" s="98">
        <v>139784659437</v>
      </c>
      <c r="P13" s="96"/>
      <c r="Q13" s="98">
        <v>2798384313</v>
      </c>
    </row>
    <row r="14" spans="1:17" ht="21.75" customHeight="1">
      <c r="A14" s="8" t="s">
        <v>82</v>
      </c>
      <c r="C14" s="98">
        <v>0</v>
      </c>
      <c r="D14" s="96"/>
      <c r="E14" s="98">
        <v>0</v>
      </c>
      <c r="F14" s="96"/>
      <c r="G14" s="98">
        <v>0</v>
      </c>
      <c r="H14" s="96"/>
      <c r="I14" s="98">
        <v>0</v>
      </c>
      <c r="J14" s="96"/>
      <c r="K14" s="98">
        <v>1677102</v>
      </c>
      <c r="L14" s="96"/>
      <c r="M14" s="98">
        <v>10653733428</v>
      </c>
      <c r="N14" s="96"/>
      <c r="O14" s="98">
        <v>8785739481</v>
      </c>
      <c r="P14" s="96"/>
      <c r="Q14" s="98">
        <v>1867993947</v>
      </c>
    </row>
    <row r="15" spans="1:17" ht="21.75" customHeight="1">
      <c r="A15" s="8" t="s">
        <v>149</v>
      </c>
      <c r="C15" s="98">
        <v>0</v>
      </c>
      <c r="D15" s="96"/>
      <c r="E15" s="98">
        <v>0</v>
      </c>
      <c r="F15" s="96"/>
      <c r="G15" s="98">
        <v>0</v>
      </c>
      <c r="H15" s="96"/>
      <c r="I15" s="98">
        <v>0</v>
      </c>
      <c r="J15" s="96"/>
      <c r="K15" s="98">
        <v>3125000</v>
      </c>
      <c r="L15" s="96"/>
      <c r="M15" s="98">
        <v>8430322058</v>
      </c>
      <c r="N15" s="96"/>
      <c r="O15" s="98">
        <v>6577842262</v>
      </c>
      <c r="P15" s="96"/>
      <c r="Q15" s="98">
        <v>1852479796</v>
      </c>
    </row>
    <row r="16" spans="1:17" ht="21.75" customHeight="1">
      <c r="A16" s="8" t="s">
        <v>161</v>
      </c>
      <c r="C16" s="98">
        <v>0</v>
      </c>
      <c r="D16" s="96"/>
      <c r="E16" s="98">
        <v>0</v>
      </c>
      <c r="F16" s="96"/>
      <c r="G16" s="98">
        <v>0</v>
      </c>
      <c r="H16" s="96"/>
      <c r="I16" s="98">
        <v>0</v>
      </c>
      <c r="J16" s="96"/>
      <c r="K16" s="98">
        <v>250000</v>
      </c>
      <c r="L16" s="96"/>
      <c r="M16" s="98">
        <v>6195574028</v>
      </c>
      <c r="N16" s="96"/>
      <c r="O16" s="98">
        <v>4505337129</v>
      </c>
      <c r="P16" s="96"/>
      <c r="Q16" s="98">
        <v>1690236899</v>
      </c>
    </row>
    <row r="17" spans="1:17" ht="21.75" customHeight="1">
      <c r="A17" s="8" t="s">
        <v>45</v>
      </c>
      <c r="C17" s="98">
        <v>0</v>
      </c>
      <c r="D17" s="96"/>
      <c r="E17" s="98">
        <v>0</v>
      </c>
      <c r="F17" s="96"/>
      <c r="G17" s="98">
        <v>0</v>
      </c>
      <c r="H17" s="96"/>
      <c r="I17" s="98">
        <v>0</v>
      </c>
      <c r="J17" s="96"/>
      <c r="K17" s="98">
        <v>300000</v>
      </c>
      <c r="L17" s="96"/>
      <c r="M17" s="98">
        <v>6256550715</v>
      </c>
      <c r="N17" s="96"/>
      <c r="O17" s="98">
        <v>4825118701</v>
      </c>
      <c r="P17" s="96"/>
      <c r="Q17" s="98">
        <v>1431432014</v>
      </c>
    </row>
    <row r="18" spans="1:17" ht="21.75" customHeight="1">
      <c r="A18" s="33" t="s">
        <v>22</v>
      </c>
      <c r="C18" s="104">
        <v>4800000</v>
      </c>
      <c r="D18" s="96"/>
      <c r="E18" s="104">
        <v>15280828772</v>
      </c>
      <c r="F18" s="96"/>
      <c r="G18" s="104">
        <v>11480084660</v>
      </c>
      <c r="H18" s="96"/>
      <c r="I18" s="104">
        <v>3800744112</v>
      </c>
      <c r="J18" s="96"/>
      <c r="K18" s="104">
        <v>25450000</v>
      </c>
      <c r="L18" s="96"/>
      <c r="M18" s="104">
        <v>62294409262</v>
      </c>
      <c r="N18" s="96"/>
      <c r="O18" s="104">
        <v>60868365295</v>
      </c>
      <c r="P18" s="96"/>
      <c r="Q18" s="104">
        <v>1426043967</v>
      </c>
    </row>
    <row r="19" spans="1:17" ht="21.75" customHeight="1">
      <c r="A19" s="8" t="s">
        <v>102</v>
      </c>
      <c r="C19" s="98">
        <v>34300</v>
      </c>
      <c r="D19" s="96"/>
      <c r="E19" s="98">
        <v>19980254918</v>
      </c>
      <c r="F19" s="96"/>
      <c r="G19" s="98">
        <v>18662581976</v>
      </c>
      <c r="H19" s="96"/>
      <c r="I19" s="98">
        <v>1317672942</v>
      </c>
      <c r="J19" s="96"/>
      <c r="K19" s="98">
        <v>34300</v>
      </c>
      <c r="L19" s="96"/>
      <c r="M19" s="98">
        <v>19980254918</v>
      </c>
      <c r="N19" s="96"/>
      <c r="O19" s="98">
        <v>18662581976</v>
      </c>
      <c r="P19" s="96"/>
      <c r="Q19" s="98">
        <v>1317672942</v>
      </c>
    </row>
    <row r="20" spans="1:17" ht="21.75" customHeight="1">
      <c r="A20" s="8" t="s">
        <v>49</v>
      </c>
      <c r="C20" s="98">
        <v>0</v>
      </c>
      <c r="D20" s="96"/>
      <c r="E20" s="98">
        <v>0</v>
      </c>
      <c r="F20" s="96"/>
      <c r="G20" s="98">
        <v>0</v>
      </c>
      <c r="H20" s="96"/>
      <c r="I20" s="98">
        <v>0</v>
      </c>
      <c r="J20" s="96"/>
      <c r="K20" s="98">
        <v>950000</v>
      </c>
      <c r="L20" s="96"/>
      <c r="M20" s="98">
        <v>4925485064</v>
      </c>
      <c r="N20" s="96"/>
      <c r="O20" s="98">
        <v>3704560655</v>
      </c>
      <c r="P20" s="96"/>
      <c r="Q20" s="98">
        <v>1220924409</v>
      </c>
    </row>
    <row r="21" spans="1:17" ht="21.75" customHeight="1">
      <c r="A21" s="8" t="s">
        <v>147</v>
      </c>
      <c r="C21" s="98">
        <v>0</v>
      </c>
      <c r="D21" s="96"/>
      <c r="E21" s="98">
        <v>0</v>
      </c>
      <c r="F21" s="96"/>
      <c r="G21" s="98">
        <v>0</v>
      </c>
      <c r="H21" s="96"/>
      <c r="I21" s="98">
        <v>0</v>
      </c>
      <c r="J21" s="96"/>
      <c r="K21" s="98">
        <v>1018594</v>
      </c>
      <c r="L21" s="96"/>
      <c r="M21" s="98">
        <v>11446038573</v>
      </c>
      <c r="N21" s="96"/>
      <c r="O21" s="98">
        <v>10439219000</v>
      </c>
      <c r="P21" s="96"/>
      <c r="Q21" s="98">
        <v>1006819573</v>
      </c>
    </row>
    <row r="22" spans="1:17" ht="21.75" customHeight="1">
      <c r="A22" s="8" t="s">
        <v>142</v>
      </c>
      <c r="C22" s="98">
        <v>0</v>
      </c>
      <c r="D22" s="96"/>
      <c r="E22" s="98">
        <v>0</v>
      </c>
      <c r="F22" s="96"/>
      <c r="G22" s="98">
        <v>0</v>
      </c>
      <c r="H22" s="96"/>
      <c r="I22" s="98">
        <v>0</v>
      </c>
      <c r="J22" s="96"/>
      <c r="K22" s="98">
        <v>185600</v>
      </c>
      <c r="L22" s="96"/>
      <c r="M22" s="98">
        <v>5774637881</v>
      </c>
      <c r="N22" s="96"/>
      <c r="O22" s="98">
        <v>5016437539</v>
      </c>
      <c r="P22" s="96"/>
      <c r="Q22" s="98">
        <v>758200342</v>
      </c>
    </row>
    <row r="23" spans="1:17" ht="21.75" customHeight="1">
      <c r="A23" s="8" t="s">
        <v>158</v>
      </c>
      <c r="C23" s="98">
        <v>0</v>
      </c>
      <c r="D23" s="96"/>
      <c r="E23" s="98">
        <v>0</v>
      </c>
      <c r="F23" s="96"/>
      <c r="G23" s="98">
        <v>0</v>
      </c>
      <c r="H23" s="96"/>
      <c r="I23" s="98">
        <v>0</v>
      </c>
      <c r="J23" s="96"/>
      <c r="K23" s="98">
        <v>880000</v>
      </c>
      <c r="L23" s="96"/>
      <c r="M23" s="98">
        <v>7065246626</v>
      </c>
      <c r="N23" s="96"/>
      <c r="O23" s="98">
        <v>6438263040</v>
      </c>
      <c r="P23" s="96"/>
      <c r="Q23" s="98">
        <v>626983586</v>
      </c>
    </row>
    <row r="24" spans="1:17" ht="21.75" customHeight="1">
      <c r="A24" s="8" t="s">
        <v>34</v>
      </c>
      <c r="C24" s="98">
        <v>0</v>
      </c>
      <c r="D24" s="96"/>
      <c r="E24" s="98">
        <v>0</v>
      </c>
      <c r="F24" s="96"/>
      <c r="G24" s="98">
        <v>0</v>
      </c>
      <c r="H24" s="96"/>
      <c r="I24" s="98">
        <v>0</v>
      </c>
      <c r="J24" s="96"/>
      <c r="K24" s="98">
        <v>3200000</v>
      </c>
      <c r="L24" s="96"/>
      <c r="M24" s="98">
        <v>18513187417</v>
      </c>
      <c r="N24" s="96"/>
      <c r="O24" s="98">
        <v>18032358464</v>
      </c>
      <c r="P24" s="96"/>
      <c r="Q24" s="98">
        <v>480828953</v>
      </c>
    </row>
    <row r="25" spans="1:17" ht="21.75" customHeight="1">
      <c r="A25" s="8" t="s">
        <v>33</v>
      </c>
      <c r="C25" s="98">
        <v>0</v>
      </c>
      <c r="D25" s="96"/>
      <c r="E25" s="98">
        <v>0</v>
      </c>
      <c r="F25" s="96"/>
      <c r="G25" s="98">
        <v>0</v>
      </c>
      <c r="H25" s="96"/>
      <c r="I25" s="98">
        <v>0</v>
      </c>
      <c r="J25" s="96"/>
      <c r="K25" s="98">
        <v>285000</v>
      </c>
      <c r="L25" s="96"/>
      <c r="M25" s="98">
        <v>7808660742</v>
      </c>
      <c r="N25" s="96"/>
      <c r="O25" s="98">
        <v>7456567860</v>
      </c>
      <c r="P25" s="96"/>
      <c r="Q25" s="98">
        <v>352092882</v>
      </c>
    </row>
    <row r="26" spans="1:17" ht="21.75" customHeight="1">
      <c r="A26" s="8" t="s">
        <v>32</v>
      </c>
      <c r="C26" s="98">
        <v>0</v>
      </c>
      <c r="D26" s="96"/>
      <c r="E26" s="98">
        <v>0</v>
      </c>
      <c r="F26" s="96"/>
      <c r="G26" s="98">
        <v>0</v>
      </c>
      <c r="H26" s="96"/>
      <c r="I26" s="98">
        <v>0</v>
      </c>
      <c r="J26" s="96"/>
      <c r="K26" s="98">
        <v>268092</v>
      </c>
      <c r="L26" s="96"/>
      <c r="M26" s="98">
        <v>42259899056</v>
      </c>
      <c r="N26" s="96"/>
      <c r="O26" s="98">
        <v>41986579127</v>
      </c>
      <c r="P26" s="96"/>
      <c r="Q26" s="98">
        <v>273319929</v>
      </c>
    </row>
    <row r="27" spans="1:17" ht="21.75" customHeight="1">
      <c r="A27" s="8" t="s">
        <v>140</v>
      </c>
      <c r="C27" s="98">
        <v>0</v>
      </c>
      <c r="D27" s="96"/>
      <c r="E27" s="98">
        <v>0</v>
      </c>
      <c r="F27" s="96"/>
      <c r="G27" s="98">
        <v>0</v>
      </c>
      <c r="H27" s="96"/>
      <c r="I27" s="98">
        <v>0</v>
      </c>
      <c r="J27" s="96"/>
      <c r="K27" s="98">
        <v>8991184</v>
      </c>
      <c r="L27" s="96"/>
      <c r="M27" s="98">
        <v>12915955762</v>
      </c>
      <c r="N27" s="96"/>
      <c r="O27" s="98">
        <v>12646826334</v>
      </c>
      <c r="P27" s="96"/>
      <c r="Q27" s="98">
        <v>269129428</v>
      </c>
    </row>
    <row r="28" spans="1:17" ht="21.75" customHeight="1">
      <c r="A28" s="8" t="s">
        <v>160</v>
      </c>
      <c r="C28" s="98">
        <v>0</v>
      </c>
      <c r="D28" s="96"/>
      <c r="E28" s="98">
        <v>0</v>
      </c>
      <c r="F28" s="96"/>
      <c r="G28" s="98">
        <v>0</v>
      </c>
      <c r="H28" s="96"/>
      <c r="I28" s="98">
        <v>0</v>
      </c>
      <c r="J28" s="96"/>
      <c r="K28" s="98">
        <v>3909674</v>
      </c>
      <c r="L28" s="96"/>
      <c r="M28" s="98">
        <v>7155745479</v>
      </c>
      <c r="N28" s="96"/>
      <c r="O28" s="98">
        <v>6933358008</v>
      </c>
      <c r="P28" s="96"/>
      <c r="Q28" s="98">
        <v>222387471</v>
      </c>
    </row>
    <row r="29" spans="1:17" ht="21.75" customHeight="1">
      <c r="A29" s="8" t="s">
        <v>173</v>
      </c>
      <c r="C29" s="98">
        <v>0</v>
      </c>
      <c r="D29" s="96"/>
      <c r="E29" s="98">
        <v>0</v>
      </c>
      <c r="F29" s="96"/>
      <c r="G29" s="98">
        <v>0</v>
      </c>
      <c r="H29" s="96"/>
      <c r="I29" s="98">
        <v>0</v>
      </c>
      <c r="J29" s="96"/>
      <c r="K29" s="98">
        <v>104500</v>
      </c>
      <c r="L29" s="96"/>
      <c r="M29" s="98">
        <v>98213324863</v>
      </c>
      <c r="N29" s="96"/>
      <c r="O29" s="98">
        <v>98042692016</v>
      </c>
      <c r="P29" s="96"/>
      <c r="Q29" s="98">
        <v>170632847</v>
      </c>
    </row>
    <row r="30" spans="1:17" ht="21.75" customHeight="1">
      <c r="A30" s="8" t="s">
        <v>171</v>
      </c>
      <c r="C30" s="98">
        <v>0</v>
      </c>
      <c r="D30" s="96"/>
      <c r="E30" s="98">
        <v>0</v>
      </c>
      <c r="F30" s="96"/>
      <c r="G30" s="98">
        <v>0</v>
      </c>
      <c r="H30" s="96"/>
      <c r="I30" s="98">
        <v>0</v>
      </c>
      <c r="J30" s="96"/>
      <c r="K30" s="98">
        <v>55000</v>
      </c>
      <c r="L30" s="96"/>
      <c r="M30" s="98">
        <v>49710988250</v>
      </c>
      <c r="N30" s="96"/>
      <c r="O30" s="98">
        <v>49573513171</v>
      </c>
      <c r="P30" s="96"/>
      <c r="Q30" s="98">
        <v>137475079</v>
      </c>
    </row>
    <row r="31" spans="1:17" ht="21.75" customHeight="1">
      <c r="A31" s="33" t="s">
        <v>174</v>
      </c>
      <c r="C31" s="104">
        <v>0</v>
      </c>
      <c r="D31" s="96"/>
      <c r="E31" s="104">
        <v>0</v>
      </c>
      <c r="F31" s="96"/>
      <c r="G31" s="104">
        <v>0</v>
      </c>
      <c r="H31" s="96"/>
      <c r="I31" s="104">
        <v>0</v>
      </c>
      <c r="J31" s="96"/>
      <c r="K31" s="104">
        <v>40000</v>
      </c>
      <c r="L31" s="96"/>
      <c r="M31" s="104">
        <v>37655173763</v>
      </c>
      <c r="N31" s="96"/>
      <c r="O31" s="104">
        <v>37593185000</v>
      </c>
      <c r="P31" s="96"/>
      <c r="Q31" s="104">
        <v>61988763</v>
      </c>
    </row>
    <row r="32" spans="1:17" ht="21.75" customHeight="1">
      <c r="A32" s="8" t="s">
        <v>167</v>
      </c>
      <c r="C32" s="98">
        <v>0</v>
      </c>
      <c r="D32" s="96"/>
      <c r="E32" s="98">
        <v>0</v>
      </c>
      <c r="F32" s="96"/>
      <c r="G32" s="98">
        <v>0</v>
      </c>
      <c r="H32" s="96"/>
      <c r="I32" s="98">
        <v>0</v>
      </c>
      <c r="J32" s="96"/>
      <c r="K32" s="98">
        <v>50000</v>
      </c>
      <c r="L32" s="96"/>
      <c r="M32" s="98">
        <v>1767776157</v>
      </c>
      <c r="N32" s="96"/>
      <c r="O32" s="98">
        <v>1759558936</v>
      </c>
      <c r="P32" s="96"/>
      <c r="Q32" s="98">
        <v>8217221</v>
      </c>
    </row>
    <row r="33" spans="1:19" ht="21.75" customHeight="1">
      <c r="A33" s="8" t="s">
        <v>66</v>
      </c>
      <c r="C33" s="98">
        <v>0</v>
      </c>
      <c r="D33" s="96"/>
      <c r="E33" s="98">
        <v>0</v>
      </c>
      <c r="F33" s="96"/>
      <c r="G33" s="98">
        <v>0</v>
      </c>
      <c r="H33" s="96"/>
      <c r="I33" s="98">
        <v>0</v>
      </c>
      <c r="J33" s="96"/>
      <c r="K33" s="98">
        <v>1</v>
      </c>
      <c r="L33" s="96"/>
      <c r="M33" s="98">
        <v>1</v>
      </c>
      <c r="N33" s="96"/>
      <c r="O33" s="98">
        <f>1363+581</f>
        <v>1944</v>
      </c>
      <c r="P33" s="96"/>
      <c r="Q33" s="98">
        <f>SUM(M33:O33)</f>
        <v>1945</v>
      </c>
    </row>
    <row r="34" spans="1:19" ht="21.75" customHeight="1">
      <c r="A34" s="8" t="s">
        <v>71</v>
      </c>
      <c r="C34" s="98">
        <v>0</v>
      </c>
      <c r="D34" s="96"/>
      <c r="E34" s="98">
        <v>0</v>
      </c>
      <c r="F34" s="96"/>
      <c r="G34" s="98">
        <v>0</v>
      </c>
      <c r="H34" s="96"/>
      <c r="I34" s="98">
        <v>0</v>
      </c>
      <c r="J34" s="96"/>
      <c r="K34" s="98">
        <v>1</v>
      </c>
      <c r="L34" s="96"/>
      <c r="M34" s="98">
        <v>1</v>
      </c>
      <c r="N34" s="96"/>
      <c r="O34" s="98">
        <v>12098</v>
      </c>
      <c r="P34" s="96"/>
      <c r="Q34" s="98">
        <v>-12097</v>
      </c>
    </row>
    <row r="35" spans="1:19" ht="21.75" customHeight="1">
      <c r="A35" s="8" t="s">
        <v>148</v>
      </c>
      <c r="C35" s="98">
        <v>0</v>
      </c>
      <c r="D35" s="96"/>
      <c r="E35" s="98">
        <v>0</v>
      </c>
      <c r="F35" s="96"/>
      <c r="G35" s="98">
        <v>0</v>
      </c>
      <c r="H35" s="96"/>
      <c r="I35" s="98">
        <v>0</v>
      </c>
      <c r="J35" s="96"/>
      <c r="K35" s="98">
        <v>875000</v>
      </c>
      <c r="L35" s="96"/>
      <c r="M35" s="98">
        <v>6079994177</v>
      </c>
      <c r="N35" s="96"/>
      <c r="O35" s="98">
        <v>6132045937</v>
      </c>
      <c r="P35" s="96"/>
      <c r="Q35" s="98">
        <v>-52051760</v>
      </c>
    </row>
    <row r="36" spans="1:19" ht="21.75" customHeight="1">
      <c r="A36" s="8" t="s">
        <v>141</v>
      </c>
      <c r="C36" s="98">
        <v>0</v>
      </c>
      <c r="D36" s="96"/>
      <c r="E36" s="98">
        <v>0</v>
      </c>
      <c r="F36" s="96"/>
      <c r="G36" s="98">
        <v>0</v>
      </c>
      <c r="H36" s="96"/>
      <c r="I36" s="98">
        <v>0</v>
      </c>
      <c r="J36" s="96"/>
      <c r="K36" s="98">
        <v>52300</v>
      </c>
      <c r="L36" s="96"/>
      <c r="M36" s="98">
        <v>8963952589</v>
      </c>
      <c r="N36" s="96"/>
      <c r="O36" s="98">
        <v>9018499738</v>
      </c>
      <c r="P36" s="96"/>
      <c r="Q36" s="98">
        <v>-54547149</v>
      </c>
    </row>
    <row r="37" spans="1:19" ht="21.75" customHeight="1">
      <c r="A37" s="8" t="s">
        <v>138</v>
      </c>
      <c r="C37" s="98">
        <v>0</v>
      </c>
      <c r="D37" s="96"/>
      <c r="E37" s="98">
        <v>0</v>
      </c>
      <c r="F37" s="96"/>
      <c r="G37" s="98">
        <v>0</v>
      </c>
      <c r="H37" s="96"/>
      <c r="I37" s="98">
        <v>0</v>
      </c>
      <c r="J37" s="96"/>
      <c r="K37" s="98">
        <v>141368</v>
      </c>
      <c r="L37" s="96"/>
      <c r="M37" s="98">
        <v>6114742371</v>
      </c>
      <c r="N37" s="96"/>
      <c r="O37" s="98">
        <v>6358840433</v>
      </c>
      <c r="P37" s="96"/>
      <c r="Q37" s="98">
        <v>-244098062</v>
      </c>
    </row>
    <row r="38" spans="1:19" ht="21.75" customHeight="1">
      <c r="A38" s="8" t="s">
        <v>162</v>
      </c>
      <c r="C38" s="98">
        <v>0</v>
      </c>
      <c r="D38" s="96"/>
      <c r="E38" s="98">
        <v>0</v>
      </c>
      <c r="F38" s="96"/>
      <c r="G38" s="98">
        <v>0</v>
      </c>
      <c r="H38" s="96"/>
      <c r="I38" s="98">
        <v>0</v>
      </c>
      <c r="J38" s="96"/>
      <c r="K38" s="98">
        <v>139685</v>
      </c>
      <c r="L38" s="96"/>
      <c r="M38" s="98">
        <v>1983007386</v>
      </c>
      <c r="N38" s="96"/>
      <c r="O38" s="98">
        <v>2267483766</v>
      </c>
      <c r="P38" s="96"/>
      <c r="Q38" s="98">
        <v>-284476380</v>
      </c>
    </row>
    <row r="39" spans="1:19" ht="21.75" customHeight="1">
      <c r="A39" s="8" t="s">
        <v>150</v>
      </c>
      <c r="C39" s="98">
        <v>0</v>
      </c>
      <c r="D39" s="96"/>
      <c r="E39" s="98">
        <v>0</v>
      </c>
      <c r="F39" s="96"/>
      <c r="G39" s="98">
        <v>0</v>
      </c>
      <c r="H39" s="96"/>
      <c r="I39" s="98">
        <v>0</v>
      </c>
      <c r="J39" s="96"/>
      <c r="K39" s="98">
        <v>672000</v>
      </c>
      <c r="L39" s="96"/>
      <c r="M39" s="98">
        <v>2262308344</v>
      </c>
      <c r="N39" s="96"/>
      <c r="O39" s="98">
        <v>2597190220</v>
      </c>
      <c r="P39" s="96"/>
      <c r="Q39" s="98">
        <v>-334881876</v>
      </c>
    </row>
    <row r="40" spans="1:19" ht="21.75" customHeight="1">
      <c r="A40" s="8" t="s">
        <v>146</v>
      </c>
      <c r="C40" s="98">
        <v>0</v>
      </c>
      <c r="D40" s="96"/>
      <c r="E40" s="98">
        <v>0</v>
      </c>
      <c r="F40" s="96"/>
      <c r="G40" s="98">
        <v>0</v>
      </c>
      <c r="H40" s="96"/>
      <c r="I40" s="98">
        <v>0</v>
      </c>
      <c r="J40" s="96"/>
      <c r="K40" s="98">
        <v>220441</v>
      </c>
      <c r="L40" s="96"/>
      <c r="M40" s="98">
        <v>416364636</v>
      </c>
      <c r="N40" s="96"/>
      <c r="O40" s="98">
        <v>761844096</v>
      </c>
      <c r="P40" s="96"/>
      <c r="Q40" s="98">
        <v>-345479460</v>
      </c>
    </row>
    <row r="41" spans="1:19" ht="21.75" customHeight="1">
      <c r="A41" s="8" t="s">
        <v>152</v>
      </c>
      <c r="C41" s="98">
        <v>0</v>
      </c>
      <c r="D41" s="96"/>
      <c r="E41" s="98">
        <v>0</v>
      </c>
      <c r="F41" s="96"/>
      <c r="G41" s="98">
        <v>0</v>
      </c>
      <c r="H41" s="96"/>
      <c r="I41" s="98">
        <v>0</v>
      </c>
      <c r="J41" s="96"/>
      <c r="K41" s="98">
        <v>141561</v>
      </c>
      <c r="L41" s="96"/>
      <c r="M41" s="98">
        <v>1465789303</v>
      </c>
      <c r="N41" s="96"/>
      <c r="O41" s="98">
        <v>2207876592</v>
      </c>
      <c r="P41" s="96"/>
      <c r="Q41" s="98">
        <v>-742087289</v>
      </c>
    </row>
    <row r="42" spans="1:19" ht="21.75" customHeight="1">
      <c r="A42" s="8" t="s">
        <v>145</v>
      </c>
      <c r="C42" s="98">
        <v>0</v>
      </c>
      <c r="D42" s="96"/>
      <c r="E42" s="98">
        <v>0</v>
      </c>
      <c r="F42" s="96"/>
      <c r="G42" s="98">
        <v>0</v>
      </c>
      <c r="H42" s="96"/>
      <c r="I42" s="98">
        <v>0</v>
      </c>
      <c r="J42" s="96"/>
      <c r="K42" s="98">
        <v>530000</v>
      </c>
      <c r="L42" s="96"/>
      <c r="M42" s="98">
        <v>8169987750</v>
      </c>
      <c r="N42" s="96"/>
      <c r="O42" s="98">
        <v>9156592170</v>
      </c>
      <c r="P42" s="96"/>
      <c r="Q42" s="98">
        <v>-986604420</v>
      </c>
    </row>
    <row r="43" spans="1:19" ht="21.75" customHeight="1">
      <c r="A43" s="8" t="s">
        <v>156</v>
      </c>
      <c r="C43" s="98">
        <v>0</v>
      </c>
      <c r="D43" s="96"/>
      <c r="E43" s="98">
        <v>0</v>
      </c>
      <c r="F43" s="96"/>
      <c r="G43" s="98">
        <v>0</v>
      </c>
      <c r="H43" s="96"/>
      <c r="I43" s="98">
        <v>0</v>
      </c>
      <c r="J43" s="96"/>
      <c r="K43" s="98">
        <v>2136920</v>
      </c>
      <c r="L43" s="96"/>
      <c r="M43" s="98">
        <v>5177221575</v>
      </c>
      <c r="N43" s="96"/>
      <c r="O43" s="98">
        <v>6319510844</v>
      </c>
      <c r="P43" s="96"/>
      <c r="Q43" s="98">
        <v>-1142289269</v>
      </c>
    </row>
    <row r="44" spans="1:19" ht="21.75" customHeight="1">
      <c r="A44" s="8" t="s">
        <v>60</v>
      </c>
      <c r="C44" s="98">
        <v>0</v>
      </c>
      <c r="D44" s="96"/>
      <c r="E44" s="98">
        <v>0</v>
      </c>
      <c r="F44" s="96"/>
      <c r="G44" s="98">
        <v>0</v>
      </c>
      <c r="H44" s="96"/>
      <c r="I44" s="98">
        <v>0</v>
      </c>
      <c r="J44" s="96"/>
      <c r="K44" s="98">
        <v>2130000</v>
      </c>
      <c r="L44" s="96"/>
      <c r="M44" s="98">
        <v>15299423764</v>
      </c>
      <c r="N44" s="96"/>
      <c r="O44" s="98">
        <v>16599839706</v>
      </c>
      <c r="P44" s="96"/>
      <c r="Q44" s="98">
        <v>-1300415942</v>
      </c>
    </row>
    <row r="45" spans="1:19" ht="21.75" customHeight="1">
      <c r="A45" s="8" t="s">
        <v>144</v>
      </c>
      <c r="C45" s="98">
        <v>0</v>
      </c>
      <c r="D45" s="96"/>
      <c r="E45" s="98">
        <v>0</v>
      </c>
      <c r="F45" s="96"/>
      <c r="G45" s="98">
        <v>0</v>
      </c>
      <c r="H45" s="96"/>
      <c r="I45" s="98">
        <v>0</v>
      </c>
      <c r="J45" s="96"/>
      <c r="K45" s="98">
        <v>858000</v>
      </c>
      <c r="L45" s="96"/>
      <c r="M45" s="98">
        <v>5170069385</v>
      </c>
      <c r="N45" s="96"/>
      <c r="O45" s="98">
        <v>6550232832</v>
      </c>
      <c r="P45" s="96"/>
      <c r="Q45" s="98">
        <v>-1380163447</v>
      </c>
    </row>
    <row r="46" spans="1:19" ht="21.75" customHeight="1">
      <c r="A46" s="8" t="s">
        <v>139</v>
      </c>
      <c r="C46" s="98">
        <v>0</v>
      </c>
      <c r="D46" s="96"/>
      <c r="E46" s="98">
        <v>0</v>
      </c>
      <c r="F46" s="96"/>
      <c r="G46" s="98">
        <v>0</v>
      </c>
      <c r="H46" s="96"/>
      <c r="I46" s="98">
        <v>0</v>
      </c>
      <c r="J46" s="96"/>
      <c r="K46" s="98">
        <v>1618000</v>
      </c>
      <c r="L46" s="96"/>
      <c r="M46" s="98">
        <v>4315110782</v>
      </c>
      <c r="N46" s="96"/>
      <c r="O46" s="98">
        <v>5709723795</v>
      </c>
      <c r="P46" s="96"/>
      <c r="Q46" s="98">
        <v>-1394613013</v>
      </c>
    </row>
    <row r="47" spans="1:19" ht="21.75" customHeight="1">
      <c r="A47" s="8" t="s">
        <v>46</v>
      </c>
      <c r="C47" s="98">
        <v>5200000</v>
      </c>
      <c r="D47" s="96"/>
      <c r="E47" s="98">
        <v>14914405455</v>
      </c>
      <c r="F47" s="96"/>
      <c r="G47" s="98">
        <v>13894432370</v>
      </c>
      <c r="H47" s="96"/>
      <c r="I47" s="98">
        <v>1019973085</v>
      </c>
      <c r="J47" s="96"/>
      <c r="K47" s="98">
        <v>30300000</v>
      </c>
      <c r="L47" s="96"/>
      <c r="M47" s="98">
        <v>79291639462</v>
      </c>
      <c r="N47" s="96"/>
      <c r="O47" s="98">
        <v>80961793848</v>
      </c>
      <c r="P47" s="96"/>
      <c r="Q47" s="98">
        <v>-1670154386</v>
      </c>
      <c r="S47" s="96"/>
    </row>
    <row r="48" spans="1:19" ht="21.75" customHeight="1">
      <c r="A48" s="8" t="s">
        <v>137</v>
      </c>
      <c r="C48" s="98">
        <v>0</v>
      </c>
      <c r="D48" s="96"/>
      <c r="E48" s="98">
        <v>0</v>
      </c>
      <c r="F48" s="96"/>
      <c r="G48" s="98">
        <v>0</v>
      </c>
      <c r="H48" s="96"/>
      <c r="I48" s="98">
        <v>0</v>
      </c>
      <c r="J48" s="96"/>
      <c r="K48" s="98">
        <v>3503030</v>
      </c>
      <c r="L48" s="96"/>
      <c r="M48" s="98">
        <v>13626408854</v>
      </c>
      <c r="N48" s="96"/>
      <c r="O48" s="98">
        <v>15304211739</v>
      </c>
      <c r="P48" s="96"/>
      <c r="Q48" s="98">
        <v>-1677802885</v>
      </c>
    </row>
    <row r="49" spans="1:17" ht="21.75" customHeight="1">
      <c r="A49" s="8" t="s">
        <v>151</v>
      </c>
      <c r="C49" s="98">
        <v>0</v>
      </c>
      <c r="D49" s="96"/>
      <c r="E49" s="98">
        <v>0</v>
      </c>
      <c r="F49" s="96"/>
      <c r="G49" s="98">
        <v>0</v>
      </c>
      <c r="H49" s="96"/>
      <c r="I49" s="98">
        <v>0</v>
      </c>
      <c r="J49" s="96"/>
      <c r="K49" s="98">
        <v>677551</v>
      </c>
      <c r="L49" s="96"/>
      <c r="M49" s="98">
        <v>5590238114</v>
      </c>
      <c r="N49" s="96"/>
      <c r="O49" s="98">
        <v>7286943168</v>
      </c>
      <c r="P49" s="96"/>
      <c r="Q49" s="98">
        <v>-1696705054</v>
      </c>
    </row>
    <row r="50" spans="1:17" ht="21.75" customHeight="1">
      <c r="A50" s="8" t="s">
        <v>155</v>
      </c>
      <c r="C50" s="98">
        <v>0</v>
      </c>
      <c r="D50" s="96"/>
      <c r="E50" s="98">
        <v>0</v>
      </c>
      <c r="F50" s="96"/>
      <c r="G50" s="98">
        <v>0</v>
      </c>
      <c r="H50" s="96"/>
      <c r="I50" s="98">
        <v>0</v>
      </c>
      <c r="J50" s="96"/>
      <c r="K50" s="98">
        <v>1503646</v>
      </c>
      <c r="L50" s="96"/>
      <c r="M50" s="98">
        <v>4322503576</v>
      </c>
      <c r="N50" s="96"/>
      <c r="O50" s="98">
        <v>6131709104</v>
      </c>
      <c r="P50" s="96"/>
      <c r="Q50" s="98">
        <v>-1809205528</v>
      </c>
    </row>
    <row r="51" spans="1:17" ht="21.75" customHeight="1">
      <c r="A51" s="8" t="s">
        <v>36</v>
      </c>
      <c r="C51" s="98">
        <v>0</v>
      </c>
      <c r="D51" s="96"/>
      <c r="E51" s="98">
        <v>0</v>
      </c>
      <c r="F51" s="96"/>
      <c r="G51" s="98">
        <v>0</v>
      </c>
      <c r="H51" s="96"/>
      <c r="I51" s="98">
        <v>0</v>
      </c>
      <c r="J51" s="96"/>
      <c r="K51" s="98">
        <v>250000</v>
      </c>
      <c r="L51" s="96"/>
      <c r="M51" s="98">
        <v>13399794040</v>
      </c>
      <c r="N51" s="96"/>
      <c r="O51" s="98">
        <v>15283518711</v>
      </c>
      <c r="P51" s="96"/>
      <c r="Q51" s="98">
        <v>-1883724671</v>
      </c>
    </row>
    <row r="52" spans="1:17" ht="21.75" customHeight="1">
      <c r="A52" s="8" t="s">
        <v>67</v>
      </c>
      <c r="C52" s="98">
        <v>0</v>
      </c>
      <c r="D52" s="96"/>
      <c r="E52" s="98">
        <v>0</v>
      </c>
      <c r="F52" s="96"/>
      <c r="G52" s="98">
        <v>0</v>
      </c>
      <c r="H52" s="96"/>
      <c r="I52" s="98">
        <v>0</v>
      </c>
      <c r="J52" s="96"/>
      <c r="K52" s="98">
        <v>3363000</v>
      </c>
      <c r="L52" s="96"/>
      <c r="M52" s="98">
        <v>118359207192</v>
      </c>
      <c r="N52" s="96"/>
      <c r="O52" s="98">
        <v>120314215498</v>
      </c>
      <c r="P52" s="96"/>
      <c r="Q52" s="98">
        <v>-1955008306</v>
      </c>
    </row>
    <row r="53" spans="1:17" ht="21.75" customHeight="1">
      <c r="A53" s="8" t="s">
        <v>154</v>
      </c>
      <c r="C53" s="98">
        <v>0</v>
      </c>
      <c r="D53" s="96"/>
      <c r="E53" s="98">
        <v>0</v>
      </c>
      <c r="F53" s="96"/>
      <c r="G53" s="98">
        <v>0</v>
      </c>
      <c r="H53" s="96"/>
      <c r="I53" s="98">
        <v>0</v>
      </c>
      <c r="J53" s="96"/>
      <c r="K53" s="98">
        <v>1589247</v>
      </c>
      <c r="L53" s="96"/>
      <c r="M53" s="98">
        <v>4808064809</v>
      </c>
      <c r="N53" s="96"/>
      <c r="O53" s="98">
        <v>7113798784</v>
      </c>
      <c r="P53" s="96"/>
      <c r="Q53" s="98">
        <v>-2305733975</v>
      </c>
    </row>
    <row r="54" spans="1:17" ht="21.75" customHeight="1">
      <c r="A54" s="8" t="s">
        <v>143</v>
      </c>
      <c r="C54" s="98">
        <v>0</v>
      </c>
      <c r="D54" s="96"/>
      <c r="E54" s="98">
        <v>0</v>
      </c>
      <c r="F54" s="96"/>
      <c r="G54" s="98">
        <v>0</v>
      </c>
      <c r="H54" s="96"/>
      <c r="I54" s="98">
        <v>0</v>
      </c>
      <c r="J54" s="96"/>
      <c r="K54" s="98">
        <v>450000</v>
      </c>
      <c r="L54" s="96"/>
      <c r="M54" s="98">
        <v>28320320286</v>
      </c>
      <c r="N54" s="96"/>
      <c r="O54" s="98">
        <v>30811573800</v>
      </c>
      <c r="P54" s="96"/>
      <c r="Q54" s="98">
        <v>-2491253514</v>
      </c>
    </row>
    <row r="55" spans="1:17" ht="21.75" customHeight="1">
      <c r="A55" s="8" t="s">
        <v>153</v>
      </c>
      <c r="C55" s="98">
        <v>0</v>
      </c>
      <c r="D55" s="96"/>
      <c r="E55" s="98">
        <v>0</v>
      </c>
      <c r="F55" s="96"/>
      <c r="G55" s="98">
        <v>0</v>
      </c>
      <c r="H55" s="96"/>
      <c r="I55" s="98">
        <v>0</v>
      </c>
      <c r="J55" s="96"/>
      <c r="K55" s="98">
        <v>90483406</v>
      </c>
      <c r="L55" s="96"/>
      <c r="M55" s="98">
        <v>38059657495</v>
      </c>
      <c r="N55" s="96"/>
      <c r="O55" s="98">
        <v>44522789718</v>
      </c>
      <c r="P55" s="96"/>
      <c r="Q55" s="98">
        <v>-6463132223</v>
      </c>
    </row>
    <row r="56" spans="1:17" ht="21.75" customHeight="1">
      <c r="A56" s="8" t="s">
        <v>27</v>
      </c>
      <c r="C56" s="98">
        <v>0</v>
      </c>
      <c r="D56" s="96"/>
      <c r="E56" s="98">
        <v>0</v>
      </c>
      <c r="F56" s="96"/>
      <c r="G56" s="98">
        <v>0</v>
      </c>
      <c r="H56" s="96"/>
      <c r="I56" s="98">
        <v>0</v>
      </c>
      <c r="J56" s="96"/>
      <c r="K56" s="98">
        <v>9907025</v>
      </c>
      <c r="L56" s="96"/>
      <c r="M56" s="98">
        <v>39451178433</v>
      </c>
      <c r="N56" s="96"/>
      <c r="O56" s="98">
        <v>56035564964</v>
      </c>
      <c r="P56" s="96"/>
      <c r="Q56" s="98">
        <v>-16584386531</v>
      </c>
    </row>
    <row r="57" spans="1:17" ht="21.75" customHeight="1">
      <c r="A57" s="27" t="s">
        <v>19</v>
      </c>
      <c r="C57" s="99">
        <v>0</v>
      </c>
      <c r="D57" s="96"/>
      <c r="E57" s="99">
        <v>0</v>
      </c>
      <c r="F57" s="96"/>
      <c r="G57" s="99">
        <v>0</v>
      </c>
      <c r="H57" s="96"/>
      <c r="I57" s="99">
        <v>0</v>
      </c>
      <c r="J57" s="96"/>
      <c r="K57" s="99">
        <v>21000000</v>
      </c>
      <c r="L57" s="96"/>
      <c r="M57" s="99">
        <v>29779606384</v>
      </c>
      <c r="N57" s="96"/>
      <c r="O57" s="99">
        <v>51039497301</v>
      </c>
      <c r="P57" s="96"/>
      <c r="Q57" s="99">
        <v>-21259890917</v>
      </c>
    </row>
    <row r="58" spans="1:17" ht="21.75" customHeight="1" thickBot="1">
      <c r="A58" s="14" t="s">
        <v>88</v>
      </c>
      <c r="C58" s="102">
        <v>16034300</v>
      </c>
      <c r="D58" s="96"/>
      <c r="E58" s="102">
        <v>71022407075</v>
      </c>
      <c r="F58" s="96"/>
      <c r="G58" s="102">
        <v>61780892431</v>
      </c>
      <c r="H58" s="96"/>
      <c r="I58" s="102">
        <f>SUM(I8:I57)</f>
        <v>9241515592</v>
      </c>
      <c r="J58" s="96"/>
      <c r="K58" s="102">
        <v>307615189</v>
      </c>
      <c r="L58" s="96"/>
      <c r="M58" s="102">
        <v>1367402202135</v>
      </c>
      <c r="N58" s="96"/>
      <c r="O58" s="102">
        <v>1367140288349</v>
      </c>
      <c r="P58" s="96"/>
      <c r="Q58" s="102">
        <f>SUM(Q8:Q57)</f>
        <v>261922928</v>
      </c>
    </row>
    <row r="60" spans="1:17">
      <c r="I60" s="96"/>
    </row>
    <row r="61" spans="1:17">
      <c r="I61" s="91"/>
    </row>
    <row r="62" spans="1:17">
      <c r="I62" s="91"/>
      <c r="K62" s="91"/>
    </row>
    <row r="63" spans="1:17">
      <c r="I63" s="96"/>
    </row>
    <row r="64" spans="1:17">
      <c r="K64" s="91"/>
    </row>
    <row r="67" spans="11:11">
      <c r="K67" s="91"/>
    </row>
  </sheetData>
  <sortState xmlns:xlrd2="http://schemas.microsoft.com/office/spreadsheetml/2017/richdata2" ref="A8:Q57">
    <sortCondition descending="1" ref="Q8:Q57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S81"/>
  <sheetViews>
    <sheetView rightToLeft="1" workbookViewId="0">
      <selection activeCell="S10" sqref="S10"/>
    </sheetView>
  </sheetViews>
  <sheetFormatPr defaultRowHeight="12.75"/>
  <cols>
    <col min="1" max="1" width="29.85546875" bestFit="1" customWidth="1"/>
    <col min="2" max="2" width="1.28515625" customWidth="1"/>
    <col min="3" max="3" width="12.85546875" bestFit="1" customWidth="1"/>
    <col min="4" max="4" width="1.28515625" customWidth="1"/>
    <col min="5" max="5" width="18.5703125" bestFit="1" customWidth="1"/>
    <col min="6" max="6" width="1.28515625" customWidth="1"/>
    <col min="7" max="7" width="18.42578125" bestFit="1" customWidth="1"/>
    <col min="8" max="8" width="1.28515625" customWidth="1"/>
    <col min="9" max="9" width="26.28515625" bestFit="1" customWidth="1"/>
    <col min="10" max="10" width="1.28515625" customWidth="1"/>
    <col min="11" max="11" width="12.85546875" bestFit="1" customWidth="1"/>
    <col min="12" max="12" width="1.28515625" customWidth="1"/>
    <col min="13" max="13" width="18.5703125" bestFit="1" customWidth="1"/>
    <col min="14" max="14" width="1.28515625" customWidth="1"/>
    <col min="15" max="15" width="18.5703125" bestFit="1" customWidth="1"/>
    <col min="16" max="16" width="1.28515625" customWidth="1"/>
    <col min="17" max="17" width="26.28515625" bestFit="1" customWidth="1"/>
    <col min="18" max="19" width="12.28515625" bestFit="1" customWidth="1"/>
  </cols>
  <sheetData>
    <row r="1" spans="1:17" ht="29.1" customHeight="1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7" ht="21.75" customHeight="1">
      <c r="A2" s="139" t="s">
        <v>112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</row>
    <row r="3" spans="1:17" ht="21.75" customHeight="1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4" spans="1:17" ht="14.45" customHeight="1"/>
    <row r="5" spans="1:17" ht="24">
      <c r="A5" s="140" t="s">
        <v>236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</row>
    <row r="6" spans="1:17" ht="14.45" customHeight="1">
      <c r="A6" s="136" t="s">
        <v>115</v>
      </c>
      <c r="C6" s="136" t="s">
        <v>131</v>
      </c>
      <c r="D6" s="136"/>
      <c r="E6" s="136"/>
      <c r="F6" s="136"/>
      <c r="G6" s="136"/>
      <c r="H6" s="136"/>
      <c r="I6" s="136"/>
      <c r="K6" s="136" t="s">
        <v>132</v>
      </c>
      <c r="L6" s="136"/>
      <c r="M6" s="136"/>
      <c r="N6" s="136"/>
      <c r="O6" s="136"/>
      <c r="P6" s="136"/>
      <c r="Q6" s="136"/>
    </row>
    <row r="7" spans="1:17" ht="29.1" customHeight="1">
      <c r="A7" s="136"/>
      <c r="C7" s="20" t="s">
        <v>13</v>
      </c>
      <c r="D7" s="3"/>
      <c r="E7" s="20" t="s">
        <v>15</v>
      </c>
      <c r="F7" s="3"/>
      <c r="G7" s="20" t="s">
        <v>234</v>
      </c>
      <c r="H7" s="3"/>
      <c r="I7" s="20" t="s">
        <v>237</v>
      </c>
      <c r="K7" s="20" t="s">
        <v>13</v>
      </c>
      <c r="L7" s="3"/>
      <c r="M7" s="20" t="s">
        <v>15</v>
      </c>
      <c r="N7" s="3"/>
      <c r="O7" s="20" t="s">
        <v>234</v>
      </c>
      <c r="P7" s="3"/>
      <c r="Q7" s="30" t="s">
        <v>237</v>
      </c>
    </row>
    <row r="8" spans="1:17" ht="21.75" customHeight="1">
      <c r="A8" s="25" t="s">
        <v>55</v>
      </c>
      <c r="C8" s="97">
        <v>664000</v>
      </c>
      <c r="D8" s="96"/>
      <c r="E8" s="97">
        <v>56203189380</v>
      </c>
      <c r="F8" s="96"/>
      <c r="G8" s="97">
        <v>54110833416</v>
      </c>
      <c r="H8" s="96"/>
      <c r="I8" s="97">
        <v>2092355964</v>
      </c>
      <c r="J8" s="96"/>
      <c r="K8" s="97">
        <v>664000</v>
      </c>
      <c r="L8" s="96"/>
      <c r="M8" s="97">
        <v>56203189380</v>
      </c>
      <c r="N8" s="96"/>
      <c r="O8" s="97">
        <v>29907728640</v>
      </c>
      <c r="P8" s="96"/>
      <c r="Q8" s="97">
        <v>26295460740</v>
      </c>
    </row>
    <row r="9" spans="1:17" ht="21.75" customHeight="1">
      <c r="A9" s="8" t="s">
        <v>163</v>
      </c>
      <c r="C9" s="98">
        <v>7694</v>
      </c>
      <c r="D9" s="96"/>
      <c r="E9" s="98">
        <v>67261475500</v>
      </c>
      <c r="F9" s="96"/>
      <c r="G9" s="98">
        <v>53179011350</v>
      </c>
      <c r="H9" s="96"/>
      <c r="I9" s="98">
        <v>14082464150</v>
      </c>
      <c r="J9" s="96"/>
      <c r="K9" s="98">
        <v>7694</v>
      </c>
      <c r="L9" s="96"/>
      <c r="M9" s="98">
        <v>67261475500</v>
      </c>
      <c r="N9" s="96"/>
      <c r="O9" s="98">
        <v>43036346138</v>
      </c>
      <c r="P9" s="96"/>
      <c r="Q9" s="98">
        <v>24225129362</v>
      </c>
    </row>
    <row r="10" spans="1:17" ht="21.75" customHeight="1">
      <c r="A10" s="8" t="s">
        <v>80</v>
      </c>
      <c r="C10" s="98">
        <v>6089359</v>
      </c>
      <c r="D10" s="96"/>
      <c r="E10" s="98">
        <v>68218744828</v>
      </c>
      <c r="F10" s="96"/>
      <c r="G10" s="98">
        <v>74029747049</v>
      </c>
      <c r="H10" s="96"/>
      <c r="I10" s="98">
        <v>-5811002220</v>
      </c>
      <c r="J10" s="96"/>
      <c r="K10" s="98">
        <v>6089359</v>
      </c>
      <c r="L10" s="96"/>
      <c r="M10" s="98">
        <v>68218744828</v>
      </c>
      <c r="N10" s="96"/>
      <c r="O10" s="98">
        <v>47602912533</v>
      </c>
      <c r="P10" s="96"/>
      <c r="Q10" s="98">
        <v>20615832295</v>
      </c>
    </row>
    <row r="11" spans="1:17" ht="21.75" customHeight="1">
      <c r="A11" s="8" t="s">
        <v>50</v>
      </c>
      <c r="C11" s="98">
        <v>8010000</v>
      </c>
      <c r="D11" s="96"/>
      <c r="E11" s="98">
        <v>85674783780</v>
      </c>
      <c r="F11" s="96"/>
      <c r="G11" s="98">
        <v>90133694460</v>
      </c>
      <c r="H11" s="96"/>
      <c r="I11" s="98">
        <v>-4458910680</v>
      </c>
      <c r="J11" s="96"/>
      <c r="K11" s="98">
        <v>8010000</v>
      </c>
      <c r="L11" s="96"/>
      <c r="M11" s="98">
        <v>85674783780</v>
      </c>
      <c r="N11" s="96"/>
      <c r="O11" s="98">
        <v>65556603451</v>
      </c>
      <c r="P11" s="96"/>
      <c r="Q11" s="98">
        <v>20118180329</v>
      </c>
    </row>
    <row r="12" spans="1:17" ht="21.75" customHeight="1">
      <c r="A12" s="8" t="s">
        <v>52</v>
      </c>
      <c r="C12" s="98">
        <v>784000</v>
      </c>
      <c r="D12" s="96"/>
      <c r="E12" s="98">
        <v>42380248176</v>
      </c>
      <c r="F12" s="96"/>
      <c r="G12" s="98">
        <v>36387160488</v>
      </c>
      <c r="H12" s="96"/>
      <c r="I12" s="98">
        <v>5993087688</v>
      </c>
      <c r="J12" s="96"/>
      <c r="K12" s="98">
        <v>784000</v>
      </c>
      <c r="L12" s="96"/>
      <c r="M12" s="98">
        <v>42380248176</v>
      </c>
      <c r="N12" s="96"/>
      <c r="O12" s="98">
        <v>23286636905</v>
      </c>
      <c r="P12" s="96"/>
      <c r="Q12" s="98">
        <v>19093611271</v>
      </c>
    </row>
    <row r="13" spans="1:17" ht="21.75" customHeight="1">
      <c r="A13" s="8" t="s">
        <v>22</v>
      </c>
      <c r="C13" s="98">
        <v>27963383</v>
      </c>
      <c r="D13" s="96"/>
      <c r="E13" s="98">
        <v>83168626606</v>
      </c>
      <c r="F13" s="96"/>
      <c r="G13" s="98">
        <v>94627895698</v>
      </c>
      <c r="H13" s="96"/>
      <c r="I13" s="98">
        <v>-11459269091</v>
      </c>
      <c r="J13" s="96"/>
      <c r="K13" s="98">
        <v>27963383</v>
      </c>
      <c r="L13" s="96"/>
      <c r="M13" s="98">
        <v>83168626606</v>
      </c>
      <c r="N13" s="96"/>
      <c r="O13" s="98">
        <v>66879584235</v>
      </c>
      <c r="P13" s="96"/>
      <c r="Q13" s="98">
        <v>16289042371</v>
      </c>
    </row>
    <row r="14" spans="1:17" ht="21.75" customHeight="1">
      <c r="A14" s="8" t="s">
        <v>29</v>
      </c>
      <c r="C14" s="98">
        <v>2237140</v>
      </c>
      <c r="D14" s="96"/>
      <c r="E14" s="98">
        <v>43676001893</v>
      </c>
      <c r="F14" s="96"/>
      <c r="G14" s="98">
        <v>40117875466</v>
      </c>
      <c r="H14" s="96"/>
      <c r="I14" s="98">
        <v>3558126427</v>
      </c>
      <c r="J14" s="96"/>
      <c r="K14" s="98">
        <v>2237140</v>
      </c>
      <c r="L14" s="96"/>
      <c r="M14" s="98">
        <v>43676001893</v>
      </c>
      <c r="N14" s="96"/>
      <c r="O14" s="98">
        <v>27765559616</v>
      </c>
      <c r="P14" s="96"/>
      <c r="Q14" s="98">
        <v>15910442277</v>
      </c>
    </row>
    <row r="15" spans="1:17" ht="21.75" customHeight="1">
      <c r="A15" s="8" t="s">
        <v>23</v>
      </c>
      <c r="C15" s="98">
        <v>11750000</v>
      </c>
      <c r="D15" s="96"/>
      <c r="E15" s="98">
        <v>50738300100</v>
      </c>
      <c r="F15" s="96"/>
      <c r="G15" s="98">
        <v>52163270775</v>
      </c>
      <c r="H15" s="96"/>
      <c r="I15" s="98">
        <v>-1424970675</v>
      </c>
      <c r="J15" s="96"/>
      <c r="K15" s="98">
        <v>11750000</v>
      </c>
      <c r="L15" s="96"/>
      <c r="M15" s="98">
        <v>50738300100</v>
      </c>
      <c r="N15" s="96"/>
      <c r="O15" s="98">
        <v>35449065571</v>
      </c>
      <c r="P15" s="96"/>
      <c r="Q15" s="98">
        <v>15289234529</v>
      </c>
    </row>
    <row r="16" spans="1:17" ht="21.75" customHeight="1">
      <c r="A16" s="8" t="s">
        <v>82</v>
      </c>
      <c r="C16" s="98">
        <v>7307988</v>
      </c>
      <c r="D16" s="96"/>
      <c r="E16" s="98">
        <v>41894403053</v>
      </c>
      <c r="F16" s="96"/>
      <c r="G16" s="98">
        <v>39397176353</v>
      </c>
      <c r="H16" s="96"/>
      <c r="I16" s="98">
        <v>2497226700</v>
      </c>
      <c r="J16" s="96"/>
      <c r="K16" s="98">
        <v>7307988</v>
      </c>
      <c r="L16" s="96"/>
      <c r="M16" s="98">
        <v>41894403053</v>
      </c>
      <c r="N16" s="96"/>
      <c r="O16" s="98">
        <v>27390912857</v>
      </c>
      <c r="P16" s="96"/>
      <c r="Q16" s="98">
        <v>14503490196</v>
      </c>
    </row>
    <row r="17" spans="1:17" ht="21.75" customHeight="1">
      <c r="A17" s="8" t="s">
        <v>36</v>
      </c>
      <c r="C17" s="98">
        <v>959747</v>
      </c>
      <c r="D17" s="96"/>
      <c r="E17" s="98">
        <v>45316734004</v>
      </c>
      <c r="F17" s="96"/>
      <c r="G17" s="98">
        <v>38972391243</v>
      </c>
      <c r="H17" s="96"/>
      <c r="I17" s="98">
        <v>6344342761</v>
      </c>
      <c r="J17" s="96"/>
      <c r="K17" s="98">
        <v>959747</v>
      </c>
      <c r="L17" s="96"/>
      <c r="M17" s="98">
        <v>45316734004</v>
      </c>
      <c r="N17" s="96"/>
      <c r="O17" s="98">
        <v>32497360999</v>
      </c>
      <c r="P17" s="96"/>
      <c r="Q17" s="98">
        <v>12819373005</v>
      </c>
    </row>
    <row r="18" spans="1:17" ht="21.75" customHeight="1">
      <c r="A18" s="8" t="s">
        <v>33</v>
      </c>
      <c r="C18" s="98">
        <v>1100000</v>
      </c>
      <c r="D18" s="96"/>
      <c r="E18" s="98">
        <v>40534376850</v>
      </c>
      <c r="F18" s="96"/>
      <c r="G18" s="98">
        <v>42524464950</v>
      </c>
      <c r="H18" s="96"/>
      <c r="I18" s="98">
        <v>-1990088100</v>
      </c>
      <c r="J18" s="96"/>
      <c r="K18" s="98">
        <v>1100000</v>
      </c>
      <c r="L18" s="96"/>
      <c r="M18" s="98">
        <v>40534376850</v>
      </c>
      <c r="N18" s="96"/>
      <c r="O18" s="98">
        <v>29903571829</v>
      </c>
      <c r="P18" s="96"/>
      <c r="Q18" s="98">
        <v>10630805021</v>
      </c>
    </row>
    <row r="19" spans="1:17" ht="21.75" customHeight="1">
      <c r="A19" s="8" t="s">
        <v>71</v>
      </c>
      <c r="C19" s="98">
        <v>2037036</v>
      </c>
      <c r="D19" s="96"/>
      <c r="E19" s="98">
        <v>34747552310</v>
      </c>
      <c r="F19" s="96"/>
      <c r="G19" s="98">
        <v>39546602367</v>
      </c>
      <c r="H19" s="96"/>
      <c r="I19" s="98">
        <v>-4799050056</v>
      </c>
      <c r="J19" s="96"/>
      <c r="K19" s="98">
        <v>2037036</v>
      </c>
      <c r="L19" s="96"/>
      <c r="M19" s="98">
        <v>34747552310</v>
      </c>
      <c r="N19" s="96"/>
      <c r="O19" s="98">
        <v>24642975459</v>
      </c>
      <c r="P19" s="96"/>
      <c r="Q19" s="98">
        <v>10104576851</v>
      </c>
    </row>
    <row r="20" spans="1:17" ht="21.75" customHeight="1">
      <c r="A20" s="8" t="s">
        <v>59</v>
      </c>
      <c r="C20" s="98">
        <v>9350000</v>
      </c>
      <c r="D20" s="96"/>
      <c r="E20" s="98">
        <v>53163782100</v>
      </c>
      <c r="F20" s="96"/>
      <c r="G20" s="98">
        <v>61249881825</v>
      </c>
      <c r="H20" s="96"/>
      <c r="I20" s="98">
        <v>-8086099725</v>
      </c>
      <c r="J20" s="96"/>
      <c r="K20" s="98">
        <v>9350000</v>
      </c>
      <c r="L20" s="96"/>
      <c r="M20" s="98">
        <v>53163782100</v>
      </c>
      <c r="N20" s="96"/>
      <c r="O20" s="98">
        <v>44984738700</v>
      </c>
      <c r="P20" s="96"/>
      <c r="Q20" s="98">
        <v>8179043400</v>
      </c>
    </row>
    <row r="21" spans="1:17" ht="21.75" customHeight="1">
      <c r="A21" s="8" t="s">
        <v>56</v>
      </c>
      <c r="C21" s="98">
        <v>281880</v>
      </c>
      <c r="D21" s="96"/>
      <c r="E21" s="98">
        <v>16386260562</v>
      </c>
      <c r="F21" s="96"/>
      <c r="G21" s="98">
        <v>16885021571</v>
      </c>
      <c r="H21" s="96"/>
      <c r="I21" s="98">
        <v>-498761008</v>
      </c>
      <c r="J21" s="96"/>
      <c r="K21" s="98">
        <v>281880</v>
      </c>
      <c r="L21" s="96"/>
      <c r="M21" s="98">
        <v>16386260562</v>
      </c>
      <c r="N21" s="96"/>
      <c r="O21" s="98">
        <v>8319221547</v>
      </c>
      <c r="P21" s="96"/>
      <c r="Q21" s="98">
        <v>8067039015</v>
      </c>
    </row>
    <row r="22" spans="1:17" ht="21.75" customHeight="1">
      <c r="A22" s="8" t="s">
        <v>64</v>
      </c>
      <c r="C22" s="98">
        <v>7370000</v>
      </c>
      <c r="D22" s="96"/>
      <c r="E22" s="98">
        <v>40000770810</v>
      </c>
      <c r="F22" s="96"/>
      <c r="G22" s="98">
        <v>42711445755</v>
      </c>
      <c r="H22" s="96"/>
      <c r="I22" s="98">
        <v>-2710674945</v>
      </c>
      <c r="J22" s="96"/>
      <c r="K22" s="98">
        <v>7370000</v>
      </c>
      <c r="L22" s="96"/>
      <c r="M22" s="98">
        <v>40000770810</v>
      </c>
      <c r="N22" s="96"/>
      <c r="O22" s="98">
        <v>33226618779</v>
      </c>
      <c r="P22" s="96"/>
      <c r="Q22" s="98">
        <v>6774152031</v>
      </c>
    </row>
    <row r="23" spans="1:17" ht="21.75" customHeight="1">
      <c r="A23" s="8" t="s">
        <v>38</v>
      </c>
      <c r="C23" s="98">
        <v>571500</v>
      </c>
      <c r="D23" s="96"/>
      <c r="E23" s="98">
        <v>31188666667</v>
      </c>
      <c r="F23" s="96"/>
      <c r="G23" s="98">
        <v>25450860960</v>
      </c>
      <c r="H23" s="96"/>
      <c r="I23" s="98">
        <v>5737805707</v>
      </c>
      <c r="J23" s="96"/>
      <c r="K23" s="98">
        <v>571500</v>
      </c>
      <c r="L23" s="96"/>
      <c r="M23" s="98">
        <v>31188666667</v>
      </c>
      <c r="N23" s="96"/>
      <c r="O23" s="98">
        <v>25393063966</v>
      </c>
      <c r="P23" s="96"/>
      <c r="Q23" s="98">
        <v>5795602701</v>
      </c>
    </row>
    <row r="24" spans="1:17" ht="21.75" customHeight="1">
      <c r="A24" s="8" t="s">
        <v>54</v>
      </c>
      <c r="C24" s="98">
        <v>2200000</v>
      </c>
      <c r="D24" s="96"/>
      <c r="E24" s="98">
        <v>23968533600</v>
      </c>
      <c r="F24" s="96"/>
      <c r="G24" s="98">
        <v>24471522900</v>
      </c>
      <c r="H24" s="96"/>
      <c r="I24" s="98">
        <v>-502989300</v>
      </c>
      <c r="J24" s="96"/>
      <c r="K24" s="98">
        <v>2200000</v>
      </c>
      <c r="L24" s="96"/>
      <c r="M24" s="98">
        <v>23968533600</v>
      </c>
      <c r="N24" s="96"/>
      <c r="O24" s="98">
        <v>19818374272</v>
      </c>
      <c r="P24" s="96"/>
      <c r="Q24" s="98">
        <v>4150159328</v>
      </c>
    </row>
    <row r="25" spans="1:17" ht="21.75" customHeight="1">
      <c r="A25" s="8" t="s">
        <v>60</v>
      </c>
      <c r="C25" s="98">
        <v>1547221</v>
      </c>
      <c r="D25" s="96"/>
      <c r="E25" s="98">
        <v>16056876965</v>
      </c>
      <c r="F25" s="96"/>
      <c r="G25" s="98">
        <v>16933545535</v>
      </c>
      <c r="H25" s="96"/>
      <c r="I25" s="98">
        <v>-876668569</v>
      </c>
      <c r="J25" s="96"/>
      <c r="K25" s="98">
        <v>1547221</v>
      </c>
      <c r="L25" s="96"/>
      <c r="M25" s="98">
        <v>16056876965</v>
      </c>
      <c r="N25" s="96"/>
      <c r="O25" s="98">
        <v>12058037928</v>
      </c>
      <c r="P25" s="96"/>
      <c r="Q25" s="98">
        <v>3998839037</v>
      </c>
    </row>
    <row r="26" spans="1:17" ht="21.75" customHeight="1">
      <c r="A26" s="8" t="s">
        <v>53</v>
      </c>
      <c r="C26" s="98">
        <v>219000</v>
      </c>
      <c r="D26" s="96"/>
      <c r="E26" s="98">
        <v>11953739524</v>
      </c>
      <c r="F26" s="96"/>
      <c r="G26" s="98">
        <v>11997278914</v>
      </c>
      <c r="H26" s="96"/>
      <c r="I26" s="98">
        <v>-43539389</v>
      </c>
      <c r="J26" s="96"/>
      <c r="K26" s="98">
        <v>219000</v>
      </c>
      <c r="L26" s="96"/>
      <c r="M26" s="98">
        <v>11953739524</v>
      </c>
      <c r="N26" s="96"/>
      <c r="O26" s="98">
        <v>8133158052</v>
      </c>
      <c r="P26" s="96"/>
      <c r="Q26" s="98">
        <v>3820581472</v>
      </c>
    </row>
    <row r="27" spans="1:17" ht="21.75" customHeight="1">
      <c r="A27" s="8" t="s">
        <v>48</v>
      </c>
      <c r="C27" s="98">
        <v>1200000</v>
      </c>
      <c r="D27" s="96"/>
      <c r="E27" s="98">
        <v>14851107000</v>
      </c>
      <c r="F27" s="96"/>
      <c r="G27" s="98">
        <v>14743749600</v>
      </c>
      <c r="H27" s="96"/>
      <c r="I27" s="98">
        <v>107357400</v>
      </c>
      <c r="J27" s="96"/>
      <c r="K27" s="98">
        <v>1200000</v>
      </c>
      <c r="L27" s="96"/>
      <c r="M27" s="98">
        <v>14851107000</v>
      </c>
      <c r="N27" s="96"/>
      <c r="O27" s="98">
        <v>11436403112</v>
      </c>
      <c r="P27" s="96"/>
      <c r="Q27" s="98">
        <v>3414703888</v>
      </c>
    </row>
    <row r="28" spans="1:17" ht="21.75" customHeight="1">
      <c r="A28" s="8" t="s">
        <v>47</v>
      </c>
      <c r="C28" s="98">
        <v>18800000</v>
      </c>
      <c r="D28" s="96"/>
      <c r="E28" s="98">
        <v>24388022700</v>
      </c>
      <c r="F28" s="96"/>
      <c r="G28" s="98">
        <v>26144707860</v>
      </c>
      <c r="H28" s="96"/>
      <c r="I28" s="98">
        <v>-1756685160</v>
      </c>
      <c r="J28" s="96"/>
      <c r="K28" s="98">
        <v>18800000</v>
      </c>
      <c r="L28" s="96"/>
      <c r="M28" s="98">
        <v>24388022700</v>
      </c>
      <c r="N28" s="96"/>
      <c r="O28" s="98">
        <v>21061533780</v>
      </c>
      <c r="P28" s="96"/>
      <c r="Q28" s="98">
        <v>3326488920</v>
      </c>
    </row>
    <row r="29" spans="1:17" ht="21.75" customHeight="1">
      <c r="A29" s="8" t="s">
        <v>40</v>
      </c>
      <c r="C29" s="98">
        <v>150000</v>
      </c>
      <c r="D29" s="96"/>
      <c r="E29" s="98">
        <v>18638437500</v>
      </c>
      <c r="F29" s="96"/>
      <c r="G29" s="98">
        <v>22336303500</v>
      </c>
      <c r="H29" s="96"/>
      <c r="I29" s="98">
        <v>-3697866000</v>
      </c>
      <c r="J29" s="96"/>
      <c r="K29" s="98">
        <v>150000</v>
      </c>
      <c r="L29" s="96"/>
      <c r="M29" s="98">
        <v>18638437500</v>
      </c>
      <c r="N29" s="96"/>
      <c r="O29" s="98">
        <v>15328251000</v>
      </c>
      <c r="P29" s="96"/>
      <c r="Q29" s="98">
        <v>3310186500</v>
      </c>
    </row>
    <row r="30" spans="1:17" ht="21.75" customHeight="1">
      <c r="A30" s="8" t="s">
        <v>21</v>
      </c>
      <c r="C30" s="98">
        <v>7950000</v>
      </c>
      <c r="D30" s="96"/>
      <c r="E30" s="98">
        <v>26687409457</v>
      </c>
      <c r="F30" s="96"/>
      <c r="G30" s="98">
        <v>32440871475</v>
      </c>
      <c r="H30" s="96"/>
      <c r="I30" s="98">
        <v>-5753462017</v>
      </c>
      <c r="J30" s="96"/>
      <c r="K30" s="98">
        <v>7950000</v>
      </c>
      <c r="L30" s="96"/>
      <c r="M30" s="98">
        <v>26687409457</v>
      </c>
      <c r="N30" s="96"/>
      <c r="O30" s="98">
        <v>23510525062</v>
      </c>
      <c r="P30" s="96"/>
      <c r="Q30" s="98">
        <v>3176884395</v>
      </c>
    </row>
    <row r="31" spans="1:17" ht="21.75" customHeight="1">
      <c r="A31" s="8" t="s">
        <v>73</v>
      </c>
      <c r="C31" s="98">
        <v>3189423</v>
      </c>
      <c r="D31" s="96"/>
      <c r="E31" s="98">
        <v>25236749627</v>
      </c>
      <c r="F31" s="96"/>
      <c r="G31" s="98">
        <v>27234130565</v>
      </c>
      <c r="H31" s="96"/>
      <c r="I31" s="98">
        <v>-1997380937</v>
      </c>
      <c r="J31" s="96"/>
      <c r="K31" s="98">
        <v>3189423</v>
      </c>
      <c r="L31" s="96"/>
      <c r="M31" s="98">
        <v>25236749627</v>
      </c>
      <c r="N31" s="96"/>
      <c r="O31" s="98">
        <v>22319939369</v>
      </c>
      <c r="P31" s="96"/>
      <c r="Q31" s="98">
        <v>2916810258</v>
      </c>
    </row>
    <row r="32" spans="1:17" ht="21.75" customHeight="1">
      <c r="A32" s="8" t="s">
        <v>62</v>
      </c>
      <c r="C32" s="98">
        <v>966834</v>
      </c>
      <c r="D32" s="96"/>
      <c r="E32" s="98">
        <v>18010664268</v>
      </c>
      <c r="F32" s="96"/>
      <c r="G32" s="98">
        <v>18029885895</v>
      </c>
      <c r="H32" s="96"/>
      <c r="I32" s="98">
        <v>-19221626</v>
      </c>
      <c r="J32" s="96"/>
      <c r="K32" s="98">
        <v>966834</v>
      </c>
      <c r="L32" s="96"/>
      <c r="M32" s="98">
        <v>18010664268</v>
      </c>
      <c r="N32" s="96"/>
      <c r="O32" s="98">
        <v>15258373561</v>
      </c>
      <c r="P32" s="96"/>
      <c r="Q32" s="98">
        <v>2752290707</v>
      </c>
    </row>
    <row r="33" spans="1:17" ht="21.75" customHeight="1">
      <c r="A33" s="8" t="s">
        <v>43</v>
      </c>
      <c r="C33" s="98">
        <v>370000</v>
      </c>
      <c r="D33" s="96"/>
      <c r="E33" s="98">
        <v>11563584840</v>
      </c>
      <c r="F33" s="96"/>
      <c r="G33" s="98">
        <v>13001676975</v>
      </c>
      <c r="H33" s="96"/>
      <c r="I33" s="98">
        <v>-1438092135</v>
      </c>
      <c r="J33" s="96"/>
      <c r="K33" s="98">
        <v>370000</v>
      </c>
      <c r="L33" s="96"/>
      <c r="M33" s="98">
        <v>11563584840</v>
      </c>
      <c r="N33" s="96"/>
      <c r="O33" s="98">
        <v>8831988426</v>
      </c>
      <c r="P33" s="96"/>
      <c r="Q33" s="98">
        <v>2731596414</v>
      </c>
    </row>
    <row r="34" spans="1:17" ht="21.75" customHeight="1">
      <c r="A34" s="8" t="s">
        <v>77</v>
      </c>
      <c r="C34" s="98">
        <v>2772515</v>
      </c>
      <c r="D34" s="96"/>
      <c r="E34" s="98">
        <v>11037854235</v>
      </c>
      <c r="F34" s="96"/>
      <c r="G34" s="98">
        <v>10941393586</v>
      </c>
      <c r="H34" s="96"/>
      <c r="I34" s="98">
        <v>96460649</v>
      </c>
      <c r="J34" s="96"/>
      <c r="K34" s="98">
        <v>2772515</v>
      </c>
      <c r="L34" s="96"/>
      <c r="M34" s="98">
        <v>11037854235</v>
      </c>
      <c r="N34" s="96"/>
      <c r="O34" s="98">
        <v>8524365331</v>
      </c>
      <c r="P34" s="96"/>
      <c r="Q34" s="98">
        <v>2513488904</v>
      </c>
    </row>
    <row r="35" spans="1:17" ht="21.75" customHeight="1">
      <c r="A35" s="8" t="s">
        <v>20</v>
      </c>
      <c r="C35" s="98">
        <v>4142584</v>
      </c>
      <c r="D35" s="96"/>
      <c r="E35" s="98">
        <v>10187772736</v>
      </c>
      <c r="F35" s="96"/>
      <c r="G35" s="98">
        <v>11826711115</v>
      </c>
      <c r="H35" s="96"/>
      <c r="I35" s="98">
        <v>-1638938378</v>
      </c>
      <c r="J35" s="96"/>
      <c r="K35" s="98">
        <v>4142584</v>
      </c>
      <c r="L35" s="96"/>
      <c r="M35" s="98">
        <v>10187772736</v>
      </c>
      <c r="N35" s="96"/>
      <c r="O35" s="98">
        <v>7832313559</v>
      </c>
      <c r="P35" s="96"/>
      <c r="Q35" s="98">
        <v>2355459177</v>
      </c>
    </row>
    <row r="36" spans="1:17" ht="21.75" customHeight="1">
      <c r="A36" s="8" t="s">
        <v>49</v>
      </c>
      <c r="C36" s="98">
        <v>3050000</v>
      </c>
      <c r="D36" s="96"/>
      <c r="E36" s="98">
        <v>14104177830</v>
      </c>
      <c r="F36" s="96"/>
      <c r="G36" s="98">
        <v>15765633000</v>
      </c>
      <c r="H36" s="96"/>
      <c r="I36" s="98">
        <v>-1661455170</v>
      </c>
      <c r="J36" s="96"/>
      <c r="K36" s="98">
        <v>3050000</v>
      </c>
      <c r="L36" s="96"/>
      <c r="M36" s="98">
        <v>14104177830</v>
      </c>
      <c r="N36" s="96"/>
      <c r="O36" s="98">
        <v>11893589477</v>
      </c>
      <c r="P36" s="96"/>
      <c r="Q36" s="98">
        <v>2210588353</v>
      </c>
    </row>
    <row r="37" spans="1:17" ht="21.75" customHeight="1">
      <c r="A37" s="8" t="s">
        <v>32</v>
      </c>
      <c r="C37" s="98">
        <v>117997</v>
      </c>
      <c r="D37" s="96"/>
      <c r="E37" s="98">
        <v>26476981806</v>
      </c>
      <c r="F37" s="96"/>
      <c r="G37" s="98">
        <v>24231957078</v>
      </c>
      <c r="H37" s="96"/>
      <c r="I37" s="98">
        <v>2245024728</v>
      </c>
      <c r="J37" s="96"/>
      <c r="K37" s="98">
        <v>117997</v>
      </c>
      <c r="L37" s="96"/>
      <c r="M37" s="98">
        <v>26476981806</v>
      </c>
      <c r="N37" s="96"/>
      <c r="O37" s="98">
        <v>24487168890</v>
      </c>
      <c r="P37" s="96"/>
      <c r="Q37" s="98">
        <v>1989812916</v>
      </c>
    </row>
    <row r="38" spans="1:17" ht="21.75" customHeight="1">
      <c r="A38" s="33" t="s">
        <v>102</v>
      </c>
      <c r="C38" s="104">
        <v>35700</v>
      </c>
      <c r="D38" s="96"/>
      <c r="E38" s="104">
        <v>21064536360</v>
      </c>
      <c r="F38" s="96"/>
      <c r="G38" s="104">
        <v>21962253437</v>
      </c>
      <c r="H38" s="96"/>
      <c r="I38" s="104">
        <v>-897717076</v>
      </c>
      <c r="J38" s="96"/>
      <c r="K38" s="104">
        <v>35700</v>
      </c>
      <c r="L38" s="96"/>
      <c r="M38" s="104">
        <v>21064536360</v>
      </c>
      <c r="N38" s="96"/>
      <c r="O38" s="104">
        <v>19424320014</v>
      </c>
      <c r="P38" s="96"/>
      <c r="Q38" s="104">
        <v>1640216346</v>
      </c>
    </row>
    <row r="39" spans="1:17" ht="21.75" customHeight="1">
      <c r="A39" s="8" t="s">
        <v>41</v>
      </c>
      <c r="C39" s="98">
        <v>2000000</v>
      </c>
      <c r="D39" s="96"/>
      <c r="E39" s="98">
        <v>13101579000</v>
      </c>
      <c r="F39" s="96"/>
      <c r="G39" s="98">
        <v>15069798000</v>
      </c>
      <c r="H39" s="96"/>
      <c r="I39" s="98">
        <v>-1968219000</v>
      </c>
      <c r="J39" s="96"/>
      <c r="K39" s="98">
        <v>2000000</v>
      </c>
      <c r="L39" s="96"/>
      <c r="M39" s="98">
        <v>13101579000</v>
      </c>
      <c r="N39" s="96"/>
      <c r="O39" s="98">
        <v>11472407496</v>
      </c>
      <c r="P39" s="96"/>
      <c r="Q39" s="98">
        <v>1629171504</v>
      </c>
    </row>
    <row r="40" spans="1:17" ht="21.75" customHeight="1">
      <c r="A40" s="8" t="s">
        <v>81</v>
      </c>
      <c r="C40" s="98">
        <v>550000</v>
      </c>
      <c r="D40" s="96"/>
      <c r="E40" s="98">
        <v>34471168875</v>
      </c>
      <c r="F40" s="96"/>
      <c r="G40" s="98">
        <v>33869768625</v>
      </c>
      <c r="H40" s="96"/>
      <c r="I40" s="98">
        <v>601400250</v>
      </c>
      <c r="J40" s="96"/>
      <c r="K40" s="98">
        <v>550000</v>
      </c>
      <c r="L40" s="96"/>
      <c r="M40" s="98">
        <v>34471168875</v>
      </c>
      <c r="N40" s="96"/>
      <c r="O40" s="98">
        <v>32869818489</v>
      </c>
      <c r="P40" s="96"/>
      <c r="Q40" s="98">
        <v>1601350386</v>
      </c>
    </row>
    <row r="41" spans="1:17" ht="21.75" customHeight="1">
      <c r="A41" s="8" t="s">
        <v>75</v>
      </c>
      <c r="C41" s="98">
        <v>3200000</v>
      </c>
      <c r="D41" s="96"/>
      <c r="E41" s="98">
        <v>20835288000</v>
      </c>
      <c r="F41" s="96"/>
      <c r="G41" s="98">
        <v>22648435200</v>
      </c>
      <c r="H41" s="96"/>
      <c r="I41" s="98">
        <v>-1813147200</v>
      </c>
      <c r="J41" s="96"/>
      <c r="K41" s="98">
        <v>3200000</v>
      </c>
      <c r="L41" s="96"/>
      <c r="M41" s="98">
        <v>20835288000</v>
      </c>
      <c r="N41" s="96"/>
      <c r="O41" s="98">
        <v>19277873165</v>
      </c>
      <c r="P41" s="96"/>
      <c r="Q41" s="98">
        <v>1557414835</v>
      </c>
    </row>
    <row r="42" spans="1:17" ht="21.75" customHeight="1">
      <c r="A42" s="8" t="s">
        <v>31</v>
      </c>
      <c r="C42" s="98">
        <v>2560000</v>
      </c>
      <c r="D42" s="96"/>
      <c r="E42" s="98">
        <v>7967668608</v>
      </c>
      <c r="F42" s="96"/>
      <c r="G42" s="98">
        <v>7293305088</v>
      </c>
      <c r="H42" s="96"/>
      <c r="I42" s="98">
        <v>674363520</v>
      </c>
      <c r="J42" s="96"/>
      <c r="K42" s="98">
        <v>2560000</v>
      </c>
      <c r="L42" s="96"/>
      <c r="M42" s="98">
        <v>7967668608</v>
      </c>
      <c r="N42" s="96"/>
      <c r="O42" s="98">
        <v>6618941568</v>
      </c>
      <c r="P42" s="96"/>
      <c r="Q42" s="98">
        <v>1348727040</v>
      </c>
    </row>
    <row r="43" spans="1:17" ht="21.75" customHeight="1">
      <c r="A43" s="8" t="s">
        <v>78</v>
      </c>
      <c r="C43" s="98">
        <v>500000</v>
      </c>
      <c r="D43" s="96"/>
      <c r="E43" s="98">
        <v>7962340500</v>
      </c>
      <c r="F43" s="96"/>
      <c r="G43" s="98">
        <v>9075676500</v>
      </c>
      <c r="H43" s="96"/>
      <c r="I43" s="98">
        <v>-1113336000</v>
      </c>
      <c r="J43" s="96"/>
      <c r="K43" s="98">
        <v>500000</v>
      </c>
      <c r="L43" s="96"/>
      <c r="M43" s="98">
        <v>7962340500</v>
      </c>
      <c r="N43" s="96"/>
      <c r="O43" s="98">
        <v>6666047280</v>
      </c>
      <c r="P43" s="96"/>
      <c r="Q43" s="98">
        <v>1296293220</v>
      </c>
    </row>
    <row r="44" spans="1:17" ht="21.75" customHeight="1">
      <c r="A44" s="8" t="s">
        <v>46</v>
      </c>
      <c r="C44" s="98">
        <v>10319240</v>
      </c>
      <c r="D44" s="96"/>
      <c r="E44" s="98">
        <v>28732211302</v>
      </c>
      <c r="F44" s="96"/>
      <c r="G44" s="98">
        <v>31584069420</v>
      </c>
      <c r="H44" s="96"/>
      <c r="I44" s="98">
        <v>-2851858117</v>
      </c>
      <c r="J44" s="96"/>
      <c r="K44" s="98">
        <v>10319240</v>
      </c>
      <c r="L44" s="96"/>
      <c r="M44" s="98">
        <v>28732211302</v>
      </c>
      <c r="N44" s="96"/>
      <c r="O44" s="98">
        <v>27573075395</v>
      </c>
      <c r="P44" s="96"/>
      <c r="Q44" s="98">
        <v>1159135907</v>
      </c>
    </row>
    <row r="45" spans="1:17" ht="21.75" customHeight="1">
      <c r="A45" s="8" t="s">
        <v>37</v>
      </c>
      <c r="C45" s="98">
        <v>1540000</v>
      </c>
      <c r="D45" s="96"/>
      <c r="E45" s="98">
        <v>17283149730</v>
      </c>
      <c r="F45" s="96"/>
      <c r="G45" s="98">
        <v>16318722420</v>
      </c>
      <c r="H45" s="96"/>
      <c r="I45" s="98">
        <v>964427310</v>
      </c>
      <c r="J45" s="96"/>
      <c r="K45" s="98">
        <v>1540000</v>
      </c>
      <c r="L45" s="96"/>
      <c r="M45" s="98">
        <v>17283149730</v>
      </c>
      <c r="N45" s="96"/>
      <c r="O45" s="98">
        <v>16188886089</v>
      </c>
      <c r="P45" s="96"/>
      <c r="Q45" s="98">
        <v>1094263641</v>
      </c>
    </row>
    <row r="46" spans="1:17" ht="21.75" customHeight="1">
      <c r="A46" s="8" t="s">
        <v>57</v>
      </c>
      <c r="C46" s="98">
        <v>6007369</v>
      </c>
      <c r="D46" s="96"/>
      <c r="E46" s="98">
        <v>10026358634</v>
      </c>
      <c r="F46" s="96"/>
      <c r="G46" s="98">
        <v>10611577899</v>
      </c>
      <c r="H46" s="96"/>
      <c r="I46" s="98">
        <v>-585219264</v>
      </c>
      <c r="J46" s="96"/>
      <c r="K46" s="98">
        <v>6007369</v>
      </c>
      <c r="L46" s="96"/>
      <c r="M46" s="98">
        <v>10026358634</v>
      </c>
      <c r="N46" s="96"/>
      <c r="O46" s="98">
        <v>8953134986</v>
      </c>
      <c r="P46" s="96"/>
      <c r="Q46" s="98">
        <v>1073223648</v>
      </c>
    </row>
    <row r="47" spans="1:17" ht="21.75" customHeight="1">
      <c r="A47" s="8" t="s">
        <v>35</v>
      </c>
      <c r="C47" s="98">
        <v>84800</v>
      </c>
      <c r="D47" s="96"/>
      <c r="E47" s="98">
        <v>8631853056</v>
      </c>
      <c r="F47" s="96"/>
      <c r="G47" s="98">
        <v>7464361212</v>
      </c>
      <c r="H47" s="96"/>
      <c r="I47" s="98">
        <v>1167491844</v>
      </c>
      <c r="J47" s="96"/>
      <c r="K47" s="98">
        <v>84800</v>
      </c>
      <c r="L47" s="96"/>
      <c r="M47" s="98">
        <v>8631853056</v>
      </c>
      <c r="N47" s="96"/>
      <c r="O47" s="98">
        <v>7573945284</v>
      </c>
      <c r="P47" s="96"/>
      <c r="Q47" s="98">
        <v>1057907772</v>
      </c>
    </row>
    <row r="48" spans="1:17" ht="21.75" customHeight="1">
      <c r="A48" s="8" t="s">
        <v>69</v>
      </c>
      <c r="C48" s="98">
        <v>837800</v>
      </c>
      <c r="D48" s="96"/>
      <c r="E48" s="98">
        <v>7928399656</v>
      </c>
      <c r="F48" s="96"/>
      <c r="G48" s="98">
        <v>7928399656</v>
      </c>
      <c r="H48" s="96"/>
      <c r="I48" s="98">
        <v>0</v>
      </c>
      <c r="J48" s="96"/>
      <c r="K48" s="98">
        <v>837800</v>
      </c>
      <c r="L48" s="96"/>
      <c r="M48" s="98">
        <v>7928399656</v>
      </c>
      <c r="N48" s="96"/>
      <c r="O48" s="98">
        <v>7037287510</v>
      </c>
      <c r="P48" s="96"/>
      <c r="Q48" s="98">
        <v>891112146</v>
      </c>
    </row>
    <row r="49" spans="1:19" ht="21.75" customHeight="1">
      <c r="A49" s="8" t="s">
        <v>39</v>
      </c>
      <c r="C49" s="98">
        <v>4451275</v>
      </c>
      <c r="D49" s="96"/>
      <c r="E49" s="98">
        <v>11420382767</v>
      </c>
      <c r="F49" s="96"/>
      <c r="G49" s="98">
        <v>12230018418</v>
      </c>
      <c r="H49" s="96"/>
      <c r="I49" s="98">
        <v>-809635650</v>
      </c>
      <c r="J49" s="96"/>
      <c r="K49" s="98">
        <v>4451275</v>
      </c>
      <c r="L49" s="96"/>
      <c r="M49" s="98">
        <v>11420382767</v>
      </c>
      <c r="N49" s="96"/>
      <c r="O49" s="98">
        <v>10726785691</v>
      </c>
      <c r="P49" s="96"/>
      <c r="Q49" s="98">
        <v>693597076</v>
      </c>
    </row>
    <row r="50" spans="1:19" ht="21.75" customHeight="1">
      <c r="A50" s="8" t="s">
        <v>68</v>
      </c>
      <c r="C50" s="98">
        <v>3300000</v>
      </c>
      <c r="D50" s="96"/>
      <c r="E50" s="98">
        <v>14712437025</v>
      </c>
      <c r="F50" s="96"/>
      <c r="G50" s="98">
        <v>16697057850</v>
      </c>
      <c r="H50" s="96"/>
      <c r="I50" s="98">
        <v>-1984620825</v>
      </c>
      <c r="J50" s="96"/>
      <c r="K50" s="98">
        <v>3300000</v>
      </c>
      <c r="L50" s="96"/>
      <c r="M50" s="98">
        <v>14712437025</v>
      </c>
      <c r="N50" s="96"/>
      <c r="O50" s="98">
        <v>14253125377</v>
      </c>
      <c r="P50" s="96"/>
      <c r="Q50" s="98">
        <v>459311648</v>
      </c>
    </row>
    <row r="51" spans="1:19" ht="21.75" customHeight="1">
      <c r="A51" s="8" t="s">
        <v>85</v>
      </c>
      <c r="C51" s="98">
        <v>300000</v>
      </c>
      <c r="D51" s="96"/>
      <c r="E51" s="98">
        <v>2785328100</v>
      </c>
      <c r="F51" s="96"/>
      <c r="G51" s="98">
        <v>2352484117</v>
      </c>
      <c r="H51" s="96"/>
      <c r="I51" s="98">
        <v>432843983</v>
      </c>
      <c r="J51" s="96"/>
      <c r="K51" s="98">
        <v>300000</v>
      </c>
      <c r="L51" s="96"/>
      <c r="M51" s="98">
        <v>2785328100</v>
      </c>
      <c r="N51" s="96"/>
      <c r="O51" s="98">
        <v>2352484117</v>
      </c>
      <c r="P51" s="96"/>
      <c r="Q51" s="98">
        <v>432843983</v>
      </c>
    </row>
    <row r="52" spans="1:19" ht="21.75" customHeight="1">
      <c r="A52" s="8" t="s">
        <v>76</v>
      </c>
      <c r="C52" s="98">
        <v>200000</v>
      </c>
      <c r="D52" s="96"/>
      <c r="E52" s="98">
        <v>2141183700</v>
      </c>
      <c r="F52" s="96"/>
      <c r="G52" s="98">
        <v>2276374500</v>
      </c>
      <c r="H52" s="96"/>
      <c r="I52" s="98">
        <v>-135190800</v>
      </c>
      <c r="J52" s="96"/>
      <c r="K52" s="98">
        <v>200000</v>
      </c>
      <c r="L52" s="96"/>
      <c r="M52" s="98">
        <v>2141183700</v>
      </c>
      <c r="N52" s="96"/>
      <c r="O52" s="98">
        <v>1715590587</v>
      </c>
      <c r="P52" s="96"/>
      <c r="Q52" s="98">
        <v>425593113</v>
      </c>
    </row>
    <row r="53" spans="1:19" ht="21.75" customHeight="1">
      <c r="A53" s="8" t="s">
        <v>24</v>
      </c>
      <c r="C53" s="98">
        <v>3100000</v>
      </c>
      <c r="D53" s="96"/>
      <c r="E53" s="98">
        <v>19906845300</v>
      </c>
      <c r="F53" s="96"/>
      <c r="G53" s="98">
        <v>20800496250</v>
      </c>
      <c r="H53" s="96"/>
      <c r="I53" s="98">
        <v>-893650950</v>
      </c>
      <c r="J53" s="96"/>
      <c r="K53" s="98">
        <v>3100000</v>
      </c>
      <c r="L53" s="96"/>
      <c r="M53" s="98">
        <v>19906845300</v>
      </c>
      <c r="N53" s="96"/>
      <c r="O53" s="98">
        <v>19508356498</v>
      </c>
      <c r="P53" s="96"/>
      <c r="Q53" s="98">
        <v>398488802</v>
      </c>
    </row>
    <row r="54" spans="1:19" ht="21.75" customHeight="1">
      <c r="A54" s="8" t="s">
        <v>84</v>
      </c>
      <c r="C54" s="98">
        <v>902285</v>
      </c>
      <c r="D54" s="96"/>
      <c r="E54" s="98">
        <v>1418024835</v>
      </c>
      <c r="F54" s="96"/>
      <c r="G54" s="98">
        <v>1112517405</v>
      </c>
      <c r="H54" s="96"/>
      <c r="I54" s="98">
        <v>305507430</v>
      </c>
      <c r="J54" s="96"/>
      <c r="K54" s="98">
        <v>902285</v>
      </c>
      <c r="L54" s="96"/>
      <c r="M54" s="98">
        <v>1418024835</v>
      </c>
      <c r="N54" s="96"/>
      <c r="O54" s="98">
        <v>1112517405</v>
      </c>
      <c r="P54" s="96"/>
      <c r="Q54" s="98">
        <v>305507430</v>
      </c>
    </row>
    <row r="55" spans="1:19" ht="21.75" customHeight="1">
      <c r="A55" s="8" t="s">
        <v>86</v>
      </c>
      <c r="C55" s="98">
        <v>350000</v>
      </c>
      <c r="D55" s="96"/>
      <c r="E55" s="98">
        <v>1450468057</v>
      </c>
      <c r="F55" s="96"/>
      <c r="G55" s="98">
        <v>1163855820</v>
      </c>
      <c r="H55" s="96"/>
      <c r="I55" s="98">
        <v>286612237</v>
      </c>
      <c r="J55" s="96"/>
      <c r="K55" s="98">
        <v>350000</v>
      </c>
      <c r="L55" s="96"/>
      <c r="M55" s="98">
        <v>1450468057</v>
      </c>
      <c r="N55" s="96"/>
      <c r="O55" s="98">
        <v>1163855820</v>
      </c>
      <c r="P55" s="96"/>
      <c r="Q55" s="98">
        <v>286612237</v>
      </c>
    </row>
    <row r="56" spans="1:19" ht="21.75" customHeight="1">
      <c r="A56" s="8" t="s">
        <v>83</v>
      </c>
      <c r="C56" s="98">
        <v>3000000</v>
      </c>
      <c r="D56" s="96"/>
      <c r="E56" s="98">
        <v>8221787550</v>
      </c>
      <c r="F56" s="96"/>
      <c r="G56" s="98">
        <v>8113360248</v>
      </c>
      <c r="H56" s="96"/>
      <c r="I56" s="98">
        <v>108427302</v>
      </c>
      <c r="J56" s="96"/>
      <c r="K56" s="98">
        <v>3000000</v>
      </c>
      <c r="L56" s="96"/>
      <c r="M56" s="98">
        <v>8221787550</v>
      </c>
      <c r="N56" s="96"/>
      <c r="O56" s="98">
        <v>8113360248</v>
      </c>
      <c r="P56" s="96"/>
      <c r="Q56" s="98">
        <v>108427302</v>
      </c>
    </row>
    <row r="57" spans="1:19" ht="21.75" customHeight="1">
      <c r="A57" s="8" t="s">
        <v>25</v>
      </c>
      <c r="C57" s="98">
        <v>1645060</v>
      </c>
      <c r="D57" s="96"/>
      <c r="E57" s="98">
        <v>6132269598</v>
      </c>
      <c r="F57" s="96"/>
      <c r="G57" s="98">
        <v>7479733638</v>
      </c>
      <c r="H57" s="96"/>
      <c r="I57" s="98">
        <v>-1347464039</v>
      </c>
      <c r="J57" s="96"/>
      <c r="K57" s="98">
        <v>1645060</v>
      </c>
      <c r="L57" s="96"/>
      <c r="M57" s="98">
        <v>6132269598</v>
      </c>
      <c r="N57" s="96"/>
      <c r="O57" s="98">
        <v>6584831974</v>
      </c>
      <c r="P57" s="96"/>
      <c r="Q57" s="98">
        <v>-452562375</v>
      </c>
    </row>
    <row r="58" spans="1:19" ht="21.75" customHeight="1">
      <c r="A58" s="8" t="s">
        <v>61</v>
      </c>
      <c r="C58" s="98">
        <v>1479342</v>
      </c>
      <c r="D58" s="96"/>
      <c r="E58" s="98">
        <v>7985031738</v>
      </c>
      <c r="F58" s="96"/>
      <c r="G58" s="98">
        <v>9308517662</v>
      </c>
      <c r="H58" s="96"/>
      <c r="I58" s="98">
        <v>-1323485923</v>
      </c>
      <c r="J58" s="96"/>
      <c r="K58" s="98">
        <v>1479342</v>
      </c>
      <c r="L58" s="96"/>
      <c r="M58" s="98">
        <v>7985031738</v>
      </c>
      <c r="N58" s="96"/>
      <c r="O58" s="98">
        <v>8632736894</v>
      </c>
      <c r="P58" s="96"/>
      <c r="Q58" s="98">
        <v>-647705155</v>
      </c>
    </row>
    <row r="59" spans="1:19" ht="21.75" customHeight="1">
      <c r="A59" s="8" t="s">
        <v>66</v>
      </c>
      <c r="C59" s="98">
        <v>21510860</v>
      </c>
      <c r="D59" s="96"/>
      <c r="E59" s="98">
        <v>28268154646</v>
      </c>
      <c r="F59" s="96"/>
      <c r="G59" s="98">
        <v>31860476870</v>
      </c>
      <c r="H59" s="96"/>
      <c r="I59" s="98">
        <v>-3592322223</v>
      </c>
      <c r="J59" s="96"/>
      <c r="K59" s="98">
        <v>21510860</v>
      </c>
      <c r="L59" s="96"/>
      <c r="M59" s="98">
        <v>28268154646</v>
      </c>
      <c r="N59" s="96"/>
      <c r="O59" s="98">
        <v>29301427799</v>
      </c>
      <c r="P59" s="96"/>
      <c r="Q59" s="98">
        <v>-1033273152</v>
      </c>
    </row>
    <row r="60" spans="1:19" ht="21.75" customHeight="1">
      <c r="A60" s="8" t="s">
        <v>79</v>
      </c>
      <c r="C60" s="98">
        <v>2600000</v>
      </c>
      <c r="D60" s="96"/>
      <c r="E60" s="98">
        <v>8789986530</v>
      </c>
      <c r="F60" s="96"/>
      <c r="G60" s="98">
        <v>10087420590</v>
      </c>
      <c r="H60" s="96"/>
      <c r="I60" s="98">
        <v>-1297434060</v>
      </c>
      <c r="J60" s="96"/>
      <c r="K60" s="98">
        <v>2600000</v>
      </c>
      <c r="L60" s="96"/>
      <c r="M60" s="98">
        <v>8789986530</v>
      </c>
      <c r="N60" s="96"/>
      <c r="O60" s="98">
        <v>9844730844</v>
      </c>
      <c r="P60" s="96"/>
      <c r="Q60" s="98">
        <v>-1054744314</v>
      </c>
    </row>
    <row r="61" spans="1:19" ht="21.75" customHeight="1">
      <c r="A61" s="8" t="s">
        <v>26</v>
      </c>
      <c r="C61" s="98">
        <v>2000000</v>
      </c>
      <c r="D61" s="96"/>
      <c r="E61" s="98">
        <v>13857057000</v>
      </c>
      <c r="F61" s="96"/>
      <c r="G61" s="98">
        <v>14135391000</v>
      </c>
      <c r="H61" s="96"/>
      <c r="I61" s="98">
        <v>-278334000</v>
      </c>
      <c r="J61" s="96"/>
      <c r="K61" s="98">
        <v>2000000</v>
      </c>
      <c r="L61" s="96"/>
      <c r="M61" s="98">
        <v>13857057000</v>
      </c>
      <c r="N61" s="96"/>
      <c r="O61" s="98">
        <v>14949704384</v>
      </c>
      <c r="P61" s="96"/>
      <c r="Q61" s="98">
        <v>-1092647384</v>
      </c>
    </row>
    <row r="62" spans="1:19" ht="21.75" customHeight="1">
      <c r="A62" s="8" t="s">
        <v>72</v>
      </c>
      <c r="C62" s="98">
        <v>197000</v>
      </c>
      <c r="D62" s="96"/>
      <c r="E62" s="98">
        <v>5671174536</v>
      </c>
      <c r="F62" s="96"/>
      <c r="G62" s="98">
        <v>6548483304</v>
      </c>
      <c r="H62" s="96"/>
      <c r="I62" s="98">
        <v>-877308768</v>
      </c>
      <c r="J62" s="96"/>
      <c r="K62" s="98">
        <v>197000</v>
      </c>
      <c r="L62" s="96"/>
      <c r="M62" s="98">
        <v>5671174536</v>
      </c>
      <c r="N62" s="96"/>
      <c r="O62" s="98">
        <v>6793268116</v>
      </c>
      <c r="P62" s="96"/>
      <c r="Q62" s="98">
        <v>-1122093580</v>
      </c>
    </row>
    <row r="63" spans="1:19" ht="21.75" customHeight="1">
      <c r="A63" s="8" t="s">
        <v>44</v>
      </c>
      <c r="C63" s="98">
        <v>6197338</v>
      </c>
      <c r="D63" s="96"/>
      <c r="E63" s="98">
        <v>25103890143</v>
      </c>
      <c r="F63" s="96"/>
      <c r="G63" s="98">
        <v>30648307598</v>
      </c>
      <c r="H63" s="96"/>
      <c r="I63" s="98">
        <v>-5544417454</v>
      </c>
      <c r="J63" s="96"/>
      <c r="K63" s="98">
        <v>6197338</v>
      </c>
      <c r="L63" s="96"/>
      <c r="M63" s="98">
        <v>25103890143</v>
      </c>
      <c r="N63" s="96"/>
      <c r="O63" s="98">
        <v>26288423097</v>
      </c>
      <c r="P63" s="96"/>
      <c r="Q63" s="98">
        <v>-1184532953</v>
      </c>
    </row>
    <row r="64" spans="1:19" ht="21.75" customHeight="1">
      <c r="A64" s="8" t="s">
        <v>30</v>
      </c>
      <c r="C64" s="98">
        <v>10692254</v>
      </c>
      <c r="D64" s="96"/>
      <c r="E64" s="98">
        <v>32970026021</v>
      </c>
      <c r="F64" s="96"/>
      <c r="G64" s="98">
        <v>33108198301</v>
      </c>
      <c r="H64" s="96"/>
      <c r="I64" s="98">
        <v>-138172280</v>
      </c>
      <c r="J64" s="96"/>
      <c r="K64" s="98">
        <v>10692254</v>
      </c>
      <c r="L64" s="96"/>
      <c r="M64" s="98">
        <v>32970026045</v>
      </c>
      <c r="N64" s="96"/>
      <c r="O64" s="98">
        <v>34224977165</v>
      </c>
      <c r="P64" s="96"/>
      <c r="Q64" s="98">
        <v>-1254951119</v>
      </c>
      <c r="R64" s="96"/>
      <c r="S64" s="96"/>
    </row>
    <row r="65" spans="1:17" ht="21.75" customHeight="1">
      <c r="A65" s="33" t="s">
        <v>74</v>
      </c>
      <c r="C65" s="104">
        <v>307999</v>
      </c>
      <c r="D65" s="96"/>
      <c r="E65" s="104">
        <v>6230486361</v>
      </c>
      <c r="F65" s="96"/>
      <c r="G65" s="104">
        <v>6674427649</v>
      </c>
      <c r="H65" s="96"/>
      <c r="I65" s="104">
        <v>-443941287</v>
      </c>
      <c r="J65" s="96"/>
      <c r="K65" s="104">
        <v>307999</v>
      </c>
      <c r="L65" s="96"/>
      <c r="M65" s="104">
        <v>6230486361</v>
      </c>
      <c r="N65" s="96"/>
      <c r="O65" s="104">
        <v>7700085109</v>
      </c>
      <c r="P65" s="96"/>
      <c r="Q65" s="104">
        <v>-1469598747</v>
      </c>
    </row>
    <row r="66" spans="1:17" ht="21.75" customHeight="1">
      <c r="A66" s="8" t="s">
        <v>34</v>
      </c>
      <c r="C66" s="98">
        <v>2800000</v>
      </c>
      <c r="D66" s="96"/>
      <c r="E66" s="98">
        <v>17173207800</v>
      </c>
      <c r="F66" s="96"/>
      <c r="G66" s="98">
        <v>18592711200</v>
      </c>
      <c r="H66" s="96"/>
      <c r="I66" s="98">
        <v>-1419503400</v>
      </c>
      <c r="J66" s="96"/>
      <c r="K66" s="98">
        <v>2800000</v>
      </c>
      <c r="L66" s="96"/>
      <c r="M66" s="98">
        <v>17173207800</v>
      </c>
      <c r="N66" s="96"/>
      <c r="O66" s="98">
        <v>18693490980</v>
      </c>
      <c r="P66" s="96"/>
      <c r="Q66" s="98">
        <v>-1520283180</v>
      </c>
    </row>
    <row r="67" spans="1:17" ht="21.75" customHeight="1">
      <c r="A67" s="8" t="s">
        <v>45</v>
      </c>
      <c r="C67" s="98">
        <v>1088800</v>
      </c>
      <c r="D67" s="96"/>
      <c r="E67" s="98">
        <v>19838955661</v>
      </c>
      <c r="F67" s="96"/>
      <c r="G67" s="98">
        <v>22031174423</v>
      </c>
      <c r="H67" s="96"/>
      <c r="I67" s="98">
        <v>-2192218761</v>
      </c>
      <c r="J67" s="96"/>
      <c r="K67" s="98">
        <v>1088800</v>
      </c>
      <c r="L67" s="96"/>
      <c r="M67" s="98">
        <v>19838955661</v>
      </c>
      <c r="N67" s="96"/>
      <c r="O67" s="98">
        <v>21647371717</v>
      </c>
      <c r="P67" s="96"/>
      <c r="Q67" s="98">
        <v>-1808416055</v>
      </c>
    </row>
    <row r="68" spans="1:17" ht="21.75" customHeight="1">
      <c r="A68" s="8" t="s">
        <v>51</v>
      </c>
      <c r="C68" s="98">
        <v>4000000</v>
      </c>
      <c r="D68" s="96"/>
      <c r="E68" s="98">
        <v>19324332000</v>
      </c>
      <c r="F68" s="96"/>
      <c r="G68" s="98">
        <v>26441730000</v>
      </c>
      <c r="H68" s="96"/>
      <c r="I68" s="98">
        <v>-7117398000</v>
      </c>
      <c r="J68" s="96"/>
      <c r="K68" s="98">
        <v>4000000</v>
      </c>
      <c r="L68" s="96"/>
      <c r="M68" s="98">
        <v>19324332000</v>
      </c>
      <c r="N68" s="96"/>
      <c r="O68" s="98">
        <v>21319340324</v>
      </c>
      <c r="P68" s="96"/>
      <c r="Q68" s="98">
        <v>-1995008324</v>
      </c>
    </row>
    <row r="69" spans="1:17" ht="21.75" customHeight="1">
      <c r="A69" s="8" t="s">
        <v>87</v>
      </c>
      <c r="C69" s="98">
        <v>3600000</v>
      </c>
      <c r="D69" s="96"/>
      <c r="E69" s="98">
        <v>8488391760</v>
      </c>
      <c r="F69" s="96"/>
      <c r="G69" s="98">
        <v>10709128779</v>
      </c>
      <c r="H69" s="96"/>
      <c r="I69" s="98">
        <v>-2220737019</v>
      </c>
      <c r="J69" s="96"/>
      <c r="K69" s="98">
        <v>3600000</v>
      </c>
      <c r="L69" s="96"/>
      <c r="M69" s="98">
        <v>8488391760</v>
      </c>
      <c r="N69" s="96"/>
      <c r="O69" s="98">
        <v>10709128779</v>
      </c>
      <c r="P69" s="96"/>
      <c r="Q69" s="98">
        <v>-2220737019</v>
      </c>
    </row>
    <row r="70" spans="1:17" ht="21.75" customHeight="1">
      <c r="A70" s="8" t="s">
        <v>28</v>
      </c>
      <c r="C70" s="98">
        <v>2446789</v>
      </c>
      <c r="D70" s="96"/>
      <c r="E70" s="98">
        <v>23592636872</v>
      </c>
      <c r="F70" s="96"/>
      <c r="G70" s="98">
        <v>25100619848</v>
      </c>
      <c r="H70" s="96"/>
      <c r="I70" s="98">
        <v>-1507982975</v>
      </c>
      <c r="J70" s="96"/>
      <c r="K70" s="98">
        <v>2446789</v>
      </c>
      <c r="L70" s="96"/>
      <c r="M70" s="98">
        <v>23592636872</v>
      </c>
      <c r="N70" s="96"/>
      <c r="O70" s="98">
        <v>26122156702</v>
      </c>
      <c r="P70" s="96"/>
      <c r="Q70" s="98">
        <v>-2529519829</v>
      </c>
    </row>
    <row r="71" spans="1:17" ht="21.75" customHeight="1">
      <c r="A71" s="8" t="s">
        <v>70</v>
      </c>
      <c r="C71" s="98">
        <v>3774025</v>
      </c>
      <c r="D71" s="96"/>
      <c r="E71" s="98">
        <v>32113435358</v>
      </c>
      <c r="F71" s="96"/>
      <c r="G71" s="98">
        <v>36990475775</v>
      </c>
      <c r="H71" s="96"/>
      <c r="I71" s="98">
        <v>-4877040416</v>
      </c>
      <c r="J71" s="96"/>
      <c r="K71" s="98">
        <v>3774025</v>
      </c>
      <c r="L71" s="96"/>
      <c r="M71" s="98">
        <v>32113435358</v>
      </c>
      <c r="N71" s="96"/>
      <c r="O71" s="98">
        <v>36315193256</v>
      </c>
      <c r="P71" s="96"/>
      <c r="Q71" s="98">
        <v>-4201757897</v>
      </c>
    </row>
    <row r="72" spans="1:17" ht="21.75" customHeight="1">
      <c r="A72" s="8" t="s">
        <v>27</v>
      </c>
      <c r="C72" s="98">
        <v>5635750</v>
      </c>
      <c r="D72" s="96"/>
      <c r="E72" s="98">
        <v>27618931227</v>
      </c>
      <c r="F72" s="96"/>
      <c r="G72" s="98">
        <v>27394842535</v>
      </c>
      <c r="H72" s="96"/>
      <c r="I72" s="98">
        <v>224088692</v>
      </c>
      <c r="J72" s="96"/>
      <c r="K72" s="98">
        <v>5635750</v>
      </c>
      <c r="L72" s="96"/>
      <c r="M72" s="98">
        <v>27618931227</v>
      </c>
      <c r="N72" s="96"/>
      <c r="O72" s="98">
        <v>31876616366</v>
      </c>
      <c r="P72" s="96"/>
      <c r="Q72" s="98">
        <v>-4257685138</v>
      </c>
    </row>
    <row r="73" spans="1:17" ht="21.75" customHeight="1">
      <c r="A73" s="8" t="s">
        <v>67</v>
      </c>
      <c r="C73" s="98">
        <v>358000</v>
      </c>
      <c r="D73" s="96"/>
      <c r="E73" s="98">
        <v>19765014246</v>
      </c>
      <c r="F73" s="96"/>
      <c r="G73" s="98">
        <v>22882434570</v>
      </c>
      <c r="H73" s="96"/>
      <c r="I73" s="98">
        <v>-3117420324</v>
      </c>
      <c r="J73" s="96"/>
      <c r="K73" s="98">
        <v>358000</v>
      </c>
      <c r="L73" s="96"/>
      <c r="M73" s="98">
        <v>19765014246</v>
      </c>
      <c r="N73" s="96"/>
      <c r="O73" s="98">
        <v>24560410914</v>
      </c>
      <c r="P73" s="96"/>
      <c r="Q73" s="98">
        <v>-4795396668</v>
      </c>
    </row>
    <row r="74" spans="1:17" ht="21.75" customHeight="1">
      <c r="A74" s="8" t="s">
        <v>42</v>
      </c>
      <c r="C74" s="98">
        <v>2109652</v>
      </c>
      <c r="D74" s="96"/>
      <c r="E74" s="98">
        <v>32588927327</v>
      </c>
      <c r="F74" s="96"/>
      <c r="G74" s="98">
        <v>37076720408</v>
      </c>
      <c r="H74" s="96"/>
      <c r="I74" s="98">
        <v>-4487793080</v>
      </c>
      <c r="J74" s="96"/>
      <c r="K74" s="98">
        <v>2109652</v>
      </c>
      <c r="L74" s="96"/>
      <c r="M74" s="98">
        <v>32588927327</v>
      </c>
      <c r="N74" s="96"/>
      <c r="O74" s="98">
        <v>40746644656</v>
      </c>
      <c r="P74" s="96"/>
      <c r="Q74" s="98">
        <v>-8157717328</v>
      </c>
    </row>
    <row r="75" spans="1:17" ht="21.75" customHeight="1">
      <c r="A75" s="8" t="s">
        <v>63</v>
      </c>
      <c r="C75" s="98">
        <v>13950000</v>
      </c>
      <c r="D75" s="96"/>
      <c r="E75" s="98">
        <v>34196015835</v>
      </c>
      <c r="F75" s="96"/>
      <c r="G75" s="98">
        <v>40366829722</v>
      </c>
      <c r="H75" s="96"/>
      <c r="I75" s="98">
        <v>-6170813887</v>
      </c>
      <c r="J75" s="96"/>
      <c r="K75" s="98">
        <v>13950000</v>
      </c>
      <c r="L75" s="96"/>
      <c r="M75" s="98">
        <v>34196015835</v>
      </c>
      <c r="N75" s="96"/>
      <c r="O75" s="98">
        <v>42981408958</v>
      </c>
      <c r="P75" s="96"/>
      <c r="Q75" s="98">
        <v>-8785393123</v>
      </c>
    </row>
    <row r="76" spans="1:17" ht="21.75" customHeight="1">
      <c r="A76" s="8" t="s">
        <v>65</v>
      </c>
      <c r="C76" s="98">
        <v>6360000</v>
      </c>
      <c r="D76" s="96"/>
      <c r="E76" s="98">
        <v>46404639720</v>
      </c>
      <c r="F76" s="96"/>
      <c r="G76" s="98">
        <v>53928007740</v>
      </c>
      <c r="H76" s="96"/>
      <c r="I76" s="98">
        <v>-7523368020</v>
      </c>
      <c r="J76" s="96"/>
      <c r="K76" s="98">
        <v>6360000</v>
      </c>
      <c r="L76" s="96"/>
      <c r="M76" s="98">
        <v>46404639720</v>
      </c>
      <c r="N76" s="96"/>
      <c r="O76" s="98">
        <v>59443414151</v>
      </c>
      <c r="P76" s="96"/>
      <c r="Q76" s="98">
        <v>-13038774431</v>
      </c>
    </row>
    <row r="77" spans="1:17" ht="21.75" customHeight="1">
      <c r="A77" s="27" t="s">
        <v>19</v>
      </c>
      <c r="C77" s="99">
        <v>13593592</v>
      </c>
      <c r="D77" s="96"/>
      <c r="E77" s="99">
        <v>19093459410</v>
      </c>
      <c r="F77" s="96"/>
      <c r="G77" s="99">
        <v>22363535261</v>
      </c>
      <c r="H77" s="96"/>
      <c r="I77" s="99">
        <v>-3270075850</v>
      </c>
      <c r="J77" s="96"/>
      <c r="K77" s="99">
        <v>13593592</v>
      </c>
      <c r="L77" s="96"/>
      <c r="M77" s="99">
        <v>19093459410</v>
      </c>
      <c r="N77" s="96"/>
      <c r="O77" s="99">
        <v>33038576210</v>
      </c>
      <c r="P77" s="96"/>
      <c r="Q77" s="99">
        <v>-13945116799</v>
      </c>
    </row>
    <row r="78" spans="1:17" ht="21.75" customHeight="1" thickBot="1">
      <c r="A78" s="14" t="s">
        <v>88</v>
      </c>
      <c r="C78" s="102">
        <v>335295908</v>
      </c>
      <c r="D78" s="96"/>
      <c r="E78" s="102">
        <v>1751393392224</v>
      </c>
      <c r="F78" s="96"/>
      <c r="G78" s="102">
        <v>1836298929311</v>
      </c>
      <c r="H78" s="96"/>
      <c r="I78" s="102">
        <f>SUM(I8:I77)</f>
        <v>-84905537087</v>
      </c>
      <c r="J78" s="96"/>
      <c r="K78" s="102">
        <v>335295908</v>
      </c>
      <c r="L78" s="96"/>
      <c r="M78" s="102">
        <v>1751393392224</v>
      </c>
      <c r="N78" s="96"/>
      <c r="O78" s="102">
        <v>1533123203107</v>
      </c>
      <c r="P78" s="96"/>
      <c r="Q78" s="102">
        <f>SUM(Q8:Q77)</f>
        <v>218270189129</v>
      </c>
    </row>
    <row r="79" spans="1:17" ht="13.5" thickTop="1"/>
    <row r="80" spans="1:17">
      <c r="I80" s="91"/>
    </row>
    <row r="81" spans="9:9">
      <c r="I81" s="91"/>
    </row>
  </sheetData>
  <sortState xmlns:xlrd2="http://schemas.microsoft.com/office/spreadsheetml/2017/richdata2" ref="A8:Q77">
    <sortCondition descending="1" ref="Q8:Q77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84"/>
  <sheetViews>
    <sheetView rightToLeft="1" tabSelected="1" workbookViewId="0">
      <selection activeCell="AD6" sqref="AD6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" bestFit="1" customWidth="1"/>
    <col min="7" max="7" width="1.28515625" customWidth="1"/>
    <col min="8" max="8" width="19.28515625" bestFit="1" customWidth="1"/>
    <col min="9" max="9" width="1.28515625" customWidth="1"/>
    <col min="10" max="10" width="20.28515625" bestFit="1" customWidth="1"/>
    <col min="11" max="11" width="1.28515625" customWidth="1"/>
    <col min="12" max="12" width="14.140625" bestFit="1" customWidth="1"/>
    <col min="13" max="13" width="1.28515625" customWidth="1"/>
    <col min="14" max="14" width="19.28515625" bestFit="1" customWidth="1"/>
    <col min="15" max="15" width="1.28515625" customWidth="1"/>
    <col min="16" max="16" width="14.85546875" bestFit="1" customWidth="1"/>
    <col min="17" max="17" width="1.28515625" customWidth="1"/>
    <col min="18" max="18" width="19.28515625" bestFit="1" customWidth="1"/>
    <col min="19" max="19" width="1.28515625" customWidth="1"/>
    <col min="20" max="20" width="15.28515625" bestFit="1" customWidth="1"/>
    <col min="21" max="21" width="1.28515625" customWidth="1"/>
    <col min="22" max="22" width="16.28515625" bestFit="1" customWidth="1"/>
    <col min="23" max="23" width="1.28515625" customWidth="1"/>
    <col min="24" max="24" width="19.28515625" bestFit="1" customWidth="1"/>
    <col min="25" max="25" width="1.28515625" customWidth="1"/>
    <col min="26" max="26" width="19.28515625" style="89" bestFit="1" customWidth="1"/>
    <col min="27" max="27" width="1.28515625" customWidth="1"/>
    <col min="28" max="28" width="18.28515625" bestFit="1" customWidth="1"/>
    <col min="29" max="29" width="0.28515625" customWidth="1"/>
    <col min="30" max="30" width="20.28515625" bestFit="1" customWidth="1"/>
    <col min="31" max="31" width="15.5703125" bestFit="1" customWidth="1"/>
  </cols>
  <sheetData>
    <row r="1" spans="1:31" ht="29.1" customHeight="1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</row>
    <row r="2" spans="1:31" ht="21.75" customHeight="1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</row>
    <row r="3" spans="1:31" ht="21.75" customHeight="1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</row>
    <row r="4" spans="1:31" ht="14.45" customHeight="1">
      <c r="A4" s="1" t="s">
        <v>3</v>
      </c>
      <c r="B4" s="140" t="s">
        <v>4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</row>
    <row r="5" spans="1:31" ht="14.45" customHeight="1">
      <c r="A5" s="140" t="s">
        <v>5</v>
      </c>
      <c r="B5" s="140"/>
      <c r="C5" s="140" t="s">
        <v>6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</row>
    <row r="6" spans="1:31" ht="14.45" customHeight="1">
      <c r="F6" s="136" t="s">
        <v>7</v>
      </c>
      <c r="G6" s="136"/>
      <c r="H6" s="136"/>
      <c r="I6" s="136"/>
      <c r="J6" s="136"/>
      <c r="L6" s="136" t="s">
        <v>8</v>
      </c>
      <c r="M6" s="136"/>
      <c r="N6" s="136"/>
      <c r="O6" s="136"/>
      <c r="P6" s="136"/>
      <c r="Q6" s="136"/>
      <c r="R6" s="136"/>
      <c r="T6" s="136" t="s">
        <v>9</v>
      </c>
      <c r="U6" s="136"/>
      <c r="V6" s="136"/>
      <c r="W6" s="136"/>
      <c r="X6" s="136"/>
      <c r="Y6" s="136"/>
      <c r="Z6" s="136"/>
      <c r="AA6" s="136"/>
      <c r="AB6" s="136"/>
    </row>
    <row r="7" spans="1:31" ht="14.45" customHeight="1">
      <c r="E7" s="135"/>
      <c r="F7" s="135"/>
      <c r="G7" s="3"/>
      <c r="H7" s="3"/>
      <c r="I7" s="3"/>
      <c r="J7" s="3"/>
      <c r="L7" s="134" t="s">
        <v>10</v>
      </c>
      <c r="M7" s="134"/>
      <c r="N7" s="134"/>
      <c r="O7" s="3"/>
      <c r="P7" s="134" t="s">
        <v>11</v>
      </c>
      <c r="Q7" s="134"/>
      <c r="R7" s="134"/>
      <c r="T7" s="3"/>
      <c r="U7" s="3"/>
      <c r="V7" s="3"/>
      <c r="W7" s="3"/>
      <c r="X7" s="3"/>
      <c r="Y7" s="3"/>
      <c r="Z7" s="87"/>
      <c r="AA7" s="3"/>
      <c r="AB7" s="3"/>
    </row>
    <row r="8" spans="1:31" ht="14.45" customHeight="1">
      <c r="A8" s="136" t="s">
        <v>12</v>
      </c>
      <c r="B8" s="136"/>
      <c r="C8" s="136"/>
      <c r="E8" s="136" t="s">
        <v>13</v>
      </c>
      <c r="F8" s="136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88" t="s">
        <v>15</v>
      </c>
      <c r="AB8" s="2" t="s">
        <v>18</v>
      </c>
    </row>
    <row r="9" spans="1:31" ht="21.75" customHeight="1">
      <c r="A9" s="137" t="s">
        <v>50</v>
      </c>
      <c r="B9" s="137"/>
      <c r="C9" s="137"/>
      <c r="E9" s="138">
        <v>8010000</v>
      </c>
      <c r="F9" s="138"/>
      <c r="G9" s="35"/>
      <c r="H9" s="36">
        <v>59445863636</v>
      </c>
      <c r="I9" s="36"/>
      <c r="J9" s="36">
        <v>90133694460</v>
      </c>
      <c r="K9" s="36"/>
      <c r="L9" s="36">
        <v>0</v>
      </c>
      <c r="M9" s="36"/>
      <c r="N9" s="36">
        <v>0</v>
      </c>
      <c r="O9" s="36"/>
      <c r="P9" s="36">
        <v>0</v>
      </c>
      <c r="Q9" s="36"/>
      <c r="R9" s="36">
        <v>0</v>
      </c>
      <c r="S9" s="36"/>
      <c r="T9" s="36">
        <v>8010000</v>
      </c>
      <c r="U9" s="36"/>
      <c r="V9" s="36">
        <v>10760</v>
      </c>
      <c r="W9" s="36"/>
      <c r="X9" s="36">
        <v>59445863636</v>
      </c>
      <c r="Y9" s="36"/>
      <c r="Z9" s="36">
        <v>85674783780</v>
      </c>
      <c r="AA9" s="105"/>
      <c r="AB9" s="95">
        <v>4.7570907357039047</v>
      </c>
      <c r="AD9" s="90"/>
      <c r="AE9" s="89"/>
    </row>
    <row r="10" spans="1:31" ht="21.75" customHeight="1">
      <c r="A10" s="132" t="s">
        <v>22</v>
      </c>
      <c r="B10" s="132"/>
      <c r="C10" s="132"/>
      <c r="E10" s="133">
        <v>32763383</v>
      </c>
      <c r="F10" s="133"/>
      <c r="G10" s="35"/>
      <c r="H10" s="36">
        <v>47220320817</v>
      </c>
      <c r="I10" s="36"/>
      <c r="J10" s="36">
        <v>106107980358.207</v>
      </c>
      <c r="K10" s="36"/>
      <c r="L10" s="36">
        <v>0</v>
      </c>
      <c r="M10" s="36"/>
      <c r="N10" s="36">
        <v>0</v>
      </c>
      <c r="O10" s="36"/>
      <c r="P10" s="36">
        <v>4800000</v>
      </c>
      <c r="Q10" s="36"/>
      <c r="R10" s="36">
        <v>15280828772</v>
      </c>
      <c r="S10" s="36"/>
      <c r="T10" s="36">
        <v>27963383</v>
      </c>
      <c r="U10" s="36"/>
      <c r="V10" s="36">
        <v>2992</v>
      </c>
      <c r="W10" s="36"/>
      <c r="X10" s="36">
        <v>40302306890</v>
      </c>
      <c r="Y10" s="36"/>
      <c r="Z10" s="36">
        <v>83168626606</v>
      </c>
      <c r="AA10" s="105"/>
      <c r="AB10" s="95">
        <v>4.6179364064059492</v>
      </c>
      <c r="AD10" s="90"/>
      <c r="AE10" s="89"/>
    </row>
    <row r="11" spans="1:31" ht="21.75" customHeight="1">
      <c r="A11" s="132" t="s">
        <v>80</v>
      </c>
      <c r="B11" s="132"/>
      <c r="C11" s="132"/>
      <c r="E11" s="133">
        <v>6089359</v>
      </c>
      <c r="F11" s="133"/>
      <c r="G11" s="35"/>
      <c r="H11" s="36">
        <v>59100943289</v>
      </c>
      <c r="I11" s="36"/>
      <c r="J11" s="36">
        <v>74029747049.608505</v>
      </c>
      <c r="K11" s="36"/>
      <c r="L11" s="36">
        <v>0</v>
      </c>
      <c r="M11" s="36"/>
      <c r="N11" s="36">
        <v>0</v>
      </c>
      <c r="O11" s="36"/>
      <c r="P11" s="36">
        <v>0</v>
      </c>
      <c r="Q11" s="36"/>
      <c r="R11" s="36">
        <v>0</v>
      </c>
      <c r="S11" s="36"/>
      <c r="T11" s="36">
        <v>6089359</v>
      </c>
      <c r="U11" s="36"/>
      <c r="V11" s="36">
        <v>11270</v>
      </c>
      <c r="W11" s="36"/>
      <c r="X11" s="36">
        <v>59100943289</v>
      </c>
      <c r="Y11" s="36"/>
      <c r="Z11" s="36">
        <v>68218744828</v>
      </c>
      <c r="AA11" s="105"/>
      <c r="AB11" s="95">
        <v>3.7878445057527457</v>
      </c>
      <c r="AD11" s="90"/>
      <c r="AE11" s="89"/>
    </row>
    <row r="12" spans="1:31" ht="21.75" customHeight="1">
      <c r="A12" s="132" t="s">
        <v>55</v>
      </c>
      <c r="B12" s="132"/>
      <c r="C12" s="132"/>
      <c r="E12" s="133">
        <v>664000</v>
      </c>
      <c r="F12" s="133"/>
      <c r="G12" s="35"/>
      <c r="H12" s="36">
        <v>29907728640</v>
      </c>
      <c r="I12" s="36"/>
      <c r="J12" s="36">
        <v>54110833416</v>
      </c>
      <c r="K12" s="36"/>
      <c r="L12" s="36">
        <v>0</v>
      </c>
      <c r="M12" s="36"/>
      <c r="N12" s="36">
        <v>0</v>
      </c>
      <c r="O12" s="36"/>
      <c r="P12" s="36">
        <v>0</v>
      </c>
      <c r="Q12" s="36"/>
      <c r="R12" s="36">
        <v>0</v>
      </c>
      <c r="S12" s="36"/>
      <c r="T12" s="36">
        <v>664000</v>
      </c>
      <c r="U12" s="36"/>
      <c r="V12" s="36">
        <v>85150</v>
      </c>
      <c r="W12" s="36"/>
      <c r="X12" s="36">
        <v>29907728640</v>
      </c>
      <c r="Y12" s="36"/>
      <c r="Z12" s="36">
        <v>56203189380</v>
      </c>
      <c r="AA12" s="105"/>
      <c r="AB12" s="95">
        <v>3.1206810186198997</v>
      </c>
      <c r="AD12" s="90"/>
      <c r="AE12" s="89"/>
    </row>
    <row r="13" spans="1:31" ht="21.75" customHeight="1">
      <c r="A13" s="132" t="s">
        <v>59</v>
      </c>
      <c r="B13" s="132"/>
      <c r="C13" s="132"/>
      <c r="E13" s="133">
        <v>9350000</v>
      </c>
      <c r="F13" s="133"/>
      <c r="G13" s="35"/>
      <c r="H13" s="36">
        <v>53094976691</v>
      </c>
      <c r="I13" s="36"/>
      <c r="J13" s="36">
        <v>61249881825</v>
      </c>
      <c r="K13" s="36"/>
      <c r="L13" s="36">
        <v>0</v>
      </c>
      <c r="M13" s="36"/>
      <c r="N13" s="36">
        <v>0</v>
      </c>
      <c r="O13" s="36"/>
      <c r="P13" s="36">
        <v>0</v>
      </c>
      <c r="Q13" s="36"/>
      <c r="R13" s="36">
        <v>0</v>
      </c>
      <c r="S13" s="36"/>
      <c r="T13" s="36">
        <v>9350000</v>
      </c>
      <c r="U13" s="36"/>
      <c r="V13" s="36">
        <v>5720</v>
      </c>
      <c r="W13" s="36"/>
      <c r="X13" s="36">
        <v>53094976691</v>
      </c>
      <c r="Y13" s="36"/>
      <c r="Z13" s="36">
        <v>53163782100</v>
      </c>
      <c r="AA13" s="105"/>
      <c r="AB13" s="95">
        <v>2.9519179873545176</v>
      </c>
      <c r="AD13" s="90"/>
      <c r="AE13" s="89"/>
    </row>
    <row r="14" spans="1:31" ht="21.75" customHeight="1">
      <c r="A14" s="132" t="s">
        <v>23</v>
      </c>
      <c r="B14" s="132"/>
      <c r="C14" s="132"/>
      <c r="E14" s="133">
        <v>11750000</v>
      </c>
      <c r="F14" s="133"/>
      <c r="G14" s="35"/>
      <c r="H14" s="36">
        <v>25327372420</v>
      </c>
      <c r="I14" s="36"/>
      <c r="J14" s="36">
        <v>52163270775</v>
      </c>
      <c r="K14" s="36"/>
      <c r="L14" s="36">
        <v>0</v>
      </c>
      <c r="M14" s="36"/>
      <c r="N14" s="36">
        <v>0</v>
      </c>
      <c r="O14" s="36"/>
      <c r="P14" s="36">
        <v>0</v>
      </c>
      <c r="Q14" s="36"/>
      <c r="R14" s="36">
        <v>0</v>
      </c>
      <c r="S14" s="36"/>
      <c r="T14" s="36">
        <v>11750000</v>
      </c>
      <c r="U14" s="36"/>
      <c r="V14" s="36">
        <v>4344</v>
      </c>
      <c r="W14" s="36"/>
      <c r="X14" s="36">
        <v>25327372420</v>
      </c>
      <c r="Y14" s="36"/>
      <c r="Z14" s="36">
        <v>50738300100</v>
      </c>
      <c r="AA14" s="105"/>
      <c r="AB14" s="95">
        <v>2.8172431455545657</v>
      </c>
      <c r="AD14" s="90"/>
      <c r="AE14" s="89"/>
    </row>
    <row r="15" spans="1:31" ht="21.75" customHeight="1">
      <c r="A15" s="132" t="s">
        <v>65</v>
      </c>
      <c r="B15" s="132"/>
      <c r="C15" s="132"/>
      <c r="E15" s="133">
        <v>6360000</v>
      </c>
      <c r="F15" s="133"/>
      <c r="G15" s="35"/>
      <c r="H15" s="36">
        <v>59443414151</v>
      </c>
      <c r="I15" s="36"/>
      <c r="J15" s="36">
        <v>53928007740</v>
      </c>
      <c r="K15" s="36"/>
      <c r="L15" s="36">
        <v>0</v>
      </c>
      <c r="M15" s="36"/>
      <c r="N15" s="36">
        <v>0</v>
      </c>
      <c r="O15" s="36"/>
      <c r="P15" s="36">
        <v>0</v>
      </c>
      <c r="Q15" s="36"/>
      <c r="R15" s="36">
        <v>0</v>
      </c>
      <c r="S15" s="36"/>
      <c r="T15" s="36">
        <v>6360000</v>
      </c>
      <c r="U15" s="36"/>
      <c r="V15" s="36">
        <v>7340</v>
      </c>
      <c r="W15" s="36"/>
      <c r="X15" s="36">
        <v>59443414151</v>
      </c>
      <c r="Y15" s="36"/>
      <c r="Z15" s="36">
        <v>46404639720</v>
      </c>
      <c r="AA15" s="105"/>
      <c r="AB15" s="95">
        <v>2.5766167355910126</v>
      </c>
      <c r="AD15" s="90"/>
      <c r="AE15" s="89"/>
    </row>
    <row r="16" spans="1:31" ht="21.75" customHeight="1">
      <c r="A16" s="132" t="s">
        <v>36</v>
      </c>
      <c r="B16" s="132"/>
      <c r="C16" s="132"/>
      <c r="E16" s="133">
        <v>959747</v>
      </c>
      <c r="F16" s="133"/>
      <c r="G16" s="35"/>
      <c r="H16" s="36">
        <v>26698880437</v>
      </c>
      <c r="I16" s="36"/>
      <c r="J16" s="36">
        <v>38972391243.547501</v>
      </c>
      <c r="K16" s="36"/>
      <c r="L16" s="36">
        <v>0</v>
      </c>
      <c r="M16" s="36"/>
      <c r="N16" s="36">
        <v>0</v>
      </c>
      <c r="O16" s="36"/>
      <c r="P16" s="36">
        <v>0</v>
      </c>
      <c r="Q16" s="36"/>
      <c r="R16" s="36">
        <v>0</v>
      </c>
      <c r="S16" s="36"/>
      <c r="T16" s="36">
        <v>959747</v>
      </c>
      <c r="U16" s="36"/>
      <c r="V16" s="36">
        <v>47500</v>
      </c>
      <c r="W16" s="36"/>
      <c r="X16" s="36">
        <v>26698880437</v>
      </c>
      <c r="Y16" s="36"/>
      <c r="Z16" s="36">
        <v>45316734004</v>
      </c>
      <c r="AA16" s="105"/>
      <c r="AB16" s="95">
        <v>2.5162107914547285</v>
      </c>
      <c r="AD16" s="90"/>
      <c r="AE16" s="89"/>
    </row>
    <row r="17" spans="1:31" ht="21.75" customHeight="1">
      <c r="A17" s="132" t="s">
        <v>29</v>
      </c>
      <c r="B17" s="132"/>
      <c r="C17" s="132"/>
      <c r="E17" s="133">
        <v>2237140</v>
      </c>
      <c r="F17" s="133"/>
      <c r="G17" s="35"/>
      <c r="H17" s="36">
        <v>29241111986</v>
      </c>
      <c r="I17" s="36"/>
      <c r="J17" s="36">
        <v>40117875466.68</v>
      </c>
      <c r="K17" s="36"/>
      <c r="L17" s="36">
        <v>0</v>
      </c>
      <c r="M17" s="36"/>
      <c r="N17" s="36">
        <v>0</v>
      </c>
      <c r="O17" s="36"/>
      <c r="P17" s="36">
        <v>0</v>
      </c>
      <c r="Q17" s="36"/>
      <c r="R17" s="36">
        <v>0</v>
      </c>
      <c r="S17" s="36"/>
      <c r="T17" s="36">
        <v>2237140</v>
      </c>
      <c r="U17" s="36"/>
      <c r="V17" s="36">
        <v>19640</v>
      </c>
      <c r="W17" s="36"/>
      <c r="X17" s="36">
        <v>29241111986</v>
      </c>
      <c r="Y17" s="36"/>
      <c r="Z17" s="36">
        <v>43676001893</v>
      </c>
      <c r="AA17" s="105"/>
      <c r="AB17" s="95">
        <v>2.4251091722775806</v>
      </c>
      <c r="AD17" s="90"/>
      <c r="AE17" s="89"/>
    </row>
    <row r="18" spans="1:31" ht="21.75" customHeight="1">
      <c r="A18" s="132" t="s">
        <v>52</v>
      </c>
      <c r="B18" s="132"/>
      <c r="C18" s="132"/>
      <c r="E18" s="133">
        <v>784000</v>
      </c>
      <c r="F18" s="133"/>
      <c r="G18" s="35"/>
      <c r="H18" s="36">
        <v>19925414540</v>
      </c>
      <c r="I18" s="36"/>
      <c r="J18" s="36">
        <v>36387160488</v>
      </c>
      <c r="K18" s="36"/>
      <c r="L18" s="36">
        <v>0</v>
      </c>
      <c r="M18" s="36"/>
      <c r="N18" s="36">
        <v>0</v>
      </c>
      <c r="O18" s="36"/>
      <c r="P18" s="36">
        <v>0</v>
      </c>
      <c r="Q18" s="36"/>
      <c r="R18" s="36">
        <v>0</v>
      </c>
      <c r="S18" s="36"/>
      <c r="T18" s="36">
        <v>784000</v>
      </c>
      <c r="U18" s="36"/>
      <c r="V18" s="36">
        <v>54380</v>
      </c>
      <c r="W18" s="36"/>
      <c r="X18" s="36">
        <v>19925414540</v>
      </c>
      <c r="Y18" s="36"/>
      <c r="Z18" s="36">
        <v>42380248176</v>
      </c>
      <c r="AA18" s="105"/>
      <c r="AB18" s="95">
        <v>2.3531624718490995</v>
      </c>
      <c r="AD18" s="90"/>
      <c r="AE18" s="89"/>
    </row>
    <row r="19" spans="1:31" ht="21.75" customHeight="1">
      <c r="A19" s="132" t="s">
        <v>82</v>
      </c>
      <c r="B19" s="132"/>
      <c r="C19" s="132"/>
      <c r="E19" s="133">
        <v>5228627</v>
      </c>
      <c r="F19" s="133"/>
      <c r="G19" s="35"/>
      <c r="H19" s="36">
        <v>21762591487</v>
      </c>
      <c r="I19" s="36"/>
      <c r="J19" s="36">
        <v>39397176353.672997</v>
      </c>
      <c r="K19" s="36"/>
      <c r="L19" s="36">
        <v>2079361</v>
      </c>
      <c r="M19" s="36"/>
      <c r="N19" s="36">
        <v>0</v>
      </c>
      <c r="O19" s="36"/>
      <c r="P19" s="36">
        <v>0</v>
      </c>
      <c r="Q19" s="36"/>
      <c r="R19" s="36">
        <v>0</v>
      </c>
      <c r="S19" s="36"/>
      <c r="T19" s="36">
        <v>7307988</v>
      </c>
      <c r="U19" s="36"/>
      <c r="V19" s="36">
        <v>5767</v>
      </c>
      <c r="W19" s="36"/>
      <c r="X19" s="36">
        <v>21762591487</v>
      </c>
      <c r="Y19" s="36"/>
      <c r="Z19" s="36">
        <v>41894403053</v>
      </c>
      <c r="AA19" s="105"/>
      <c r="AB19" s="95">
        <v>2.3261859306588106</v>
      </c>
      <c r="AD19" s="90"/>
      <c r="AE19" s="89"/>
    </row>
    <row r="20" spans="1:31" ht="21.75" customHeight="1">
      <c r="A20" s="132" t="s">
        <v>33</v>
      </c>
      <c r="B20" s="132"/>
      <c r="C20" s="132"/>
      <c r="E20" s="133">
        <v>1100000</v>
      </c>
      <c r="F20" s="133"/>
      <c r="G20" s="35"/>
      <c r="H20" s="36">
        <v>29903571829</v>
      </c>
      <c r="I20" s="36"/>
      <c r="J20" s="36">
        <v>42524464950</v>
      </c>
      <c r="K20" s="36"/>
      <c r="L20" s="36">
        <v>0</v>
      </c>
      <c r="M20" s="36"/>
      <c r="N20" s="36">
        <v>0</v>
      </c>
      <c r="O20" s="36"/>
      <c r="P20" s="36">
        <v>0</v>
      </c>
      <c r="Q20" s="36"/>
      <c r="R20" s="36">
        <v>0</v>
      </c>
      <c r="S20" s="36"/>
      <c r="T20" s="36">
        <v>1100000</v>
      </c>
      <c r="U20" s="36"/>
      <c r="V20" s="36">
        <v>37070</v>
      </c>
      <c r="W20" s="36"/>
      <c r="X20" s="36">
        <v>29903571829</v>
      </c>
      <c r="Y20" s="36"/>
      <c r="Z20" s="36">
        <v>40534376850</v>
      </c>
      <c r="AA20" s="105"/>
      <c r="AB20" s="95">
        <v>2.2506705016707524</v>
      </c>
      <c r="AD20" s="90"/>
      <c r="AE20" s="89"/>
    </row>
    <row r="21" spans="1:31" ht="21.75" customHeight="1">
      <c r="A21" s="132" t="s">
        <v>64</v>
      </c>
      <c r="B21" s="132"/>
      <c r="C21" s="132"/>
      <c r="E21" s="133">
        <v>7370000</v>
      </c>
      <c r="F21" s="133"/>
      <c r="G21" s="35"/>
      <c r="H21" s="36">
        <v>33226618779</v>
      </c>
      <c r="I21" s="36"/>
      <c r="J21" s="36">
        <v>42711445755</v>
      </c>
      <c r="K21" s="36"/>
      <c r="L21" s="36">
        <v>0</v>
      </c>
      <c r="M21" s="36"/>
      <c r="N21" s="36">
        <v>0</v>
      </c>
      <c r="O21" s="36"/>
      <c r="P21" s="36">
        <v>0</v>
      </c>
      <c r="Q21" s="36"/>
      <c r="R21" s="36">
        <v>0</v>
      </c>
      <c r="S21" s="36"/>
      <c r="T21" s="36">
        <v>7370000</v>
      </c>
      <c r="U21" s="36"/>
      <c r="V21" s="36">
        <v>5460</v>
      </c>
      <c r="W21" s="36"/>
      <c r="X21" s="36">
        <v>33226618779</v>
      </c>
      <c r="Y21" s="36"/>
      <c r="Z21" s="36">
        <v>40000770810</v>
      </c>
      <c r="AA21" s="105"/>
      <c r="AB21" s="95">
        <v>2.2210420364747629</v>
      </c>
      <c r="AD21" s="90"/>
      <c r="AE21" s="89"/>
    </row>
    <row r="22" spans="1:31" ht="21.75" customHeight="1">
      <c r="A22" s="132" t="s">
        <v>71</v>
      </c>
      <c r="B22" s="132"/>
      <c r="C22" s="132"/>
      <c r="E22" s="133">
        <v>2037036</v>
      </c>
      <c r="F22" s="133"/>
      <c r="G22" s="35"/>
      <c r="H22" s="36">
        <v>24642975459</v>
      </c>
      <c r="I22" s="36"/>
      <c r="J22" s="36">
        <v>39546602367.174004</v>
      </c>
      <c r="K22" s="36"/>
      <c r="L22" s="36">
        <v>0</v>
      </c>
      <c r="M22" s="36"/>
      <c r="N22" s="36">
        <v>0</v>
      </c>
      <c r="O22" s="36"/>
      <c r="P22" s="36">
        <v>0</v>
      </c>
      <c r="Q22" s="36"/>
      <c r="R22" s="36">
        <v>0</v>
      </c>
      <c r="S22" s="36"/>
      <c r="T22" s="36">
        <v>2037036</v>
      </c>
      <c r="U22" s="36"/>
      <c r="V22" s="36">
        <v>17160</v>
      </c>
      <c r="W22" s="36"/>
      <c r="X22" s="36">
        <v>24642975459</v>
      </c>
      <c r="Y22" s="36"/>
      <c r="Z22" s="36">
        <v>34747552310</v>
      </c>
      <c r="AA22" s="105"/>
      <c r="AB22" s="95">
        <v>1.9293571794327069</v>
      </c>
      <c r="AD22" s="90"/>
      <c r="AE22" s="89"/>
    </row>
    <row r="23" spans="1:31" ht="21.75" customHeight="1">
      <c r="A23" s="132" t="s">
        <v>81</v>
      </c>
      <c r="B23" s="132"/>
      <c r="C23" s="132"/>
      <c r="E23" s="133">
        <v>550000</v>
      </c>
      <c r="F23" s="133"/>
      <c r="G23" s="35"/>
      <c r="H23" s="36">
        <v>32869818489</v>
      </c>
      <c r="I23" s="36"/>
      <c r="J23" s="36">
        <v>33869768625</v>
      </c>
      <c r="K23" s="36"/>
      <c r="L23" s="36">
        <v>0</v>
      </c>
      <c r="M23" s="36"/>
      <c r="N23" s="36">
        <v>0</v>
      </c>
      <c r="O23" s="36"/>
      <c r="P23" s="36">
        <v>0</v>
      </c>
      <c r="Q23" s="36"/>
      <c r="R23" s="36">
        <v>0</v>
      </c>
      <c r="S23" s="36"/>
      <c r="T23" s="36">
        <v>550000</v>
      </c>
      <c r="U23" s="36"/>
      <c r="V23" s="36">
        <v>63050</v>
      </c>
      <c r="W23" s="36"/>
      <c r="X23" s="36">
        <v>32869818489</v>
      </c>
      <c r="Y23" s="36"/>
      <c r="Z23" s="36">
        <v>34471168875</v>
      </c>
      <c r="AA23" s="105"/>
      <c r="AB23" s="95">
        <v>1.9140109944745201</v>
      </c>
      <c r="AD23" s="90"/>
      <c r="AE23" s="89"/>
    </row>
    <row r="24" spans="1:31" ht="21.75" customHeight="1">
      <c r="A24" s="132" t="s">
        <v>63</v>
      </c>
      <c r="B24" s="132"/>
      <c r="C24" s="132"/>
      <c r="E24" s="133">
        <v>13950000</v>
      </c>
      <c r="F24" s="133"/>
      <c r="G24" s="35"/>
      <c r="H24" s="36">
        <v>42061644382</v>
      </c>
      <c r="I24" s="36"/>
      <c r="J24" s="36">
        <v>40366829722.5</v>
      </c>
      <c r="K24" s="36"/>
      <c r="L24" s="36">
        <v>0</v>
      </c>
      <c r="M24" s="36"/>
      <c r="N24" s="36">
        <v>0</v>
      </c>
      <c r="O24" s="36"/>
      <c r="P24" s="36">
        <v>0</v>
      </c>
      <c r="Q24" s="36"/>
      <c r="R24" s="36">
        <v>0</v>
      </c>
      <c r="S24" s="36"/>
      <c r="T24" s="36">
        <v>13950000</v>
      </c>
      <c r="U24" s="36"/>
      <c r="V24" s="36">
        <v>2466</v>
      </c>
      <c r="W24" s="36"/>
      <c r="X24" s="36">
        <v>42061644382</v>
      </c>
      <c r="Y24" s="36"/>
      <c r="Z24" s="36">
        <v>34196015835</v>
      </c>
      <c r="AA24" s="105"/>
      <c r="AB24" s="95">
        <v>1.898733127175247</v>
      </c>
      <c r="AD24" s="90"/>
      <c r="AE24" s="89"/>
    </row>
    <row r="25" spans="1:31" ht="21.75" customHeight="1">
      <c r="A25" s="132" t="s">
        <v>30</v>
      </c>
      <c r="B25" s="132"/>
      <c r="C25" s="132"/>
      <c r="E25" s="133">
        <v>10692254</v>
      </c>
      <c r="F25" s="133"/>
      <c r="G25" s="35"/>
      <c r="H25" s="36">
        <v>34820919311</v>
      </c>
      <c r="I25" s="36"/>
      <c r="J25" s="36">
        <v>33108198301.300499</v>
      </c>
      <c r="K25" s="36"/>
      <c r="L25" s="36">
        <v>0</v>
      </c>
      <c r="M25" s="36"/>
      <c r="N25" s="36">
        <v>0</v>
      </c>
      <c r="O25" s="36"/>
      <c r="P25" s="36">
        <v>0</v>
      </c>
      <c r="Q25" s="36"/>
      <c r="R25" s="36">
        <v>0</v>
      </c>
      <c r="S25" s="36"/>
      <c r="T25" s="36">
        <v>10692254</v>
      </c>
      <c r="U25" s="36"/>
      <c r="V25" s="36">
        <v>3102</v>
      </c>
      <c r="W25" s="36"/>
      <c r="X25" s="36">
        <v>34820919311</v>
      </c>
      <c r="Y25" s="36"/>
      <c r="Z25" s="36">
        <v>32970026045</v>
      </c>
      <c r="AA25" s="105"/>
      <c r="AB25" s="95">
        <v>1.8306600674631541</v>
      </c>
      <c r="AD25" s="90"/>
      <c r="AE25" s="89"/>
    </row>
    <row r="26" spans="1:31" ht="21.75" customHeight="1">
      <c r="A26" s="132" t="s">
        <v>42</v>
      </c>
      <c r="B26" s="132"/>
      <c r="C26" s="132"/>
      <c r="E26" s="133">
        <v>2109652</v>
      </c>
      <c r="F26" s="133"/>
      <c r="G26" s="35"/>
      <c r="H26" s="36">
        <v>42467589291</v>
      </c>
      <c r="I26" s="36"/>
      <c r="J26" s="36">
        <v>37076720408.208</v>
      </c>
      <c r="K26" s="36"/>
      <c r="L26" s="36">
        <v>0</v>
      </c>
      <c r="M26" s="36"/>
      <c r="N26" s="36">
        <v>0</v>
      </c>
      <c r="O26" s="36"/>
      <c r="P26" s="36">
        <v>0</v>
      </c>
      <c r="Q26" s="36"/>
      <c r="R26" s="36">
        <v>0</v>
      </c>
      <c r="S26" s="36"/>
      <c r="T26" s="36">
        <v>2109652</v>
      </c>
      <c r="U26" s="36"/>
      <c r="V26" s="36">
        <v>15540</v>
      </c>
      <c r="W26" s="36"/>
      <c r="X26" s="36">
        <v>42467589291</v>
      </c>
      <c r="Y26" s="36"/>
      <c r="Z26" s="36">
        <v>32588927327</v>
      </c>
      <c r="AA26" s="105"/>
      <c r="AB26" s="95">
        <v>1.8094995684131447</v>
      </c>
      <c r="AD26" s="90"/>
      <c r="AE26" s="89"/>
    </row>
    <row r="27" spans="1:31" ht="21.75" customHeight="1">
      <c r="A27" s="132" t="s">
        <v>70</v>
      </c>
      <c r="B27" s="132"/>
      <c r="C27" s="132"/>
      <c r="E27" s="133">
        <v>3774025</v>
      </c>
      <c r="F27" s="133"/>
      <c r="G27" s="35"/>
      <c r="H27" s="36">
        <v>33809716071</v>
      </c>
      <c r="I27" s="36"/>
      <c r="J27" s="36">
        <v>36990475775.324997</v>
      </c>
      <c r="K27" s="36"/>
      <c r="L27" s="36">
        <v>0</v>
      </c>
      <c r="M27" s="36"/>
      <c r="N27" s="36">
        <v>0</v>
      </c>
      <c r="O27" s="36"/>
      <c r="P27" s="36">
        <v>0</v>
      </c>
      <c r="Q27" s="36"/>
      <c r="R27" s="36">
        <v>0</v>
      </c>
      <c r="S27" s="36"/>
      <c r="T27" s="36">
        <v>3774025</v>
      </c>
      <c r="U27" s="36"/>
      <c r="V27" s="36">
        <v>8560</v>
      </c>
      <c r="W27" s="36"/>
      <c r="X27" s="36">
        <v>33809716071</v>
      </c>
      <c r="Y27" s="36"/>
      <c r="Z27" s="36">
        <v>32113435358</v>
      </c>
      <c r="AA27" s="105"/>
      <c r="AB27" s="95">
        <v>1.7830978859012885</v>
      </c>
      <c r="AD27" s="90"/>
      <c r="AE27" s="89"/>
    </row>
    <row r="28" spans="1:31" ht="21.75" customHeight="1">
      <c r="A28" s="132" t="s">
        <v>38</v>
      </c>
      <c r="B28" s="132"/>
      <c r="C28" s="132"/>
      <c r="E28" s="133">
        <v>571500</v>
      </c>
      <c r="F28" s="133"/>
      <c r="G28" s="35"/>
      <c r="H28" s="36">
        <v>25393063966</v>
      </c>
      <c r="I28" s="36"/>
      <c r="J28" s="36">
        <v>25450860960</v>
      </c>
      <c r="K28" s="36"/>
      <c r="L28" s="36">
        <v>0</v>
      </c>
      <c r="M28" s="36"/>
      <c r="N28" s="36">
        <v>0</v>
      </c>
      <c r="O28" s="36"/>
      <c r="P28" s="36">
        <v>0</v>
      </c>
      <c r="Q28" s="36"/>
      <c r="R28" s="36">
        <v>0</v>
      </c>
      <c r="S28" s="36"/>
      <c r="T28" s="36">
        <v>571500</v>
      </c>
      <c r="U28" s="36"/>
      <c r="V28" s="36">
        <v>54900</v>
      </c>
      <c r="W28" s="36"/>
      <c r="X28" s="36">
        <v>25393063966</v>
      </c>
      <c r="Y28" s="36"/>
      <c r="Z28" s="36">
        <v>31188666667</v>
      </c>
      <c r="AA28" s="105"/>
      <c r="AB28" s="95">
        <v>1.7317501219673681</v>
      </c>
      <c r="AD28" s="90"/>
      <c r="AE28" s="89"/>
    </row>
    <row r="29" spans="1:31" ht="21.75" customHeight="1">
      <c r="A29" s="132" t="s">
        <v>46</v>
      </c>
      <c r="B29" s="132"/>
      <c r="C29" s="132"/>
      <c r="E29" s="133">
        <v>15519240</v>
      </c>
      <c r="F29" s="133"/>
      <c r="G29" s="35"/>
      <c r="H29" s="36">
        <v>33714554826</v>
      </c>
      <c r="I29" s="36"/>
      <c r="J29" s="36">
        <v>45478502738.856003</v>
      </c>
      <c r="K29" s="36"/>
      <c r="L29" s="36">
        <v>0</v>
      </c>
      <c r="M29" s="36"/>
      <c r="N29" s="36">
        <v>0</v>
      </c>
      <c r="O29" s="36"/>
      <c r="P29" s="36">
        <v>5200000</v>
      </c>
      <c r="Q29" s="36"/>
      <c r="R29" s="36">
        <v>14914405455</v>
      </c>
      <c r="S29" s="36"/>
      <c r="T29" s="36">
        <v>10319240</v>
      </c>
      <c r="U29" s="36"/>
      <c r="V29" s="36">
        <v>2801</v>
      </c>
      <c r="W29" s="36"/>
      <c r="X29" s="36">
        <v>22417887910</v>
      </c>
      <c r="Y29" s="36"/>
      <c r="Z29" s="36">
        <v>28732211302</v>
      </c>
      <c r="AA29" s="105"/>
      <c r="AB29" s="95">
        <v>1.5953554846664035</v>
      </c>
      <c r="AD29" s="90"/>
      <c r="AE29" s="89"/>
    </row>
    <row r="30" spans="1:31" ht="21.75" customHeight="1">
      <c r="A30" s="132" t="s">
        <v>66</v>
      </c>
      <c r="B30" s="132"/>
      <c r="C30" s="132"/>
      <c r="E30" s="133">
        <v>21510860</v>
      </c>
      <c r="F30" s="133"/>
      <c r="G30" s="35"/>
      <c r="H30" s="36">
        <v>29245501658</v>
      </c>
      <c r="I30" s="36"/>
      <c r="J30" s="36">
        <v>31860476870.669998</v>
      </c>
      <c r="K30" s="36"/>
      <c r="L30" s="36">
        <v>0</v>
      </c>
      <c r="M30" s="36"/>
      <c r="N30" s="36">
        <v>0</v>
      </c>
      <c r="O30" s="36"/>
      <c r="P30" s="36">
        <v>0</v>
      </c>
      <c r="Q30" s="36"/>
      <c r="R30" s="36">
        <v>0</v>
      </c>
      <c r="S30" s="36"/>
      <c r="T30" s="36">
        <v>21510860</v>
      </c>
      <c r="U30" s="36"/>
      <c r="V30" s="36">
        <v>1322</v>
      </c>
      <c r="W30" s="36"/>
      <c r="X30" s="36">
        <v>29245501658</v>
      </c>
      <c r="Y30" s="36"/>
      <c r="Z30" s="36">
        <v>28268154646</v>
      </c>
      <c r="AA30" s="105"/>
      <c r="AB30" s="95">
        <v>1.5695887476908188</v>
      </c>
      <c r="AD30" s="90"/>
      <c r="AE30" s="89"/>
    </row>
    <row r="31" spans="1:31" ht="21.75" customHeight="1">
      <c r="A31" s="132" t="s">
        <v>27</v>
      </c>
      <c r="B31" s="132"/>
      <c r="C31" s="132"/>
      <c r="E31" s="133">
        <v>5635750</v>
      </c>
      <c r="F31" s="133"/>
      <c r="G31" s="35"/>
      <c r="H31" s="36">
        <v>28682171984</v>
      </c>
      <c r="I31" s="36"/>
      <c r="J31" s="36">
        <v>27394842535.875</v>
      </c>
      <c r="K31" s="36"/>
      <c r="L31" s="36">
        <v>0</v>
      </c>
      <c r="M31" s="36"/>
      <c r="N31" s="36">
        <v>0</v>
      </c>
      <c r="O31" s="36"/>
      <c r="P31" s="36">
        <v>0</v>
      </c>
      <c r="Q31" s="36"/>
      <c r="R31" s="36">
        <v>0</v>
      </c>
      <c r="S31" s="36"/>
      <c r="T31" s="36">
        <v>5635750</v>
      </c>
      <c r="U31" s="36"/>
      <c r="V31" s="36">
        <v>4930</v>
      </c>
      <c r="W31" s="36"/>
      <c r="X31" s="36">
        <v>28682171984</v>
      </c>
      <c r="Y31" s="36"/>
      <c r="Z31" s="36">
        <v>27618931227</v>
      </c>
      <c r="AA31" s="105"/>
      <c r="AB31" s="95">
        <v>1.5335406297304925</v>
      </c>
      <c r="AD31" s="90"/>
      <c r="AE31" s="89"/>
    </row>
    <row r="32" spans="1:31" ht="21.75" customHeight="1">
      <c r="A32" s="132" t="s">
        <v>21</v>
      </c>
      <c r="B32" s="132"/>
      <c r="C32" s="132"/>
      <c r="E32" s="133">
        <v>13950000</v>
      </c>
      <c r="F32" s="133"/>
      <c r="G32" s="35"/>
      <c r="H32" s="36">
        <v>32420075645</v>
      </c>
      <c r="I32" s="36"/>
      <c r="J32" s="36">
        <v>50184663952.5</v>
      </c>
      <c r="K32" s="36"/>
      <c r="L32" s="36">
        <v>0</v>
      </c>
      <c r="M32" s="36"/>
      <c r="N32" s="36">
        <v>0</v>
      </c>
      <c r="O32" s="36"/>
      <c r="P32" s="36">
        <v>6000000</v>
      </c>
      <c r="Q32" s="36"/>
      <c r="R32" s="36">
        <v>20846917930</v>
      </c>
      <c r="S32" s="36"/>
      <c r="T32" s="36">
        <v>7950000</v>
      </c>
      <c r="U32" s="36"/>
      <c r="V32" s="36">
        <v>3377</v>
      </c>
      <c r="W32" s="36"/>
      <c r="X32" s="36">
        <v>18475957083</v>
      </c>
      <c r="Y32" s="36"/>
      <c r="Z32" s="36">
        <v>26687409457</v>
      </c>
      <c r="AA32" s="105"/>
      <c r="AB32" s="95">
        <v>1.4818179012138673</v>
      </c>
      <c r="AD32" s="90"/>
      <c r="AE32" s="89"/>
    </row>
    <row r="33" spans="1:31" ht="21.75" customHeight="1">
      <c r="A33" s="132" t="s">
        <v>32</v>
      </c>
      <c r="B33" s="132"/>
      <c r="C33" s="132"/>
      <c r="E33" s="133">
        <v>117997</v>
      </c>
      <c r="F33" s="133"/>
      <c r="G33" s="35"/>
      <c r="H33" s="36">
        <v>24487168890</v>
      </c>
      <c r="I33" s="36"/>
      <c r="J33" s="36">
        <v>24231957078.6315</v>
      </c>
      <c r="K33" s="36"/>
      <c r="L33" s="36">
        <v>0</v>
      </c>
      <c r="M33" s="36"/>
      <c r="N33" s="36">
        <v>0</v>
      </c>
      <c r="O33" s="36"/>
      <c r="P33" s="36">
        <v>0</v>
      </c>
      <c r="Q33" s="36"/>
      <c r="R33" s="36">
        <v>0</v>
      </c>
      <c r="S33" s="36"/>
      <c r="T33" s="36">
        <v>117997</v>
      </c>
      <c r="U33" s="36"/>
      <c r="V33" s="36">
        <v>225730</v>
      </c>
      <c r="W33" s="36"/>
      <c r="X33" s="36">
        <v>24487168890</v>
      </c>
      <c r="Y33" s="36"/>
      <c r="Z33" s="36">
        <v>26476981806</v>
      </c>
      <c r="AA33" s="105"/>
      <c r="AB33" s="95">
        <v>1.4701339099046098</v>
      </c>
      <c r="AD33" s="90"/>
      <c r="AE33" s="89"/>
    </row>
    <row r="34" spans="1:31" ht="21.75" customHeight="1">
      <c r="A34" s="132" t="s">
        <v>73</v>
      </c>
      <c r="B34" s="132"/>
      <c r="C34" s="132"/>
      <c r="E34" s="133">
        <v>3189423</v>
      </c>
      <c r="F34" s="133"/>
      <c r="G34" s="35"/>
      <c r="H34" s="36">
        <v>18148922371</v>
      </c>
      <c r="I34" s="36"/>
      <c r="J34" s="36">
        <v>27234130565.758499</v>
      </c>
      <c r="K34" s="36"/>
      <c r="L34" s="36">
        <v>0</v>
      </c>
      <c r="M34" s="36"/>
      <c r="N34" s="36">
        <v>0</v>
      </c>
      <c r="O34" s="36"/>
      <c r="P34" s="36">
        <v>0</v>
      </c>
      <c r="Q34" s="36"/>
      <c r="R34" s="36">
        <v>0</v>
      </c>
      <c r="S34" s="36"/>
      <c r="T34" s="36">
        <v>3189423</v>
      </c>
      <c r="U34" s="36"/>
      <c r="V34" s="36">
        <v>7960</v>
      </c>
      <c r="W34" s="36"/>
      <c r="X34" s="36">
        <v>18148922371</v>
      </c>
      <c r="Y34" s="36"/>
      <c r="Z34" s="36">
        <v>25236749627</v>
      </c>
      <c r="AA34" s="105"/>
      <c r="AB34" s="95">
        <v>1.4012700418148716</v>
      </c>
      <c r="AD34" s="90"/>
      <c r="AE34" s="89"/>
    </row>
    <row r="35" spans="1:31" ht="21.75" customHeight="1">
      <c r="A35" s="132" t="s">
        <v>44</v>
      </c>
      <c r="B35" s="132"/>
      <c r="C35" s="132"/>
      <c r="E35" s="133">
        <v>6197338</v>
      </c>
      <c r="F35" s="133"/>
      <c r="G35" s="35"/>
      <c r="H35" s="36">
        <v>33619937080</v>
      </c>
      <c r="I35" s="36"/>
      <c r="J35" s="36">
        <v>30648307598.5275</v>
      </c>
      <c r="K35" s="36"/>
      <c r="L35" s="36">
        <v>0</v>
      </c>
      <c r="M35" s="36"/>
      <c r="N35" s="36">
        <v>0</v>
      </c>
      <c r="O35" s="36"/>
      <c r="P35" s="36">
        <v>0</v>
      </c>
      <c r="Q35" s="36"/>
      <c r="R35" s="36">
        <v>0</v>
      </c>
      <c r="S35" s="36"/>
      <c r="T35" s="36">
        <v>6197338</v>
      </c>
      <c r="U35" s="36"/>
      <c r="V35" s="36">
        <v>4075</v>
      </c>
      <c r="W35" s="36"/>
      <c r="X35" s="36">
        <v>33619937080</v>
      </c>
      <c r="Y35" s="36"/>
      <c r="Z35" s="36">
        <v>25103890143</v>
      </c>
      <c r="AA35" s="105"/>
      <c r="AB35" s="95">
        <v>1.3938930214991885</v>
      </c>
      <c r="AD35" s="90"/>
      <c r="AE35" s="89"/>
    </row>
    <row r="36" spans="1:31" ht="21.75" customHeight="1">
      <c r="A36" s="132" t="s">
        <v>47</v>
      </c>
      <c r="B36" s="132"/>
      <c r="C36" s="132"/>
      <c r="E36" s="133">
        <v>18800000</v>
      </c>
      <c r="F36" s="133"/>
      <c r="G36" s="35"/>
      <c r="H36" s="36">
        <v>24595549683</v>
      </c>
      <c r="I36" s="36"/>
      <c r="J36" s="36">
        <v>26144707860</v>
      </c>
      <c r="K36" s="36"/>
      <c r="L36" s="36">
        <v>0</v>
      </c>
      <c r="M36" s="36"/>
      <c r="N36" s="36">
        <v>0</v>
      </c>
      <c r="O36" s="36"/>
      <c r="P36" s="36">
        <v>0</v>
      </c>
      <c r="Q36" s="36"/>
      <c r="R36" s="36">
        <v>0</v>
      </c>
      <c r="S36" s="36"/>
      <c r="T36" s="36">
        <v>18800000</v>
      </c>
      <c r="U36" s="36"/>
      <c r="V36" s="36">
        <v>1305</v>
      </c>
      <c r="W36" s="36"/>
      <c r="X36" s="36">
        <v>24595549683</v>
      </c>
      <c r="Y36" s="36"/>
      <c r="Z36" s="36">
        <v>24388022700</v>
      </c>
      <c r="AA36" s="105"/>
      <c r="AB36" s="95">
        <v>1.3541444953770565</v>
      </c>
      <c r="AD36" s="90"/>
      <c r="AE36" s="89"/>
    </row>
    <row r="37" spans="1:31" ht="21.75" customHeight="1">
      <c r="A37" s="132" t="s">
        <v>54</v>
      </c>
      <c r="B37" s="132"/>
      <c r="C37" s="132"/>
      <c r="E37" s="133">
        <v>2200000</v>
      </c>
      <c r="F37" s="133"/>
      <c r="G37" s="35"/>
      <c r="H37" s="36">
        <v>19818374272</v>
      </c>
      <c r="I37" s="36"/>
      <c r="J37" s="36">
        <v>24471522900</v>
      </c>
      <c r="K37" s="36"/>
      <c r="L37" s="36">
        <v>0</v>
      </c>
      <c r="M37" s="36"/>
      <c r="N37" s="36">
        <v>0</v>
      </c>
      <c r="O37" s="36"/>
      <c r="P37" s="36">
        <v>0</v>
      </c>
      <c r="Q37" s="36"/>
      <c r="R37" s="36">
        <v>0</v>
      </c>
      <c r="S37" s="36"/>
      <c r="T37" s="36">
        <v>2200000</v>
      </c>
      <c r="U37" s="36"/>
      <c r="V37" s="36">
        <v>10960</v>
      </c>
      <c r="W37" s="36"/>
      <c r="X37" s="36">
        <v>19818374272</v>
      </c>
      <c r="Y37" s="36"/>
      <c r="Z37" s="36">
        <v>23968533600</v>
      </c>
      <c r="AA37" s="105"/>
      <c r="AB37" s="95">
        <v>1.3308523710985403</v>
      </c>
      <c r="AD37" s="90"/>
      <c r="AE37" s="89"/>
    </row>
    <row r="38" spans="1:31" ht="21.75" customHeight="1">
      <c r="A38" s="132" t="s">
        <v>28</v>
      </c>
      <c r="B38" s="132"/>
      <c r="C38" s="132"/>
      <c r="E38" s="133">
        <v>2446789</v>
      </c>
      <c r="F38" s="133"/>
      <c r="G38" s="35"/>
      <c r="H38" s="36">
        <v>26748125253</v>
      </c>
      <c r="I38" s="36"/>
      <c r="J38" s="36">
        <v>25100619848.243999</v>
      </c>
      <c r="K38" s="36"/>
      <c r="L38" s="36">
        <v>0</v>
      </c>
      <c r="M38" s="36"/>
      <c r="N38" s="36">
        <v>0</v>
      </c>
      <c r="O38" s="36"/>
      <c r="P38" s="36">
        <v>0</v>
      </c>
      <c r="Q38" s="36"/>
      <c r="R38" s="36">
        <v>0</v>
      </c>
      <c r="S38" s="36"/>
      <c r="T38" s="36">
        <v>2446789</v>
      </c>
      <c r="U38" s="36"/>
      <c r="V38" s="36">
        <v>9700</v>
      </c>
      <c r="W38" s="36"/>
      <c r="X38" s="36">
        <v>26748125253</v>
      </c>
      <c r="Y38" s="36"/>
      <c r="Z38" s="36">
        <v>23592636872</v>
      </c>
      <c r="AA38" s="105"/>
      <c r="AB38" s="95">
        <v>1.3099807124440876</v>
      </c>
      <c r="AD38" s="90"/>
      <c r="AE38" s="89"/>
    </row>
    <row r="39" spans="1:31" ht="21.75" customHeight="1">
      <c r="A39" s="132" t="s">
        <v>58</v>
      </c>
      <c r="B39" s="132"/>
      <c r="C39" s="132"/>
      <c r="E39" s="133">
        <v>52551677</v>
      </c>
      <c r="F39" s="133"/>
      <c r="G39" s="35"/>
      <c r="H39" s="36">
        <v>22862732845</v>
      </c>
      <c r="I39" s="36"/>
      <c r="J39" s="36">
        <v>22410528649.8736</v>
      </c>
      <c r="K39" s="36"/>
      <c r="L39" s="36">
        <v>0</v>
      </c>
      <c r="M39" s="36"/>
      <c r="N39" s="36">
        <v>0</v>
      </c>
      <c r="O39" s="36"/>
      <c r="P39" s="36">
        <v>0</v>
      </c>
      <c r="Q39" s="36"/>
      <c r="R39" s="36">
        <v>0</v>
      </c>
      <c r="S39" s="36"/>
      <c r="T39" s="36">
        <v>52551677</v>
      </c>
      <c r="U39" s="36"/>
      <c r="V39" s="36">
        <v>429</v>
      </c>
      <c r="W39" s="36"/>
      <c r="X39" s="36">
        <v>22862732845</v>
      </c>
      <c r="Y39" s="36"/>
      <c r="Z39" s="36">
        <v>22410528649</v>
      </c>
      <c r="AA39" s="105"/>
      <c r="AB39" s="95">
        <v>1.2443441759029186</v>
      </c>
      <c r="AD39" s="90"/>
      <c r="AE39" s="89"/>
    </row>
    <row r="40" spans="1:31" ht="21.75" customHeight="1">
      <c r="A40" s="132" t="s">
        <v>75</v>
      </c>
      <c r="B40" s="132"/>
      <c r="C40" s="132"/>
      <c r="E40" s="133">
        <v>3200000</v>
      </c>
      <c r="F40" s="133"/>
      <c r="G40" s="35"/>
      <c r="H40" s="36">
        <v>19277873165</v>
      </c>
      <c r="I40" s="36"/>
      <c r="J40" s="36">
        <v>22648435200</v>
      </c>
      <c r="K40" s="36"/>
      <c r="L40" s="36">
        <v>0</v>
      </c>
      <c r="M40" s="36"/>
      <c r="N40" s="36">
        <v>0</v>
      </c>
      <c r="O40" s="36"/>
      <c r="P40" s="36">
        <v>0</v>
      </c>
      <c r="Q40" s="36"/>
      <c r="R40" s="36">
        <v>0</v>
      </c>
      <c r="S40" s="36"/>
      <c r="T40" s="36">
        <v>3200000</v>
      </c>
      <c r="U40" s="36"/>
      <c r="V40" s="36">
        <v>6550</v>
      </c>
      <c r="W40" s="36"/>
      <c r="X40" s="36">
        <v>19277873165</v>
      </c>
      <c r="Y40" s="36"/>
      <c r="Z40" s="36">
        <v>20835288000</v>
      </c>
      <c r="AA40" s="105"/>
      <c r="AB40" s="95">
        <v>1.156878968904504</v>
      </c>
      <c r="AD40" s="90"/>
      <c r="AE40" s="89"/>
    </row>
    <row r="41" spans="1:31" ht="21.75" customHeight="1">
      <c r="A41" s="132" t="s">
        <v>24</v>
      </c>
      <c r="B41" s="132"/>
      <c r="C41" s="132"/>
      <c r="E41" s="133">
        <v>3100000</v>
      </c>
      <c r="F41" s="133"/>
      <c r="G41" s="35"/>
      <c r="H41" s="36">
        <v>19508356498</v>
      </c>
      <c r="I41" s="36"/>
      <c r="J41" s="36">
        <v>20800496250</v>
      </c>
      <c r="K41" s="36"/>
      <c r="L41" s="36">
        <v>0</v>
      </c>
      <c r="M41" s="36"/>
      <c r="N41" s="36">
        <v>0</v>
      </c>
      <c r="O41" s="36"/>
      <c r="P41" s="36">
        <v>0</v>
      </c>
      <c r="Q41" s="36"/>
      <c r="R41" s="36">
        <v>0</v>
      </c>
      <c r="S41" s="36"/>
      <c r="T41" s="36">
        <v>3100000</v>
      </c>
      <c r="U41" s="36"/>
      <c r="V41" s="36">
        <v>6460</v>
      </c>
      <c r="W41" s="36"/>
      <c r="X41" s="36">
        <v>19508356498</v>
      </c>
      <c r="Y41" s="36"/>
      <c r="Z41" s="36">
        <v>19906845300</v>
      </c>
      <c r="AA41" s="105"/>
      <c r="AB41" s="95">
        <v>1.105327205690916</v>
      </c>
      <c r="AD41" s="90"/>
      <c r="AE41" s="89"/>
    </row>
    <row r="42" spans="1:31" ht="21.75" customHeight="1">
      <c r="A42" s="132" t="s">
        <v>45</v>
      </c>
      <c r="B42" s="132"/>
      <c r="C42" s="132"/>
      <c r="E42" s="133">
        <v>118800</v>
      </c>
      <c r="F42" s="133"/>
      <c r="G42" s="35"/>
      <c r="H42" s="36">
        <v>2109412666</v>
      </c>
      <c r="I42" s="36"/>
      <c r="J42" s="36">
        <v>2294549710.1999998</v>
      </c>
      <c r="K42" s="36"/>
      <c r="L42" s="36">
        <v>970000</v>
      </c>
      <c r="M42" s="36"/>
      <c r="N42" s="36">
        <v>19736624713</v>
      </c>
      <c r="O42" s="36"/>
      <c r="P42" s="36">
        <v>0</v>
      </c>
      <c r="Q42" s="36"/>
      <c r="R42" s="36">
        <v>0</v>
      </c>
      <c r="S42" s="36"/>
      <c r="T42" s="36">
        <v>1088800</v>
      </c>
      <c r="U42" s="36"/>
      <c r="V42" s="36">
        <v>18330</v>
      </c>
      <c r="W42" s="36"/>
      <c r="X42" s="36">
        <v>21846037379</v>
      </c>
      <c r="Y42" s="36"/>
      <c r="Z42" s="36">
        <v>19838955661</v>
      </c>
      <c r="AA42" s="105"/>
      <c r="AB42" s="95">
        <v>1.1015576347799876</v>
      </c>
      <c r="AD42" s="90"/>
      <c r="AE42" s="89"/>
    </row>
    <row r="43" spans="1:31" ht="21.75" customHeight="1">
      <c r="A43" s="132" t="s">
        <v>67</v>
      </c>
      <c r="B43" s="132"/>
      <c r="C43" s="132"/>
      <c r="E43" s="133">
        <v>358000</v>
      </c>
      <c r="F43" s="133"/>
      <c r="G43" s="35"/>
      <c r="H43" s="36">
        <v>24560410914</v>
      </c>
      <c r="I43" s="36"/>
      <c r="J43" s="36">
        <v>22882434570</v>
      </c>
      <c r="K43" s="36"/>
      <c r="L43" s="36">
        <v>0</v>
      </c>
      <c r="M43" s="36"/>
      <c r="N43" s="36">
        <v>0</v>
      </c>
      <c r="O43" s="36"/>
      <c r="P43" s="36">
        <v>0</v>
      </c>
      <c r="Q43" s="36"/>
      <c r="R43" s="36">
        <v>0</v>
      </c>
      <c r="S43" s="36"/>
      <c r="T43" s="36">
        <v>358000</v>
      </c>
      <c r="U43" s="36"/>
      <c r="V43" s="36">
        <v>55540</v>
      </c>
      <c r="W43" s="36"/>
      <c r="X43" s="36">
        <v>24560410914</v>
      </c>
      <c r="Y43" s="36"/>
      <c r="Z43" s="36">
        <v>19765014246</v>
      </c>
      <c r="AA43" s="105"/>
      <c r="AB43" s="95">
        <v>1.0974520391220566</v>
      </c>
      <c r="AD43" s="90"/>
      <c r="AE43" s="89"/>
    </row>
    <row r="44" spans="1:31" ht="21.75" customHeight="1">
      <c r="A44" s="132" t="s">
        <v>51</v>
      </c>
      <c r="B44" s="132"/>
      <c r="C44" s="132"/>
      <c r="E44" s="133">
        <v>4000000</v>
      </c>
      <c r="F44" s="133"/>
      <c r="G44" s="35"/>
      <c r="H44" s="36">
        <v>21319340324</v>
      </c>
      <c r="I44" s="36"/>
      <c r="J44" s="36">
        <v>26441730000</v>
      </c>
      <c r="K44" s="36"/>
      <c r="L44" s="36">
        <v>0</v>
      </c>
      <c r="M44" s="36"/>
      <c r="N44" s="36">
        <v>0</v>
      </c>
      <c r="O44" s="36"/>
      <c r="P44" s="36">
        <v>0</v>
      </c>
      <c r="Q44" s="36"/>
      <c r="R44" s="36">
        <v>0</v>
      </c>
      <c r="S44" s="36"/>
      <c r="T44" s="36">
        <v>4000000</v>
      </c>
      <c r="U44" s="36"/>
      <c r="V44" s="36">
        <v>4860</v>
      </c>
      <c r="W44" s="36"/>
      <c r="X44" s="36">
        <v>21319340324</v>
      </c>
      <c r="Y44" s="36"/>
      <c r="Z44" s="36">
        <v>19324332000</v>
      </c>
      <c r="AA44" s="105"/>
      <c r="AB44" s="95">
        <v>1.0729831658160096</v>
      </c>
      <c r="AD44" s="90"/>
      <c r="AE44" s="89"/>
    </row>
    <row r="45" spans="1:31" ht="21.75" customHeight="1">
      <c r="A45" s="132" t="s">
        <v>19</v>
      </c>
      <c r="B45" s="132"/>
      <c r="C45" s="132"/>
      <c r="E45" s="133">
        <v>13593592</v>
      </c>
      <c r="F45" s="133"/>
      <c r="G45" s="35"/>
      <c r="H45" s="36">
        <v>40286990616</v>
      </c>
      <c r="I45" s="36"/>
      <c r="J45" s="36">
        <v>22363535261.178001</v>
      </c>
      <c r="K45" s="36"/>
      <c r="L45" s="36">
        <v>0</v>
      </c>
      <c r="M45" s="36"/>
      <c r="N45" s="36">
        <v>0</v>
      </c>
      <c r="O45" s="36"/>
      <c r="P45" s="36">
        <v>0</v>
      </c>
      <c r="Q45" s="36"/>
      <c r="R45" s="36">
        <v>0</v>
      </c>
      <c r="S45" s="36"/>
      <c r="T45" s="36">
        <v>13593592</v>
      </c>
      <c r="U45" s="36"/>
      <c r="V45" s="36">
        <v>1413</v>
      </c>
      <c r="W45" s="36"/>
      <c r="X45" s="36">
        <v>40286990616</v>
      </c>
      <c r="Y45" s="36"/>
      <c r="Z45" s="36">
        <v>19093459410</v>
      </c>
      <c r="AA45" s="105"/>
      <c r="AB45" s="95">
        <v>1.0601639696586294</v>
      </c>
      <c r="AD45" s="90"/>
      <c r="AE45" s="89"/>
    </row>
    <row r="46" spans="1:31" ht="21.75" customHeight="1">
      <c r="A46" s="132" t="s">
        <v>40</v>
      </c>
      <c r="B46" s="132"/>
      <c r="C46" s="132"/>
      <c r="E46" s="133">
        <v>150000</v>
      </c>
      <c r="F46" s="133"/>
      <c r="G46" s="35"/>
      <c r="H46" s="36">
        <v>11479563930</v>
      </c>
      <c r="I46" s="36"/>
      <c r="J46" s="36">
        <v>22336303500</v>
      </c>
      <c r="K46" s="36"/>
      <c r="L46" s="36">
        <v>0</v>
      </c>
      <c r="M46" s="36"/>
      <c r="N46" s="36">
        <v>0</v>
      </c>
      <c r="O46" s="36"/>
      <c r="P46" s="36">
        <v>0</v>
      </c>
      <c r="Q46" s="36"/>
      <c r="R46" s="36">
        <v>0</v>
      </c>
      <c r="S46" s="36"/>
      <c r="T46" s="36">
        <v>150000</v>
      </c>
      <c r="U46" s="36"/>
      <c r="V46" s="36">
        <v>125000</v>
      </c>
      <c r="W46" s="36"/>
      <c r="X46" s="36">
        <v>11479563930</v>
      </c>
      <c r="Y46" s="36"/>
      <c r="Z46" s="36">
        <v>18638437500</v>
      </c>
      <c r="AA46" s="105"/>
      <c r="AB46" s="95">
        <v>1.0348988867824167</v>
      </c>
      <c r="AD46" s="90"/>
      <c r="AE46" s="89"/>
    </row>
    <row r="47" spans="1:31" ht="21.75" customHeight="1">
      <c r="A47" s="132" t="s">
        <v>62</v>
      </c>
      <c r="B47" s="132"/>
      <c r="C47" s="132"/>
      <c r="E47" s="133">
        <v>966834</v>
      </c>
      <c r="F47" s="133"/>
      <c r="G47" s="35"/>
      <c r="H47" s="36">
        <v>15258373561</v>
      </c>
      <c r="I47" s="36"/>
      <c r="J47" s="36">
        <v>18029885895.251999</v>
      </c>
      <c r="K47" s="36"/>
      <c r="L47" s="36">
        <v>0</v>
      </c>
      <c r="M47" s="36"/>
      <c r="N47" s="36">
        <v>0</v>
      </c>
      <c r="O47" s="36"/>
      <c r="P47" s="36">
        <v>0</v>
      </c>
      <c r="Q47" s="36"/>
      <c r="R47" s="36">
        <v>0</v>
      </c>
      <c r="S47" s="36"/>
      <c r="T47" s="36">
        <v>966834</v>
      </c>
      <c r="U47" s="36"/>
      <c r="V47" s="36">
        <v>18740</v>
      </c>
      <c r="W47" s="36"/>
      <c r="X47" s="36">
        <v>15258373561</v>
      </c>
      <c r="Y47" s="36"/>
      <c r="Z47" s="36">
        <v>18010664268</v>
      </c>
      <c r="AA47" s="105"/>
      <c r="AB47" s="95">
        <v>1.0000417900462446</v>
      </c>
      <c r="AD47" s="90"/>
      <c r="AE47" s="89"/>
    </row>
    <row r="48" spans="1:31" ht="21.75" customHeight="1">
      <c r="A48" s="132" t="s">
        <v>37</v>
      </c>
      <c r="B48" s="132"/>
      <c r="C48" s="132"/>
      <c r="E48" s="133">
        <v>1540000</v>
      </c>
      <c r="F48" s="133"/>
      <c r="G48" s="35"/>
      <c r="H48" s="36">
        <v>16188886089</v>
      </c>
      <c r="I48" s="36"/>
      <c r="J48" s="36">
        <v>16318722420</v>
      </c>
      <c r="K48" s="36"/>
      <c r="L48" s="36">
        <v>0</v>
      </c>
      <c r="M48" s="36"/>
      <c r="N48" s="36">
        <v>0</v>
      </c>
      <c r="O48" s="36"/>
      <c r="P48" s="36">
        <v>0</v>
      </c>
      <c r="Q48" s="36"/>
      <c r="R48" s="36">
        <v>0</v>
      </c>
      <c r="S48" s="36"/>
      <c r="T48" s="36">
        <v>1540000</v>
      </c>
      <c r="U48" s="36"/>
      <c r="V48" s="36">
        <v>11290</v>
      </c>
      <c r="W48" s="36"/>
      <c r="X48" s="36">
        <v>16188886089</v>
      </c>
      <c r="Y48" s="36"/>
      <c r="Z48" s="36">
        <v>17283149730</v>
      </c>
      <c r="AA48" s="105"/>
      <c r="AB48" s="95">
        <v>0.9596465591963288</v>
      </c>
      <c r="AD48" s="90"/>
      <c r="AE48" s="89"/>
    </row>
    <row r="49" spans="1:31" ht="21.75" customHeight="1">
      <c r="A49" s="132" t="s">
        <v>34</v>
      </c>
      <c r="B49" s="132"/>
      <c r="C49" s="132"/>
      <c r="E49" s="133">
        <v>2800000</v>
      </c>
      <c r="F49" s="133"/>
      <c r="G49" s="35"/>
      <c r="H49" s="36">
        <v>18693490980</v>
      </c>
      <c r="I49" s="36"/>
      <c r="J49" s="36">
        <v>18592711200</v>
      </c>
      <c r="K49" s="36"/>
      <c r="L49" s="36">
        <v>0</v>
      </c>
      <c r="M49" s="36"/>
      <c r="N49" s="36">
        <v>0</v>
      </c>
      <c r="O49" s="36"/>
      <c r="P49" s="36">
        <v>0</v>
      </c>
      <c r="Q49" s="36"/>
      <c r="R49" s="36">
        <v>0</v>
      </c>
      <c r="S49" s="36"/>
      <c r="T49" s="36">
        <v>2800000</v>
      </c>
      <c r="U49" s="36"/>
      <c r="V49" s="36">
        <v>6170</v>
      </c>
      <c r="W49" s="36"/>
      <c r="X49" s="36">
        <v>18693490980</v>
      </c>
      <c r="Y49" s="36"/>
      <c r="Z49" s="36">
        <v>17173207800</v>
      </c>
      <c r="AA49" s="105"/>
      <c r="AB49" s="95">
        <v>0.95354203562949491</v>
      </c>
      <c r="AD49" s="90"/>
      <c r="AE49" s="89"/>
    </row>
    <row r="50" spans="1:31" ht="21.75" customHeight="1">
      <c r="A50" s="132" t="s">
        <v>56</v>
      </c>
      <c r="B50" s="132"/>
      <c r="C50" s="132"/>
      <c r="E50" s="133">
        <v>281880</v>
      </c>
      <c r="F50" s="133"/>
      <c r="G50" s="35"/>
      <c r="H50" s="36">
        <v>7459864303</v>
      </c>
      <c r="I50" s="36"/>
      <c r="J50" s="36">
        <v>16885021571.639999</v>
      </c>
      <c r="K50" s="36"/>
      <c r="L50" s="36">
        <v>0</v>
      </c>
      <c r="M50" s="36"/>
      <c r="N50" s="36">
        <v>0</v>
      </c>
      <c r="O50" s="36"/>
      <c r="P50" s="36">
        <v>0</v>
      </c>
      <c r="Q50" s="36"/>
      <c r="R50" s="36">
        <v>0</v>
      </c>
      <c r="S50" s="36"/>
      <c r="T50" s="36">
        <v>281880</v>
      </c>
      <c r="U50" s="36"/>
      <c r="V50" s="36">
        <v>58480</v>
      </c>
      <c r="W50" s="36"/>
      <c r="X50" s="36">
        <v>7459864303</v>
      </c>
      <c r="Y50" s="36"/>
      <c r="Z50" s="36">
        <v>16386260562</v>
      </c>
      <c r="AA50" s="105"/>
      <c r="AB50" s="95">
        <v>0.90984680524536543</v>
      </c>
      <c r="AD50" s="90"/>
      <c r="AE50" s="89"/>
    </row>
    <row r="51" spans="1:31" ht="21.75" customHeight="1">
      <c r="A51" s="132" t="s">
        <v>60</v>
      </c>
      <c r="B51" s="132"/>
      <c r="C51" s="132"/>
      <c r="E51" s="133">
        <v>1547221</v>
      </c>
      <c r="F51" s="133"/>
      <c r="G51" s="35"/>
      <c r="H51" s="36">
        <v>8443578619</v>
      </c>
      <c r="I51" s="36"/>
      <c r="J51" s="36">
        <v>16933545535.900499</v>
      </c>
      <c r="K51" s="36"/>
      <c r="L51" s="36">
        <v>0</v>
      </c>
      <c r="M51" s="36"/>
      <c r="N51" s="36">
        <v>0</v>
      </c>
      <c r="O51" s="36"/>
      <c r="P51" s="36">
        <v>0</v>
      </c>
      <c r="Q51" s="36"/>
      <c r="R51" s="36">
        <v>0</v>
      </c>
      <c r="S51" s="36"/>
      <c r="T51" s="36">
        <v>1547221</v>
      </c>
      <c r="U51" s="36"/>
      <c r="V51" s="36">
        <v>10440</v>
      </c>
      <c r="W51" s="36"/>
      <c r="X51" s="36">
        <v>8443578619</v>
      </c>
      <c r="Y51" s="36"/>
      <c r="Z51" s="36">
        <v>16056876965</v>
      </c>
      <c r="AA51" s="105"/>
      <c r="AB51" s="95">
        <v>0.89155778730275692</v>
      </c>
      <c r="AD51" s="90"/>
      <c r="AE51" s="89"/>
    </row>
    <row r="52" spans="1:31" ht="21.75" customHeight="1">
      <c r="A52" s="132" t="s">
        <v>48</v>
      </c>
      <c r="B52" s="132"/>
      <c r="C52" s="132"/>
      <c r="E52" s="133">
        <v>1200000</v>
      </c>
      <c r="F52" s="133"/>
      <c r="G52" s="35"/>
      <c r="H52" s="36">
        <v>11436403112</v>
      </c>
      <c r="I52" s="36"/>
      <c r="J52" s="36">
        <v>14743749600</v>
      </c>
      <c r="K52" s="36"/>
      <c r="L52" s="36">
        <v>0</v>
      </c>
      <c r="M52" s="36"/>
      <c r="N52" s="36">
        <v>0</v>
      </c>
      <c r="O52" s="36"/>
      <c r="P52" s="36">
        <v>0</v>
      </c>
      <c r="Q52" s="36"/>
      <c r="R52" s="36">
        <v>0</v>
      </c>
      <c r="S52" s="36"/>
      <c r="T52" s="36">
        <v>1200000</v>
      </c>
      <c r="U52" s="36"/>
      <c r="V52" s="36">
        <v>12450</v>
      </c>
      <c r="W52" s="36"/>
      <c r="X52" s="36">
        <v>11436403112</v>
      </c>
      <c r="Y52" s="36"/>
      <c r="Z52" s="36">
        <v>14851107000</v>
      </c>
      <c r="AA52" s="105"/>
      <c r="AB52" s="95">
        <v>0.82460743298822958</v>
      </c>
      <c r="AD52" s="90"/>
      <c r="AE52" s="89"/>
    </row>
    <row r="53" spans="1:31" ht="21.75" customHeight="1">
      <c r="A53" s="132" t="s">
        <v>68</v>
      </c>
      <c r="B53" s="132"/>
      <c r="C53" s="132"/>
      <c r="E53" s="133">
        <v>3300000</v>
      </c>
      <c r="F53" s="133"/>
      <c r="G53" s="35"/>
      <c r="H53" s="36">
        <v>12603373947</v>
      </c>
      <c r="I53" s="36"/>
      <c r="J53" s="36">
        <v>16697057850</v>
      </c>
      <c r="K53" s="36"/>
      <c r="L53" s="36">
        <v>0</v>
      </c>
      <c r="M53" s="36"/>
      <c r="N53" s="36">
        <v>0</v>
      </c>
      <c r="O53" s="36"/>
      <c r="P53" s="36">
        <v>0</v>
      </c>
      <c r="Q53" s="36"/>
      <c r="R53" s="36">
        <v>0</v>
      </c>
      <c r="S53" s="36"/>
      <c r="T53" s="36">
        <v>3300000</v>
      </c>
      <c r="U53" s="36"/>
      <c r="V53" s="36">
        <v>4485</v>
      </c>
      <c r="W53" s="36"/>
      <c r="X53" s="36">
        <v>12603373947</v>
      </c>
      <c r="Y53" s="36"/>
      <c r="Z53" s="36">
        <v>14712437025</v>
      </c>
      <c r="AA53" s="105"/>
      <c r="AB53" s="95">
        <v>0.8169077852705684</v>
      </c>
      <c r="AD53" s="90"/>
      <c r="AE53" s="89"/>
    </row>
    <row r="54" spans="1:31" ht="21.75" customHeight="1">
      <c r="A54" s="132" t="s">
        <v>49</v>
      </c>
      <c r="B54" s="132"/>
      <c r="C54" s="132"/>
      <c r="E54" s="133">
        <v>3050000</v>
      </c>
      <c r="F54" s="133"/>
      <c r="G54" s="35"/>
      <c r="H54" s="36">
        <v>11893589477</v>
      </c>
      <c r="I54" s="36"/>
      <c r="J54" s="36">
        <v>15765633000</v>
      </c>
      <c r="K54" s="36"/>
      <c r="L54" s="36">
        <v>0</v>
      </c>
      <c r="M54" s="36"/>
      <c r="N54" s="36">
        <v>0</v>
      </c>
      <c r="O54" s="36"/>
      <c r="P54" s="36">
        <v>0</v>
      </c>
      <c r="Q54" s="36"/>
      <c r="R54" s="36">
        <v>0</v>
      </c>
      <c r="S54" s="36"/>
      <c r="T54" s="36">
        <v>3050000</v>
      </c>
      <c r="U54" s="36"/>
      <c r="V54" s="36">
        <v>4652</v>
      </c>
      <c r="W54" s="36"/>
      <c r="X54" s="36">
        <v>11893589477</v>
      </c>
      <c r="Y54" s="36"/>
      <c r="Z54" s="36">
        <v>14104177830</v>
      </c>
      <c r="AA54" s="105"/>
      <c r="AB54" s="95">
        <v>0.78313420506671982</v>
      </c>
      <c r="AD54" s="90"/>
      <c r="AE54" s="89"/>
    </row>
    <row r="55" spans="1:31" ht="21.75" customHeight="1">
      <c r="A55" s="132" t="s">
        <v>26</v>
      </c>
      <c r="B55" s="132"/>
      <c r="C55" s="132"/>
      <c r="E55" s="133">
        <v>2000000</v>
      </c>
      <c r="F55" s="133"/>
      <c r="G55" s="35"/>
      <c r="H55" s="36">
        <v>14949704384</v>
      </c>
      <c r="I55" s="36"/>
      <c r="J55" s="36">
        <v>14135391000</v>
      </c>
      <c r="K55" s="36"/>
      <c r="L55" s="36">
        <v>0</v>
      </c>
      <c r="M55" s="36"/>
      <c r="N55" s="36">
        <v>0</v>
      </c>
      <c r="O55" s="36"/>
      <c r="P55" s="36">
        <v>0</v>
      </c>
      <c r="Q55" s="36"/>
      <c r="R55" s="36">
        <v>0</v>
      </c>
      <c r="S55" s="36"/>
      <c r="T55" s="36">
        <v>2000000</v>
      </c>
      <c r="U55" s="36"/>
      <c r="V55" s="36">
        <v>6970</v>
      </c>
      <c r="W55" s="36"/>
      <c r="X55" s="36">
        <v>14949704384</v>
      </c>
      <c r="Y55" s="36"/>
      <c r="Z55" s="36">
        <v>13857057000</v>
      </c>
      <c r="AA55" s="105"/>
      <c r="AB55" s="95">
        <v>0.76941282569316738</v>
      </c>
      <c r="AD55" s="90"/>
      <c r="AE55" s="89"/>
    </row>
    <row r="56" spans="1:31" ht="21.75" customHeight="1">
      <c r="A56" s="132" t="s">
        <v>41</v>
      </c>
      <c r="B56" s="132"/>
      <c r="C56" s="132"/>
      <c r="E56" s="133">
        <v>2000000</v>
      </c>
      <c r="F56" s="133"/>
      <c r="G56" s="35"/>
      <c r="H56" s="36">
        <v>11472407496</v>
      </c>
      <c r="I56" s="36"/>
      <c r="J56" s="36">
        <v>15069798000</v>
      </c>
      <c r="K56" s="36"/>
      <c r="L56" s="36">
        <v>0</v>
      </c>
      <c r="M56" s="36"/>
      <c r="N56" s="36">
        <v>0</v>
      </c>
      <c r="O56" s="36"/>
      <c r="P56" s="36">
        <v>0</v>
      </c>
      <c r="Q56" s="36"/>
      <c r="R56" s="36">
        <v>0</v>
      </c>
      <c r="S56" s="36"/>
      <c r="T56" s="36">
        <v>2000000</v>
      </c>
      <c r="U56" s="36"/>
      <c r="V56" s="36">
        <v>6590</v>
      </c>
      <c r="W56" s="36"/>
      <c r="X56" s="36">
        <v>11472407496</v>
      </c>
      <c r="Y56" s="36"/>
      <c r="Z56" s="36">
        <v>13101579000</v>
      </c>
      <c r="AA56" s="105"/>
      <c r="AB56" s="95">
        <v>0.72746492414892017</v>
      </c>
      <c r="AD56" s="90"/>
      <c r="AE56" s="89"/>
    </row>
    <row r="57" spans="1:31" ht="21.75" customHeight="1">
      <c r="A57" s="132" t="s">
        <v>53</v>
      </c>
      <c r="B57" s="132"/>
      <c r="C57" s="132"/>
      <c r="E57" s="133">
        <v>219000</v>
      </c>
      <c r="F57" s="133"/>
      <c r="G57" s="35"/>
      <c r="H57" s="36">
        <v>7439067007</v>
      </c>
      <c r="I57" s="36"/>
      <c r="J57" s="36">
        <v>11997278914.5</v>
      </c>
      <c r="K57" s="36"/>
      <c r="L57" s="36">
        <v>0</v>
      </c>
      <c r="M57" s="36"/>
      <c r="N57" s="36">
        <v>0</v>
      </c>
      <c r="O57" s="36"/>
      <c r="P57" s="36">
        <v>0</v>
      </c>
      <c r="Q57" s="36"/>
      <c r="R57" s="36">
        <v>0</v>
      </c>
      <c r="S57" s="36"/>
      <c r="T57" s="36">
        <v>219000</v>
      </c>
      <c r="U57" s="36"/>
      <c r="V57" s="36">
        <v>54910</v>
      </c>
      <c r="W57" s="36"/>
      <c r="X57" s="36">
        <v>7439067007</v>
      </c>
      <c r="Y57" s="36"/>
      <c r="Z57" s="36">
        <v>11953739524</v>
      </c>
      <c r="AA57" s="105"/>
      <c r="AB57" s="95">
        <v>0.66373115913147629</v>
      </c>
      <c r="AD57" s="90"/>
      <c r="AE57" s="89"/>
    </row>
    <row r="58" spans="1:31" ht="21.75" customHeight="1">
      <c r="A58" s="132" t="s">
        <v>43</v>
      </c>
      <c r="B58" s="132"/>
      <c r="C58" s="132"/>
      <c r="E58" s="133">
        <v>370000</v>
      </c>
      <c r="F58" s="133"/>
      <c r="G58" s="35"/>
      <c r="H58" s="36">
        <v>8831988426</v>
      </c>
      <c r="I58" s="36"/>
      <c r="J58" s="36">
        <v>13001676975</v>
      </c>
      <c r="K58" s="36"/>
      <c r="L58" s="36">
        <v>0</v>
      </c>
      <c r="M58" s="36"/>
      <c r="N58" s="36">
        <v>0</v>
      </c>
      <c r="O58" s="36"/>
      <c r="P58" s="36">
        <v>0</v>
      </c>
      <c r="Q58" s="36"/>
      <c r="R58" s="36">
        <v>0</v>
      </c>
      <c r="S58" s="36"/>
      <c r="T58" s="36">
        <v>370000</v>
      </c>
      <c r="U58" s="36"/>
      <c r="V58" s="36">
        <v>31440</v>
      </c>
      <c r="W58" s="36"/>
      <c r="X58" s="36">
        <v>8831988426</v>
      </c>
      <c r="Y58" s="36"/>
      <c r="Z58" s="36">
        <v>11563584840</v>
      </c>
      <c r="AA58" s="105"/>
      <c r="AB58" s="95">
        <v>0.64206782774199989</v>
      </c>
      <c r="AD58" s="90"/>
      <c r="AE58" s="89"/>
    </row>
    <row r="59" spans="1:31" ht="21.75" customHeight="1">
      <c r="A59" s="132" t="s">
        <v>39</v>
      </c>
      <c r="B59" s="132"/>
      <c r="C59" s="132"/>
      <c r="E59" s="133">
        <v>3609142</v>
      </c>
      <c r="F59" s="133"/>
      <c r="G59" s="35"/>
      <c r="H59" s="36">
        <v>11056843750</v>
      </c>
      <c r="I59" s="36"/>
      <c r="J59" s="36">
        <v>13342535823.366899</v>
      </c>
      <c r="K59" s="36"/>
      <c r="L59" s="36">
        <v>842133</v>
      </c>
      <c r="M59" s="36"/>
      <c r="N59" s="36">
        <v>0</v>
      </c>
      <c r="O59" s="36"/>
      <c r="P59" s="36">
        <v>0</v>
      </c>
      <c r="Q59" s="36"/>
      <c r="R59" s="36">
        <v>0</v>
      </c>
      <c r="S59" s="36"/>
      <c r="T59" s="36">
        <v>4451275</v>
      </c>
      <c r="U59" s="36"/>
      <c r="V59" s="36">
        <v>2581</v>
      </c>
      <c r="W59" s="36"/>
      <c r="X59" s="36">
        <v>9944326345</v>
      </c>
      <c r="Y59" s="36"/>
      <c r="Z59" s="36">
        <v>11420382767</v>
      </c>
      <c r="AA59" s="105"/>
      <c r="AB59" s="95">
        <v>0.63411653536930845</v>
      </c>
      <c r="AD59" s="90"/>
      <c r="AE59" s="89"/>
    </row>
    <row r="60" spans="1:31" ht="21.75" customHeight="1">
      <c r="A60" s="132" t="s">
        <v>77</v>
      </c>
      <c r="B60" s="132"/>
      <c r="C60" s="132"/>
      <c r="E60" s="133">
        <v>2772515</v>
      </c>
      <c r="F60" s="133"/>
      <c r="G60" s="35"/>
      <c r="H60" s="36">
        <v>9994446096</v>
      </c>
      <c r="I60" s="36"/>
      <c r="J60" s="36">
        <v>10941393586.9275</v>
      </c>
      <c r="K60" s="36"/>
      <c r="L60" s="36">
        <v>0</v>
      </c>
      <c r="M60" s="36"/>
      <c r="N60" s="36">
        <v>0</v>
      </c>
      <c r="O60" s="36"/>
      <c r="P60" s="36">
        <v>0</v>
      </c>
      <c r="Q60" s="36"/>
      <c r="R60" s="36">
        <v>0</v>
      </c>
      <c r="S60" s="36"/>
      <c r="T60" s="36">
        <v>2772515</v>
      </c>
      <c r="U60" s="36"/>
      <c r="V60" s="36">
        <v>4005</v>
      </c>
      <c r="W60" s="36"/>
      <c r="X60" s="36">
        <v>9994446096</v>
      </c>
      <c r="Y60" s="36"/>
      <c r="Z60" s="36">
        <v>11037854235</v>
      </c>
      <c r="AA60" s="105"/>
      <c r="AB60" s="95">
        <v>0.61287664592421354</v>
      </c>
      <c r="AD60" s="90"/>
      <c r="AE60" s="89"/>
    </row>
    <row r="61" spans="1:31" ht="21.75" customHeight="1">
      <c r="A61" s="132" t="s">
        <v>20</v>
      </c>
      <c r="B61" s="132"/>
      <c r="C61" s="132"/>
      <c r="E61" s="133">
        <v>4142584</v>
      </c>
      <c r="F61" s="133"/>
      <c r="G61" s="35"/>
      <c r="H61" s="36">
        <v>7458720615</v>
      </c>
      <c r="I61" s="36"/>
      <c r="J61" s="36">
        <v>11826711115.5744</v>
      </c>
      <c r="K61" s="36"/>
      <c r="L61" s="36">
        <v>0</v>
      </c>
      <c r="M61" s="36"/>
      <c r="N61" s="36">
        <v>0</v>
      </c>
      <c r="O61" s="36"/>
      <c r="P61" s="36">
        <v>0</v>
      </c>
      <c r="Q61" s="36"/>
      <c r="R61" s="36">
        <v>0</v>
      </c>
      <c r="S61" s="36"/>
      <c r="T61" s="36">
        <v>4142584</v>
      </c>
      <c r="U61" s="36"/>
      <c r="V61" s="36">
        <v>2474</v>
      </c>
      <c r="W61" s="36"/>
      <c r="X61" s="36">
        <v>7458720615</v>
      </c>
      <c r="Y61" s="36"/>
      <c r="Z61" s="36">
        <v>10187772736</v>
      </c>
      <c r="AA61" s="105"/>
      <c r="AB61" s="95">
        <v>0.56567588690192805</v>
      </c>
      <c r="AD61" s="90"/>
      <c r="AE61" s="89"/>
    </row>
    <row r="62" spans="1:31" ht="21.75" customHeight="1">
      <c r="A62" s="132" t="s">
        <v>57</v>
      </c>
      <c r="B62" s="132"/>
      <c r="C62" s="132"/>
      <c r="E62" s="133">
        <v>6007369</v>
      </c>
      <c r="F62" s="133"/>
      <c r="G62" s="35"/>
      <c r="H62" s="36">
        <v>7432941297</v>
      </c>
      <c r="I62" s="36"/>
      <c r="J62" s="36">
        <v>10611577899.4576</v>
      </c>
      <c r="K62" s="36"/>
      <c r="L62" s="36">
        <v>0</v>
      </c>
      <c r="M62" s="36"/>
      <c r="N62" s="36">
        <v>0</v>
      </c>
      <c r="O62" s="36"/>
      <c r="P62" s="36">
        <v>0</v>
      </c>
      <c r="Q62" s="36"/>
      <c r="R62" s="36">
        <v>0</v>
      </c>
      <c r="S62" s="36"/>
      <c r="T62" s="36">
        <v>6007369</v>
      </c>
      <c r="U62" s="36"/>
      <c r="V62" s="36">
        <v>1679</v>
      </c>
      <c r="W62" s="36"/>
      <c r="X62" s="36">
        <v>7432941297</v>
      </c>
      <c r="Y62" s="36"/>
      <c r="Z62" s="36">
        <v>10026358634</v>
      </c>
      <c r="AA62" s="105"/>
      <c r="AB62" s="95">
        <v>0.5567133719662859</v>
      </c>
      <c r="AD62" s="90"/>
      <c r="AE62" s="89"/>
    </row>
    <row r="63" spans="1:31" ht="21.75" customHeight="1">
      <c r="A63" s="132" t="s">
        <v>79</v>
      </c>
      <c r="B63" s="132"/>
      <c r="C63" s="132"/>
      <c r="E63" s="133">
        <v>2600000</v>
      </c>
      <c r="F63" s="133"/>
      <c r="G63" s="35"/>
      <c r="H63" s="36">
        <v>9844730844</v>
      </c>
      <c r="I63" s="36"/>
      <c r="J63" s="36">
        <v>10087420590</v>
      </c>
      <c r="K63" s="36"/>
      <c r="L63" s="36">
        <v>0</v>
      </c>
      <c r="M63" s="36"/>
      <c r="N63" s="36">
        <v>0</v>
      </c>
      <c r="O63" s="36"/>
      <c r="P63" s="36">
        <v>0</v>
      </c>
      <c r="Q63" s="36"/>
      <c r="R63" s="36">
        <v>0</v>
      </c>
      <c r="S63" s="36"/>
      <c r="T63" s="36">
        <v>2600000</v>
      </c>
      <c r="U63" s="36"/>
      <c r="V63" s="36">
        <v>3401</v>
      </c>
      <c r="W63" s="36"/>
      <c r="X63" s="36">
        <v>9844730844</v>
      </c>
      <c r="Y63" s="36"/>
      <c r="Z63" s="36">
        <v>8789986530</v>
      </c>
      <c r="AA63" s="105"/>
      <c r="AB63" s="95">
        <v>0.48806383446731727</v>
      </c>
      <c r="AD63" s="90"/>
      <c r="AE63" s="89"/>
    </row>
    <row r="64" spans="1:31" ht="21.75" customHeight="1">
      <c r="A64" s="132" t="s">
        <v>35</v>
      </c>
      <c r="B64" s="132"/>
      <c r="C64" s="132"/>
      <c r="E64" s="133">
        <v>84800</v>
      </c>
      <c r="F64" s="133"/>
      <c r="G64" s="35"/>
      <c r="H64" s="36">
        <v>7427022071</v>
      </c>
      <c r="I64" s="36"/>
      <c r="J64" s="36">
        <v>7464361212</v>
      </c>
      <c r="K64" s="36"/>
      <c r="L64" s="36">
        <v>0</v>
      </c>
      <c r="M64" s="36"/>
      <c r="N64" s="36">
        <v>0</v>
      </c>
      <c r="O64" s="36"/>
      <c r="P64" s="36">
        <v>0</v>
      </c>
      <c r="Q64" s="36"/>
      <c r="R64" s="36">
        <v>0</v>
      </c>
      <c r="S64" s="36"/>
      <c r="T64" s="36">
        <v>84800</v>
      </c>
      <c r="U64" s="36"/>
      <c r="V64" s="36">
        <v>102400</v>
      </c>
      <c r="W64" s="36"/>
      <c r="X64" s="36">
        <v>7427022071</v>
      </c>
      <c r="Y64" s="36"/>
      <c r="Z64" s="36">
        <v>8631853056</v>
      </c>
      <c r="AA64" s="105"/>
      <c r="AB64" s="95">
        <v>0.47928347633881868</v>
      </c>
      <c r="AD64" s="90"/>
      <c r="AE64" s="89"/>
    </row>
    <row r="65" spans="1:31" ht="21.75" customHeight="1">
      <c r="A65" s="132" t="s">
        <v>87</v>
      </c>
      <c r="B65" s="132"/>
      <c r="C65" s="132"/>
      <c r="E65" s="133">
        <v>0</v>
      </c>
      <c r="F65" s="133"/>
      <c r="G65" s="35"/>
      <c r="H65" s="36">
        <v>0</v>
      </c>
      <c r="I65" s="36"/>
      <c r="J65" s="36">
        <v>0</v>
      </c>
      <c r="K65" s="36"/>
      <c r="L65" s="36">
        <v>3600000</v>
      </c>
      <c r="M65" s="36"/>
      <c r="N65" s="36">
        <v>10709128779</v>
      </c>
      <c r="O65" s="36"/>
      <c r="P65" s="36">
        <v>0</v>
      </c>
      <c r="Q65" s="36"/>
      <c r="R65" s="36">
        <v>0</v>
      </c>
      <c r="S65" s="36"/>
      <c r="T65" s="36">
        <v>3600000</v>
      </c>
      <c r="U65" s="36"/>
      <c r="V65" s="36">
        <v>2372</v>
      </c>
      <c r="W65" s="36"/>
      <c r="X65" s="36">
        <v>10709128779</v>
      </c>
      <c r="Y65" s="36"/>
      <c r="Z65" s="36">
        <v>8488391760</v>
      </c>
      <c r="AA65" s="105"/>
      <c r="AB65" s="95">
        <v>0.47131779061399537</v>
      </c>
      <c r="AD65" s="90"/>
      <c r="AE65" s="89"/>
    </row>
    <row r="66" spans="1:31" ht="21.75" customHeight="1">
      <c r="A66" s="132" t="s">
        <v>83</v>
      </c>
      <c r="B66" s="132"/>
      <c r="C66" s="132"/>
      <c r="E66" s="133">
        <v>0</v>
      </c>
      <c r="F66" s="133"/>
      <c r="G66" s="35"/>
      <c r="H66" s="36">
        <v>0</v>
      </c>
      <c r="I66" s="36"/>
      <c r="J66" s="36">
        <v>0</v>
      </c>
      <c r="K66" s="36"/>
      <c r="L66" s="36">
        <v>3000000</v>
      </c>
      <c r="M66" s="36"/>
      <c r="N66" s="36">
        <v>8113360248</v>
      </c>
      <c r="O66" s="36"/>
      <c r="P66" s="36">
        <v>0</v>
      </c>
      <c r="Q66" s="36"/>
      <c r="R66" s="36">
        <v>0</v>
      </c>
      <c r="S66" s="36"/>
      <c r="T66" s="36">
        <v>3000000</v>
      </c>
      <c r="U66" s="36"/>
      <c r="V66" s="36">
        <v>2757</v>
      </c>
      <c r="W66" s="36"/>
      <c r="X66" s="36">
        <v>8113360248</v>
      </c>
      <c r="Y66" s="36"/>
      <c r="Z66" s="36">
        <v>8221787550</v>
      </c>
      <c r="AA66" s="105"/>
      <c r="AB66" s="95">
        <v>0.45651459693745966</v>
      </c>
      <c r="AD66" s="90"/>
      <c r="AE66" s="89"/>
    </row>
    <row r="67" spans="1:31" ht="21.75" customHeight="1">
      <c r="A67" s="132" t="s">
        <v>61</v>
      </c>
      <c r="B67" s="132"/>
      <c r="C67" s="132"/>
      <c r="E67" s="133">
        <v>1479342</v>
      </c>
      <c r="F67" s="133"/>
      <c r="G67" s="35"/>
      <c r="H67" s="36">
        <v>10265972104</v>
      </c>
      <c r="I67" s="36"/>
      <c r="J67" s="36">
        <v>9308517662.5830002</v>
      </c>
      <c r="K67" s="36"/>
      <c r="L67" s="36">
        <v>0</v>
      </c>
      <c r="M67" s="36"/>
      <c r="N67" s="36">
        <v>0</v>
      </c>
      <c r="O67" s="36"/>
      <c r="P67" s="36">
        <v>0</v>
      </c>
      <c r="Q67" s="36"/>
      <c r="R67" s="36">
        <v>0</v>
      </c>
      <c r="S67" s="36"/>
      <c r="T67" s="36">
        <v>1479342</v>
      </c>
      <c r="U67" s="36"/>
      <c r="V67" s="36">
        <v>5430</v>
      </c>
      <c r="W67" s="36"/>
      <c r="X67" s="36">
        <v>10265972104</v>
      </c>
      <c r="Y67" s="36"/>
      <c r="Z67" s="36">
        <v>7985031738.993</v>
      </c>
      <c r="AA67" s="105"/>
      <c r="AB67" s="95">
        <v>0.44336873504584923</v>
      </c>
      <c r="AD67" s="90"/>
      <c r="AE67" s="89"/>
    </row>
    <row r="68" spans="1:31" ht="21.75" customHeight="1">
      <c r="A68" s="132" t="s">
        <v>31</v>
      </c>
      <c r="B68" s="132"/>
      <c r="C68" s="132"/>
      <c r="E68" s="133">
        <v>2560000</v>
      </c>
      <c r="F68" s="133"/>
      <c r="G68" s="35"/>
      <c r="H68" s="36">
        <v>7440011312</v>
      </c>
      <c r="I68" s="36"/>
      <c r="J68" s="36">
        <v>7293305088</v>
      </c>
      <c r="K68" s="36"/>
      <c r="L68" s="36">
        <v>0</v>
      </c>
      <c r="M68" s="36"/>
      <c r="N68" s="36">
        <v>0</v>
      </c>
      <c r="O68" s="36"/>
      <c r="P68" s="36">
        <v>0</v>
      </c>
      <c r="Q68" s="36"/>
      <c r="R68" s="36">
        <v>0</v>
      </c>
      <c r="S68" s="36"/>
      <c r="T68" s="36">
        <v>2560000</v>
      </c>
      <c r="U68" s="36"/>
      <c r="V68" s="36">
        <v>3131</v>
      </c>
      <c r="W68" s="36"/>
      <c r="X68" s="36">
        <v>7440011312</v>
      </c>
      <c r="Y68" s="36"/>
      <c r="Z68" s="36">
        <v>7967668608</v>
      </c>
      <c r="AA68" s="105"/>
      <c r="AB68" s="95">
        <v>0.44240464752854991</v>
      </c>
      <c r="AD68" s="90"/>
      <c r="AE68" s="89"/>
    </row>
    <row r="69" spans="1:31" ht="21.75" customHeight="1">
      <c r="A69" s="132" t="s">
        <v>78</v>
      </c>
      <c r="B69" s="132"/>
      <c r="C69" s="132"/>
      <c r="E69" s="133">
        <v>500000</v>
      </c>
      <c r="F69" s="133"/>
      <c r="G69" s="35"/>
      <c r="H69" s="36">
        <v>6666047280</v>
      </c>
      <c r="I69" s="36"/>
      <c r="J69" s="36">
        <v>9075676500</v>
      </c>
      <c r="K69" s="36"/>
      <c r="L69" s="36">
        <v>0</v>
      </c>
      <c r="M69" s="36"/>
      <c r="N69" s="36">
        <v>0</v>
      </c>
      <c r="O69" s="36"/>
      <c r="P69" s="36">
        <v>0</v>
      </c>
      <c r="Q69" s="36"/>
      <c r="R69" s="36">
        <v>0</v>
      </c>
      <c r="S69" s="36"/>
      <c r="T69" s="36">
        <v>500000</v>
      </c>
      <c r="U69" s="36"/>
      <c r="V69" s="36">
        <v>16020</v>
      </c>
      <c r="W69" s="36"/>
      <c r="X69" s="36">
        <v>6666047280</v>
      </c>
      <c r="Y69" s="36"/>
      <c r="Z69" s="36">
        <v>7962340500</v>
      </c>
      <c r="AA69" s="105"/>
      <c r="AB69" s="95">
        <v>0.44210880443344841</v>
      </c>
      <c r="AD69" s="90"/>
      <c r="AE69" s="89"/>
    </row>
    <row r="70" spans="1:31" ht="21.75" customHeight="1">
      <c r="A70" s="132" t="s">
        <v>69</v>
      </c>
      <c r="B70" s="132"/>
      <c r="C70" s="132"/>
      <c r="E70" s="133">
        <v>837800</v>
      </c>
      <c r="F70" s="133"/>
      <c r="G70" s="35"/>
      <c r="H70" s="36">
        <v>7865093700</v>
      </c>
      <c r="I70" s="36"/>
      <c r="J70" s="36">
        <v>7928399656.8000002</v>
      </c>
      <c r="K70" s="36"/>
      <c r="L70" s="36">
        <v>0</v>
      </c>
      <c r="M70" s="36"/>
      <c r="N70" s="36">
        <v>0</v>
      </c>
      <c r="O70" s="36"/>
      <c r="P70" s="36">
        <v>0</v>
      </c>
      <c r="Q70" s="36"/>
      <c r="R70" s="36">
        <v>0</v>
      </c>
      <c r="S70" s="36"/>
      <c r="T70" s="36">
        <v>837800</v>
      </c>
      <c r="U70" s="36"/>
      <c r="V70" s="36">
        <v>9520</v>
      </c>
      <c r="W70" s="36"/>
      <c r="X70" s="36">
        <v>7865093700</v>
      </c>
      <c r="Y70" s="36"/>
      <c r="Z70" s="36">
        <v>7928399655</v>
      </c>
      <c r="AA70" s="105"/>
      <c r="AB70" s="95">
        <v>0.44022423966202084</v>
      </c>
      <c r="AD70" s="90"/>
      <c r="AE70" s="89"/>
    </row>
    <row r="71" spans="1:31" ht="21.75" customHeight="1">
      <c r="A71" s="132" t="s">
        <v>74</v>
      </c>
      <c r="B71" s="132"/>
      <c r="C71" s="132"/>
      <c r="E71" s="133">
        <v>307999</v>
      </c>
      <c r="F71" s="133"/>
      <c r="G71" s="35"/>
      <c r="H71" s="36">
        <v>8047274192</v>
      </c>
      <c r="I71" s="36"/>
      <c r="J71" s="36">
        <v>6674427649.71</v>
      </c>
      <c r="K71" s="36"/>
      <c r="L71" s="36">
        <v>0</v>
      </c>
      <c r="M71" s="36"/>
      <c r="N71" s="36">
        <v>0</v>
      </c>
      <c r="O71" s="36"/>
      <c r="P71" s="36">
        <v>0</v>
      </c>
      <c r="Q71" s="36"/>
      <c r="R71" s="36">
        <v>0</v>
      </c>
      <c r="S71" s="36"/>
      <c r="T71" s="36">
        <v>307999</v>
      </c>
      <c r="U71" s="36"/>
      <c r="V71" s="36">
        <v>20350</v>
      </c>
      <c r="W71" s="36"/>
      <c r="X71" s="36">
        <v>8047274192</v>
      </c>
      <c r="Y71" s="36"/>
      <c r="Z71" s="36">
        <v>6230486361</v>
      </c>
      <c r="AA71" s="105"/>
      <c r="AB71" s="95">
        <v>0.34594763638915171</v>
      </c>
      <c r="AD71" s="90"/>
      <c r="AE71" s="89"/>
    </row>
    <row r="72" spans="1:31" ht="21.75" customHeight="1">
      <c r="A72" s="132" t="s">
        <v>25</v>
      </c>
      <c r="B72" s="132"/>
      <c r="C72" s="132"/>
      <c r="E72" s="133">
        <v>1645060</v>
      </c>
      <c r="F72" s="133"/>
      <c r="G72" s="35"/>
      <c r="H72" s="36">
        <v>7480949921</v>
      </c>
      <c r="I72" s="36"/>
      <c r="J72" s="36">
        <v>7479733638.5819998</v>
      </c>
      <c r="K72" s="36"/>
      <c r="L72" s="36">
        <v>0</v>
      </c>
      <c r="M72" s="36"/>
      <c r="N72" s="36">
        <v>0</v>
      </c>
      <c r="O72" s="36"/>
      <c r="P72" s="36">
        <v>0</v>
      </c>
      <c r="Q72" s="36"/>
      <c r="R72" s="36">
        <v>0</v>
      </c>
      <c r="S72" s="36"/>
      <c r="T72" s="36">
        <v>1645060</v>
      </c>
      <c r="U72" s="36"/>
      <c r="V72" s="36">
        <v>3750</v>
      </c>
      <c r="W72" s="36"/>
      <c r="X72" s="36">
        <v>7480949921</v>
      </c>
      <c r="Y72" s="36"/>
      <c r="Z72" s="36">
        <v>6132269598</v>
      </c>
      <c r="AA72" s="105"/>
      <c r="AB72" s="95">
        <v>0.34049415249641274</v>
      </c>
      <c r="AD72" s="90"/>
      <c r="AE72" s="89"/>
    </row>
    <row r="73" spans="1:31" ht="21.75" customHeight="1">
      <c r="A73" s="132" t="s">
        <v>72</v>
      </c>
      <c r="B73" s="132"/>
      <c r="C73" s="132"/>
      <c r="E73" s="133">
        <v>197000</v>
      </c>
      <c r="F73" s="133"/>
      <c r="G73" s="35"/>
      <c r="H73" s="36">
        <v>7446816999</v>
      </c>
      <c r="I73" s="36"/>
      <c r="J73" s="36">
        <v>6548483304</v>
      </c>
      <c r="K73" s="36"/>
      <c r="L73" s="36">
        <v>0</v>
      </c>
      <c r="M73" s="36"/>
      <c r="N73" s="36">
        <v>0</v>
      </c>
      <c r="O73" s="36"/>
      <c r="P73" s="36">
        <v>0</v>
      </c>
      <c r="Q73" s="36"/>
      <c r="R73" s="36">
        <v>0</v>
      </c>
      <c r="S73" s="36"/>
      <c r="T73" s="36">
        <v>197000</v>
      </c>
      <c r="U73" s="36"/>
      <c r="V73" s="36">
        <v>28960</v>
      </c>
      <c r="W73" s="36"/>
      <c r="X73" s="36">
        <v>7446816999</v>
      </c>
      <c r="Y73" s="36"/>
      <c r="Z73" s="36">
        <v>5671174536</v>
      </c>
      <c r="AA73" s="105"/>
      <c r="AB73" s="95">
        <v>0.31489185797120539</v>
      </c>
      <c r="AD73" s="90"/>
      <c r="AE73" s="89"/>
    </row>
    <row r="74" spans="1:31" ht="21.75" customHeight="1">
      <c r="A74" s="132" t="s">
        <v>85</v>
      </c>
      <c r="B74" s="132"/>
      <c r="C74" s="132"/>
      <c r="E74" s="133">
        <v>0</v>
      </c>
      <c r="F74" s="133"/>
      <c r="G74" s="35"/>
      <c r="H74" s="36">
        <v>0</v>
      </c>
      <c r="I74" s="36"/>
      <c r="J74" s="36">
        <v>0</v>
      </c>
      <c r="K74" s="36"/>
      <c r="L74" s="36">
        <v>300000</v>
      </c>
      <c r="M74" s="36"/>
      <c r="N74" s="36">
        <v>2352484117</v>
      </c>
      <c r="O74" s="36"/>
      <c r="P74" s="36">
        <v>0</v>
      </c>
      <c r="Q74" s="36"/>
      <c r="R74" s="36">
        <v>0</v>
      </c>
      <c r="S74" s="36"/>
      <c r="T74" s="36">
        <v>300000</v>
      </c>
      <c r="U74" s="36"/>
      <c r="V74" s="36">
        <v>9340</v>
      </c>
      <c r="W74" s="36"/>
      <c r="X74" s="36">
        <v>2352484117</v>
      </c>
      <c r="Y74" s="36"/>
      <c r="Z74" s="36">
        <v>2785328100</v>
      </c>
      <c r="AA74" s="105"/>
      <c r="AB74" s="95">
        <v>0.15465528964076436</v>
      </c>
      <c r="AD74" s="90"/>
      <c r="AE74" s="89"/>
    </row>
    <row r="75" spans="1:31" ht="21.75" customHeight="1">
      <c r="A75" s="132" t="s">
        <v>76</v>
      </c>
      <c r="B75" s="132"/>
      <c r="C75" s="132"/>
      <c r="E75" s="133">
        <v>200000</v>
      </c>
      <c r="F75" s="133"/>
      <c r="G75" s="35"/>
      <c r="H75" s="36">
        <v>1715590587</v>
      </c>
      <c r="I75" s="36"/>
      <c r="J75" s="36">
        <v>2276374500</v>
      </c>
      <c r="K75" s="36"/>
      <c r="L75" s="36">
        <v>0</v>
      </c>
      <c r="M75" s="36"/>
      <c r="N75" s="36">
        <v>0</v>
      </c>
      <c r="O75" s="36"/>
      <c r="P75" s="36">
        <v>0</v>
      </c>
      <c r="Q75" s="36"/>
      <c r="R75" s="36">
        <v>0</v>
      </c>
      <c r="S75" s="36"/>
      <c r="T75" s="36">
        <v>200000</v>
      </c>
      <c r="U75" s="36"/>
      <c r="V75" s="36">
        <v>10770</v>
      </c>
      <c r="W75" s="36"/>
      <c r="X75" s="36">
        <v>1715590587</v>
      </c>
      <c r="Y75" s="36"/>
      <c r="Z75" s="36">
        <v>2141183700</v>
      </c>
      <c r="AA75" s="105"/>
      <c r="AB75" s="95">
        <v>0.11888918411356401</v>
      </c>
      <c r="AD75" s="90"/>
      <c r="AE75" s="89"/>
    </row>
    <row r="76" spans="1:31" ht="21.75" customHeight="1">
      <c r="A76" s="132" t="s">
        <v>86</v>
      </c>
      <c r="B76" s="132"/>
      <c r="C76" s="132"/>
      <c r="E76" s="133">
        <v>0</v>
      </c>
      <c r="F76" s="133"/>
      <c r="G76" s="35"/>
      <c r="H76" s="36">
        <v>0</v>
      </c>
      <c r="I76" s="36"/>
      <c r="J76" s="36">
        <v>0</v>
      </c>
      <c r="K76" s="36"/>
      <c r="L76" s="36">
        <v>350000</v>
      </c>
      <c r="M76" s="36"/>
      <c r="N76" s="36">
        <v>1163855820</v>
      </c>
      <c r="O76" s="36"/>
      <c r="P76" s="36">
        <v>0</v>
      </c>
      <c r="Q76" s="36"/>
      <c r="R76" s="36">
        <v>0</v>
      </c>
      <c r="S76" s="36"/>
      <c r="T76" s="36">
        <v>350000</v>
      </c>
      <c r="U76" s="36"/>
      <c r="V76" s="36">
        <v>4169</v>
      </c>
      <c r="W76" s="36"/>
      <c r="X76" s="36">
        <v>1163855820</v>
      </c>
      <c r="Y76" s="36"/>
      <c r="Z76" s="36">
        <v>1450468057</v>
      </c>
      <c r="AA76" s="105"/>
      <c r="AB76" s="95">
        <v>8.0537211206827553E-2</v>
      </c>
      <c r="AD76" s="90"/>
      <c r="AE76" s="89"/>
    </row>
    <row r="77" spans="1:31" ht="21.75" customHeight="1">
      <c r="A77" s="132" t="s">
        <v>84</v>
      </c>
      <c r="B77" s="132"/>
      <c r="C77" s="132"/>
      <c r="D77" s="37"/>
      <c r="E77" s="133">
        <v>0</v>
      </c>
      <c r="F77" s="133"/>
      <c r="G77" s="35"/>
      <c r="H77" s="36">
        <v>0</v>
      </c>
      <c r="I77" s="36"/>
      <c r="J77" s="36">
        <v>0</v>
      </c>
      <c r="K77" s="36"/>
      <c r="L77" s="36">
        <v>902285</v>
      </c>
      <c r="M77" s="36"/>
      <c r="N77" s="36">
        <v>0</v>
      </c>
      <c r="O77" s="36"/>
      <c r="P77" s="36">
        <v>0</v>
      </c>
      <c r="Q77" s="36"/>
      <c r="R77" s="36">
        <v>0</v>
      </c>
      <c r="S77" s="36"/>
      <c r="T77" s="36">
        <v>902285</v>
      </c>
      <c r="U77" s="36"/>
      <c r="V77" s="36">
        <v>1581</v>
      </c>
      <c r="W77" s="36"/>
      <c r="X77" s="36">
        <v>1112517405</v>
      </c>
      <c r="Y77" s="36"/>
      <c r="Z77" s="36">
        <v>1418024835</v>
      </c>
      <c r="AA77" s="105"/>
      <c r="AB77" s="95">
        <v>7.8735801923917714E-2</v>
      </c>
      <c r="AD77" s="90"/>
      <c r="AE77" s="89"/>
    </row>
    <row r="78" spans="1:31" ht="21.75" customHeight="1" thickBot="1">
      <c r="A78" s="130" t="s">
        <v>88</v>
      </c>
      <c r="B78" s="130"/>
      <c r="C78" s="130"/>
      <c r="D78" s="38"/>
      <c r="E78" s="131">
        <f>SUM(E9:F77)</f>
        <v>339208735</v>
      </c>
      <c r="F78" s="131"/>
      <c r="G78" s="35"/>
      <c r="H78" s="100">
        <f>SUM(H9:H77)</f>
        <v>1418062786460</v>
      </c>
      <c r="I78" s="35"/>
      <c r="J78" s="100">
        <f>SUM(J9:J77)</f>
        <v>1762200521319.8313</v>
      </c>
      <c r="K78" s="35"/>
      <c r="L78" s="100">
        <f>SUM(L9:L77)</f>
        <v>12043779</v>
      </c>
      <c r="M78" s="35"/>
      <c r="N78" s="100">
        <f>SUM(N9:N77)</f>
        <v>42075453677</v>
      </c>
      <c r="O78" s="35"/>
      <c r="P78" s="100">
        <f>SUM(P9:P77)</f>
        <v>16000000</v>
      </c>
      <c r="Q78" s="35"/>
      <c r="R78" s="100">
        <f>SUM(R9:R77)</f>
        <v>51042152157</v>
      </c>
      <c r="S78" s="35"/>
      <c r="T78" s="100">
        <f>SUM(T9:T77)</f>
        <v>335252514</v>
      </c>
      <c r="U78" s="35"/>
      <c r="V78" s="100"/>
      <c r="W78" s="35"/>
      <c r="X78" s="100">
        <f>SUM(X9:X77)</f>
        <v>1427979440732</v>
      </c>
      <c r="Y78" s="35"/>
      <c r="Z78" s="106">
        <f>SUM(Z9:Z77)</f>
        <v>1663067380363.9929</v>
      </c>
      <c r="AA78" s="35"/>
      <c r="AB78" s="107">
        <f>SUM(AB9:AB77)</f>
        <v>92.341784582685449</v>
      </c>
    </row>
    <row r="79" spans="1:31" ht="13.5" thickTop="1">
      <c r="D79" s="37"/>
    </row>
    <row r="80" spans="1:31">
      <c r="D80" s="37"/>
    </row>
    <row r="82" spans="3:14">
      <c r="N82" s="91"/>
    </row>
    <row r="83" spans="3:14">
      <c r="F83" s="37"/>
    </row>
    <row r="84" spans="3:14">
      <c r="C84" s="37"/>
    </row>
  </sheetData>
  <mergeCells count="15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L7:N7"/>
    <mergeCell ref="E7:F7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E69:F69"/>
    <mergeCell ref="A70:C70"/>
    <mergeCell ref="E70:F70"/>
    <mergeCell ref="A61:C61"/>
    <mergeCell ref="E61:F6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67:C67"/>
    <mergeCell ref="E67:F67"/>
    <mergeCell ref="A68:C68"/>
    <mergeCell ref="E68:F68"/>
    <mergeCell ref="A69:C69"/>
    <mergeCell ref="A78:C78"/>
    <mergeCell ref="E78:F78"/>
    <mergeCell ref="A76:C76"/>
    <mergeCell ref="E76:F76"/>
    <mergeCell ref="A77:C77"/>
    <mergeCell ref="E77:F77"/>
    <mergeCell ref="A71:C71"/>
    <mergeCell ref="E71:F71"/>
    <mergeCell ref="A72:C72"/>
    <mergeCell ref="E72:F72"/>
    <mergeCell ref="A73:C73"/>
    <mergeCell ref="E73:F73"/>
    <mergeCell ref="A74:C74"/>
    <mergeCell ref="E74:F74"/>
    <mergeCell ref="A75:C75"/>
    <mergeCell ref="E75:F75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9"/>
  <sheetViews>
    <sheetView rightToLeft="1" workbookViewId="0">
      <selection activeCell="AN11" sqref="AN11"/>
    </sheetView>
  </sheetViews>
  <sheetFormatPr defaultRowHeight="12.75"/>
  <cols>
    <col min="1" max="1" width="6.42578125" bestFit="1" customWidth="1"/>
    <col min="2" max="2" width="21.140625" customWidth="1"/>
    <col min="3" max="3" width="1.28515625" customWidth="1"/>
    <col min="4" max="4" width="11.28515625" customWidth="1"/>
    <col min="5" max="5" width="1.28515625" customWidth="1"/>
    <col min="6" max="6" width="13.42578125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8.42578125" bestFit="1" customWidth="1"/>
    <col min="13" max="13" width="1.28515625" customWidth="1"/>
    <col min="14" max="14" width="6.85546875" customWidth="1"/>
    <col min="15" max="15" width="1.28515625" customWidth="1"/>
    <col min="16" max="16" width="7.140625" bestFit="1" customWidth="1"/>
    <col min="17" max="17" width="1.28515625" customWidth="1"/>
    <col min="18" max="18" width="14.85546875" bestFit="1" customWidth="1"/>
    <col min="19" max="19" width="1.28515625" customWidth="1"/>
    <col min="20" max="20" width="16" bestFit="1" customWidth="1"/>
    <col min="21" max="21" width="1.28515625" customWidth="1"/>
    <col min="22" max="22" width="5.42578125" bestFit="1" customWidth="1"/>
    <col min="23" max="23" width="1.28515625" customWidth="1"/>
    <col min="24" max="24" width="9.7109375" customWidth="1"/>
    <col min="25" max="25" width="1.28515625" customWidth="1"/>
    <col min="26" max="26" width="7.140625" bestFit="1" customWidth="1"/>
    <col min="27" max="27" width="1.28515625" customWidth="1"/>
    <col min="28" max="28" width="15" bestFit="1" customWidth="1"/>
    <col min="29" max="29" width="1.28515625" customWidth="1"/>
    <col min="30" max="30" width="7.140625" bestFit="1" customWidth="1"/>
    <col min="31" max="31" width="1.28515625" customWidth="1"/>
    <col min="32" max="32" width="9.5703125" customWidth="1"/>
    <col min="33" max="33" width="1.28515625" customWidth="1"/>
    <col min="34" max="34" width="15" bestFit="1" customWidth="1"/>
    <col min="35" max="35" width="1.28515625" customWidth="1"/>
    <col min="36" max="36" width="16" bestFit="1" customWidth="1"/>
    <col min="37" max="37" width="1.28515625" customWidth="1"/>
    <col min="38" max="38" width="11.7109375" customWidth="1"/>
    <col min="39" max="39" width="0.28515625" customWidth="1"/>
  </cols>
  <sheetData>
    <row r="1" spans="1:38" ht="29.1" customHeight="1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</row>
    <row r="2" spans="1:38" ht="21.75" customHeight="1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</row>
    <row r="3" spans="1:38" ht="21.75" customHeight="1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</row>
    <row r="4" spans="1:38" ht="14.45" customHeight="1"/>
    <row r="5" spans="1:38" ht="14.45" customHeight="1">
      <c r="A5" s="1" t="s">
        <v>93</v>
      </c>
      <c r="B5" s="140" t="s">
        <v>94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</row>
    <row r="6" spans="1:38" ht="14.4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</row>
    <row r="7" spans="1:38" ht="14.45" customHeight="1">
      <c r="A7" s="136" t="s">
        <v>95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 t="s">
        <v>7</v>
      </c>
      <c r="Q7" s="136"/>
      <c r="R7" s="136"/>
      <c r="S7" s="136"/>
      <c r="T7" s="136"/>
      <c r="V7" s="136" t="s">
        <v>8</v>
      </c>
      <c r="W7" s="136"/>
      <c r="X7" s="136"/>
      <c r="Y7" s="136"/>
      <c r="Z7" s="136"/>
      <c r="AA7" s="136"/>
      <c r="AB7" s="136"/>
      <c r="AD7" s="136" t="s">
        <v>9</v>
      </c>
      <c r="AE7" s="136"/>
      <c r="AF7" s="136"/>
      <c r="AG7" s="136"/>
      <c r="AH7" s="136"/>
      <c r="AI7" s="136"/>
      <c r="AJ7" s="136"/>
      <c r="AK7" s="136"/>
      <c r="AL7" s="136"/>
    </row>
    <row r="8" spans="1:38" ht="14.4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V8" s="134" t="s">
        <v>10</v>
      </c>
      <c r="W8" s="134"/>
      <c r="X8" s="134"/>
      <c r="Y8" s="3"/>
      <c r="Z8" s="134" t="s">
        <v>11</v>
      </c>
      <c r="AA8" s="134"/>
      <c r="AB8" s="134"/>
      <c r="AD8" s="3"/>
      <c r="AE8" s="3"/>
      <c r="AF8" s="3"/>
      <c r="AG8" s="3"/>
      <c r="AH8" s="3"/>
      <c r="AI8" s="3"/>
      <c r="AJ8" s="3"/>
      <c r="AK8" s="3"/>
      <c r="AL8" s="3"/>
    </row>
    <row r="9" spans="1:38" ht="63">
      <c r="A9" s="136" t="s">
        <v>96</v>
      </c>
      <c r="B9" s="136"/>
      <c r="D9" s="29" t="s">
        <v>97</v>
      </c>
      <c r="F9" s="19" t="s">
        <v>98</v>
      </c>
      <c r="H9" s="2" t="s">
        <v>99</v>
      </c>
      <c r="J9" s="2" t="s">
        <v>100</v>
      </c>
      <c r="L9" s="19" t="s">
        <v>101</v>
      </c>
      <c r="N9" s="19" t="s">
        <v>90</v>
      </c>
      <c r="P9" s="2" t="s">
        <v>13</v>
      </c>
      <c r="R9" s="2" t="s">
        <v>14</v>
      </c>
      <c r="T9" s="2" t="s">
        <v>15</v>
      </c>
      <c r="V9" s="4" t="s">
        <v>13</v>
      </c>
      <c r="W9" s="3"/>
      <c r="X9" s="30" t="s">
        <v>14</v>
      </c>
      <c r="Z9" s="4" t="s">
        <v>13</v>
      </c>
      <c r="AA9" s="3"/>
      <c r="AB9" s="4" t="s">
        <v>16</v>
      </c>
      <c r="AD9" s="2" t="s">
        <v>13</v>
      </c>
      <c r="AF9" s="29" t="s">
        <v>17</v>
      </c>
      <c r="AH9" s="2" t="s">
        <v>14</v>
      </c>
      <c r="AJ9" s="2" t="s">
        <v>15</v>
      </c>
      <c r="AL9" s="29" t="s">
        <v>18</v>
      </c>
    </row>
    <row r="10" spans="1:38" ht="21.75" customHeight="1">
      <c r="A10" s="141" t="s">
        <v>102</v>
      </c>
      <c r="B10" s="141"/>
      <c r="D10" s="109" t="s">
        <v>103</v>
      </c>
      <c r="E10" s="35"/>
      <c r="F10" s="109" t="s">
        <v>103</v>
      </c>
      <c r="G10" s="35"/>
      <c r="H10" s="109" t="s">
        <v>104</v>
      </c>
      <c r="I10" s="35"/>
      <c r="J10" s="109" t="s">
        <v>105</v>
      </c>
      <c r="K10" s="35"/>
      <c r="L10" s="110">
        <v>0</v>
      </c>
      <c r="M10" s="35"/>
      <c r="N10" s="110">
        <v>0</v>
      </c>
      <c r="O10" s="35"/>
      <c r="P10" s="111">
        <v>70000</v>
      </c>
      <c r="Q10" s="35"/>
      <c r="R10" s="111">
        <v>38086901990</v>
      </c>
      <c r="S10" s="35"/>
      <c r="T10" s="111">
        <v>40624835413</v>
      </c>
      <c r="U10" s="35"/>
      <c r="V10" s="111">
        <v>0</v>
      </c>
      <c r="W10" s="35"/>
      <c r="X10" s="111">
        <v>0</v>
      </c>
      <c r="Y10" s="35"/>
      <c r="Z10" s="111">
        <v>34300</v>
      </c>
      <c r="AA10" s="35"/>
      <c r="AB10" s="111">
        <v>19980254918</v>
      </c>
      <c r="AC10" s="35"/>
      <c r="AD10" s="111">
        <v>35700</v>
      </c>
      <c r="AE10" s="35"/>
      <c r="AF10" s="111">
        <v>590150</v>
      </c>
      <c r="AG10" s="35"/>
      <c r="AH10" s="111">
        <v>19424320014</v>
      </c>
      <c r="AI10" s="35"/>
      <c r="AJ10" s="111">
        <v>21064536360</v>
      </c>
      <c r="AK10" s="35"/>
      <c r="AL10" s="110">
        <v>1.169607979722106</v>
      </c>
    </row>
    <row r="11" spans="1:38" ht="21.75" customHeight="1">
      <c r="A11" s="130" t="s">
        <v>88</v>
      </c>
      <c r="B11" s="130"/>
      <c r="D11" s="100"/>
      <c r="E11" s="35"/>
      <c r="F11" s="100"/>
      <c r="G11" s="35"/>
      <c r="H11" s="100"/>
      <c r="I11" s="35"/>
      <c r="J11" s="100"/>
      <c r="K11" s="35"/>
      <c r="L11" s="100"/>
      <c r="M11" s="35"/>
      <c r="N11" s="100"/>
      <c r="O11" s="35"/>
      <c r="P11" s="100">
        <v>70000</v>
      </c>
      <c r="Q11" s="35"/>
      <c r="R11" s="100">
        <v>38086901990</v>
      </c>
      <c r="S11" s="35"/>
      <c r="T11" s="100">
        <v>40624835413</v>
      </c>
      <c r="U11" s="35"/>
      <c r="V11" s="100">
        <v>0</v>
      </c>
      <c r="W11" s="35"/>
      <c r="X11" s="100">
        <v>0</v>
      </c>
      <c r="Y11" s="35"/>
      <c r="Z11" s="100">
        <v>34300</v>
      </c>
      <c r="AA11" s="35"/>
      <c r="AB11" s="100">
        <f>SUM(AB10)</f>
        <v>19980254918</v>
      </c>
      <c r="AC11" s="35"/>
      <c r="AD11" s="100">
        <v>35700</v>
      </c>
      <c r="AE11" s="35"/>
      <c r="AF11" s="100"/>
      <c r="AG11" s="35"/>
      <c r="AH11" s="100">
        <v>19424320014</v>
      </c>
      <c r="AI11" s="35"/>
      <c r="AJ11" s="100">
        <v>21064536360</v>
      </c>
      <c r="AK11" s="35"/>
      <c r="AL11" s="107">
        <v>1.17</v>
      </c>
    </row>
    <row r="14" spans="1:38">
      <c r="F14" s="108"/>
    </row>
    <row r="18" spans="18:36">
      <c r="R18" s="91"/>
    </row>
    <row r="19" spans="18:36">
      <c r="AJ19" s="101"/>
    </row>
  </sheetData>
  <mergeCells count="13">
    <mergeCell ref="A1:AL1"/>
    <mergeCell ref="A2:AL2"/>
    <mergeCell ref="A3:AL3"/>
    <mergeCell ref="B5:AL5"/>
    <mergeCell ref="A7:O7"/>
    <mergeCell ref="P7:T7"/>
    <mergeCell ref="V7:AB7"/>
    <mergeCell ref="AD7:AL7"/>
    <mergeCell ref="V8:X8"/>
    <mergeCell ref="Z8:A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CE2C2-9B1D-4B37-A24A-26B21B01FB52}">
  <dimension ref="A1:AX23"/>
  <sheetViews>
    <sheetView rightToLeft="1" zoomScaleNormal="100" zoomScaleSheetLayoutView="100" workbookViewId="0">
      <selection activeCell="AF20" sqref="AF20"/>
    </sheetView>
  </sheetViews>
  <sheetFormatPr defaultRowHeight="18" customHeight="1"/>
  <cols>
    <col min="1" max="1" width="6.42578125" style="39" bestFit="1" customWidth="1"/>
    <col min="2" max="2" width="43" style="39" customWidth="1"/>
    <col min="3" max="3" width="1.42578125" style="39" hidden="1" customWidth="1"/>
    <col min="4" max="4" width="12.85546875" style="39" hidden="1" customWidth="1"/>
    <col min="5" max="5" width="1.42578125" style="39" hidden="1" customWidth="1"/>
    <col min="6" max="6" width="8.5703125" style="39" hidden="1" customWidth="1"/>
    <col min="7" max="7" width="1.42578125" style="39" hidden="1" customWidth="1"/>
    <col min="8" max="8" width="11.42578125" style="39" hidden="1" customWidth="1"/>
    <col min="9" max="9" width="1.42578125" style="39" hidden="1" customWidth="1"/>
    <col min="10" max="10" width="11.42578125" style="39" hidden="1" customWidth="1"/>
    <col min="11" max="11" width="1.42578125" style="39" hidden="1" customWidth="1"/>
    <col min="12" max="12" width="11.42578125" style="39" hidden="1" customWidth="1"/>
    <col min="13" max="13" width="1.42578125" style="39" hidden="1" customWidth="1"/>
    <col min="14" max="14" width="7.140625" style="39" hidden="1" customWidth="1"/>
    <col min="15" max="15" width="1.42578125" style="39" hidden="1" customWidth="1"/>
    <col min="16" max="16" width="12.28515625" style="39" hidden="1" customWidth="1"/>
    <col min="17" max="17" width="1.42578125" style="39" customWidth="1"/>
    <col min="18" max="18" width="6.5703125" style="39" bestFit="1" customWidth="1"/>
    <col min="19" max="19" width="1.42578125" style="39" customWidth="1"/>
    <col min="20" max="20" width="19.28515625" style="39" bestFit="1" customWidth="1"/>
    <col min="21" max="21" width="1.42578125" style="39" customWidth="1"/>
    <col min="22" max="22" width="16.42578125" style="39" bestFit="1" customWidth="1"/>
    <col min="23" max="23" width="1.42578125" style="39" customWidth="1"/>
    <col min="24" max="24" width="6.7109375" style="39" bestFit="1" customWidth="1"/>
    <col min="25" max="25" width="15.7109375" style="74" bestFit="1" customWidth="1"/>
    <col min="26" max="26" width="1.42578125" style="39" customWidth="1"/>
    <col min="27" max="27" width="5.5703125" style="39" bestFit="1" customWidth="1"/>
    <col min="28" max="28" width="8.85546875" style="39" bestFit="1" customWidth="1"/>
    <col min="29" max="29" width="1.42578125" style="39" customWidth="1"/>
    <col min="30" max="30" width="10" style="39" bestFit="1" customWidth="1"/>
    <col min="31" max="31" width="1.42578125" style="39" customWidth="1"/>
    <col min="32" max="32" width="14.28515625" style="39" bestFit="1" customWidth="1"/>
    <col min="33" max="33" width="1.42578125" style="39" customWidth="1"/>
    <col min="34" max="34" width="15.7109375" style="39" bestFit="1" customWidth="1"/>
    <col min="35" max="35" width="1.42578125" style="39" customWidth="1"/>
    <col min="36" max="36" width="15.7109375" style="39" bestFit="1" customWidth="1"/>
    <col min="37" max="37" width="1.42578125" style="39" customWidth="1"/>
    <col min="38" max="38" width="16.7109375" style="68" bestFit="1" customWidth="1"/>
    <col min="39" max="39" width="18" style="39" bestFit="1" customWidth="1"/>
    <col min="40" max="42" width="9.140625" style="39"/>
    <col min="43" max="43" width="17.7109375" style="39" bestFit="1" customWidth="1"/>
    <col min="44" max="16384" width="9.140625" style="39"/>
  </cols>
  <sheetData>
    <row r="1" spans="1:50" ht="25.5">
      <c r="B1" s="152" t="s">
        <v>0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</row>
    <row r="2" spans="1:50" ht="25.5">
      <c r="B2" s="152" t="s">
        <v>1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</row>
    <row r="3" spans="1:50" ht="25.5">
      <c r="B3" s="152" t="s">
        <v>2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</row>
    <row r="5" spans="1:50" s="43" customFormat="1" ht="24">
      <c r="A5" s="41" t="s">
        <v>91</v>
      </c>
      <c r="B5" s="41" t="s">
        <v>238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7" spans="1:50" ht="21">
      <c r="F7" s="153" t="s">
        <v>239</v>
      </c>
      <c r="G7" s="154"/>
      <c r="H7" s="154"/>
      <c r="I7" s="154"/>
      <c r="J7" s="154"/>
      <c r="K7" s="154"/>
      <c r="L7" s="154"/>
      <c r="M7" s="154"/>
      <c r="N7" s="154"/>
      <c r="O7" s="154"/>
      <c r="P7" s="154"/>
      <c r="R7" s="153" t="s">
        <v>241</v>
      </c>
      <c r="S7" s="154"/>
      <c r="T7" s="154"/>
      <c r="U7" s="154"/>
      <c r="V7" s="154"/>
      <c r="X7" s="153" t="s">
        <v>240</v>
      </c>
      <c r="Y7" s="154"/>
      <c r="Z7" s="154"/>
      <c r="AA7" s="154"/>
      <c r="AB7" s="154"/>
      <c r="AD7" s="153" t="s">
        <v>264</v>
      </c>
      <c r="AE7" s="154"/>
      <c r="AF7" s="154"/>
      <c r="AG7" s="154"/>
      <c r="AH7" s="154"/>
      <c r="AI7" s="154"/>
      <c r="AJ7" s="154"/>
      <c r="AK7" s="154"/>
      <c r="AL7" s="154"/>
      <c r="AM7" s="44"/>
    </row>
    <row r="8" spans="1:50" ht="18" customHeight="1">
      <c r="A8" s="146" t="s">
        <v>242</v>
      </c>
      <c r="B8" s="146"/>
      <c r="D8" s="155" t="s">
        <v>243</v>
      </c>
      <c r="F8" s="149" t="s">
        <v>244</v>
      </c>
      <c r="H8" s="149" t="s">
        <v>245</v>
      </c>
      <c r="J8" s="150" t="s">
        <v>246</v>
      </c>
      <c r="L8" s="150" t="s">
        <v>247</v>
      </c>
      <c r="N8" s="150" t="s">
        <v>248</v>
      </c>
      <c r="P8" s="150" t="s">
        <v>249</v>
      </c>
      <c r="R8" s="146" t="s">
        <v>250</v>
      </c>
      <c r="T8" s="146" t="s">
        <v>251</v>
      </c>
      <c r="V8" s="146" t="s">
        <v>252</v>
      </c>
      <c r="X8" s="146" t="s">
        <v>253</v>
      </c>
      <c r="Y8" s="147"/>
      <c r="AA8" s="146" t="s">
        <v>254</v>
      </c>
      <c r="AB8" s="147"/>
      <c r="AD8" s="146" t="s">
        <v>250</v>
      </c>
      <c r="AF8" s="149" t="s">
        <v>255</v>
      </c>
      <c r="AH8" s="146" t="s">
        <v>251</v>
      </c>
      <c r="AJ8" s="146" t="s">
        <v>252</v>
      </c>
      <c r="AL8" s="156" t="s">
        <v>256</v>
      </c>
    </row>
    <row r="9" spans="1:50" ht="18" customHeight="1">
      <c r="A9" s="146"/>
      <c r="B9" s="146"/>
      <c r="D9" s="155"/>
      <c r="F9" s="148"/>
      <c r="H9" s="148"/>
      <c r="J9" s="150"/>
      <c r="L9" s="150"/>
      <c r="N9" s="151"/>
      <c r="P9" s="151"/>
      <c r="R9" s="148"/>
      <c r="T9" s="148"/>
      <c r="V9" s="148"/>
      <c r="X9" s="45" t="s">
        <v>250</v>
      </c>
      <c r="Y9" s="46" t="s">
        <v>251</v>
      </c>
      <c r="AA9" s="45" t="s">
        <v>250</v>
      </c>
      <c r="AB9" s="45" t="s">
        <v>257</v>
      </c>
      <c r="AD9" s="148"/>
      <c r="AF9" s="148"/>
      <c r="AH9" s="148"/>
      <c r="AJ9" s="148"/>
      <c r="AL9" s="157"/>
      <c r="AM9" s="47"/>
    </row>
    <row r="10" spans="1:50" ht="18" customHeight="1">
      <c r="A10" s="144" t="s">
        <v>258</v>
      </c>
      <c r="B10" s="144"/>
      <c r="C10" s="48"/>
      <c r="D10" s="49" t="s">
        <v>259</v>
      </c>
      <c r="F10" s="50" t="s">
        <v>260</v>
      </c>
      <c r="H10" s="50" t="s">
        <v>261</v>
      </c>
      <c r="J10" s="50" t="s">
        <v>262</v>
      </c>
      <c r="L10" s="51">
        <v>0</v>
      </c>
      <c r="N10" s="51">
        <v>0</v>
      </c>
      <c r="O10" s="52"/>
      <c r="P10" s="52">
        <v>0</v>
      </c>
      <c r="R10" s="53">
        <v>7694</v>
      </c>
      <c r="S10" s="112"/>
      <c r="T10" s="54">
        <v>43036346138</v>
      </c>
      <c r="U10" s="54"/>
      <c r="V10" s="54">
        <v>53179011350.737602</v>
      </c>
      <c r="W10" s="112"/>
      <c r="X10" s="53">
        <v>0</v>
      </c>
      <c r="Y10" s="53">
        <v>0</v>
      </c>
      <c r="Z10" s="112"/>
      <c r="AA10" s="55">
        <v>0</v>
      </c>
      <c r="AB10" s="55">
        <v>0</v>
      </c>
      <c r="AC10" s="50"/>
      <c r="AD10" s="113">
        <v>7694</v>
      </c>
      <c r="AE10" s="114"/>
      <c r="AF10" s="113">
        <v>8763100</v>
      </c>
      <c r="AG10" s="115"/>
      <c r="AH10" s="53">
        <v>43036346138</v>
      </c>
      <c r="AI10" s="115"/>
      <c r="AJ10" s="53">
        <v>67261475500</v>
      </c>
      <c r="AK10" s="115"/>
      <c r="AL10" s="95">
        <v>3.7346921445691352</v>
      </c>
      <c r="AM10" s="34"/>
      <c r="AN10" s="94"/>
      <c r="AO10"/>
      <c r="AP10" s="90"/>
      <c r="AQ10" s="89"/>
    </row>
    <row r="11" spans="1:50" ht="18" customHeight="1" thickBot="1">
      <c r="A11" s="145" t="s">
        <v>88</v>
      </c>
      <c r="B11" s="145" t="s">
        <v>263</v>
      </c>
      <c r="R11" s="57">
        <f>SUM(R10)</f>
        <v>7694</v>
      </c>
      <c r="S11" s="112"/>
      <c r="T11" s="58">
        <f>SUM(T10)</f>
        <v>43036346138</v>
      </c>
      <c r="U11" s="54"/>
      <c r="V11" s="58">
        <f>SUM(V10)</f>
        <v>53179011350.737602</v>
      </c>
      <c r="W11" s="112"/>
      <c r="X11" s="59">
        <f>SUM(X10:$X$10)</f>
        <v>0</v>
      </c>
      <c r="Y11" s="59">
        <f>SUM(Y10)</f>
        <v>0</v>
      </c>
      <c r="Z11" s="112"/>
      <c r="AA11" s="60">
        <f>SUM(AA10:$AA$10)</f>
        <v>0</v>
      </c>
      <c r="AB11" s="60">
        <f>SUM(AB10:AB10)</f>
        <v>0</v>
      </c>
      <c r="AC11" s="112"/>
      <c r="AD11" s="116">
        <f>SUM(AD10)</f>
        <v>7694</v>
      </c>
      <c r="AE11" s="112"/>
      <c r="AF11" s="53"/>
      <c r="AG11" s="112"/>
      <c r="AH11" s="57">
        <f>SUM(AH10:$AH$10)</f>
        <v>43036346138</v>
      </c>
      <c r="AI11" s="112"/>
      <c r="AJ11" s="59">
        <f>SUM(AJ10:$AJ$10)</f>
        <v>67261475500</v>
      </c>
      <c r="AK11" s="112"/>
      <c r="AL11" s="61">
        <f>SUM(AL10)</f>
        <v>3.7346921445691352</v>
      </c>
      <c r="AM11" s="62"/>
    </row>
    <row r="12" spans="1:50" ht="18" customHeight="1" thickTop="1">
      <c r="R12" s="53"/>
      <c r="T12" s="63"/>
      <c r="V12" s="64"/>
      <c r="X12" s="64"/>
      <c r="Y12" s="65"/>
      <c r="AA12" s="64"/>
      <c r="AB12" s="64"/>
      <c r="AD12" s="53"/>
      <c r="AF12" s="53"/>
      <c r="AH12" s="63"/>
      <c r="AJ12" s="64"/>
      <c r="AL12" s="66"/>
    </row>
    <row r="13" spans="1:50" ht="18" customHeight="1">
      <c r="E13" s="62"/>
      <c r="I13" s="67"/>
      <c r="M13" s="68"/>
      <c r="N13" s="62"/>
      <c r="Y13" s="39"/>
      <c r="AL13" s="39"/>
    </row>
    <row r="14" spans="1:50" ht="18" customHeight="1">
      <c r="A14" s="142"/>
      <c r="B14" s="142"/>
      <c r="C14" s="142"/>
      <c r="D14" s="43"/>
      <c r="E14" s="143"/>
      <c r="F14" s="143"/>
      <c r="G14" s="43"/>
      <c r="H14" s="56"/>
      <c r="I14" s="43"/>
      <c r="J14" s="56"/>
      <c r="K14" s="43"/>
      <c r="L14" s="56"/>
      <c r="M14" s="43"/>
      <c r="N14" s="56"/>
      <c r="O14" s="43"/>
      <c r="P14" s="56"/>
      <c r="Q14" s="43"/>
      <c r="R14" s="56"/>
      <c r="S14" s="43"/>
      <c r="T14" s="56"/>
      <c r="U14" s="43"/>
      <c r="V14" s="56"/>
      <c r="W14" s="43"/>
      <c r="X14" s="56"/>
      <c r="Y14" s="43"/>
      <c r="Z14" s="56"/>
      <c r="AA14" s="43"/>
      <c r="AB14" s="69"/>
      <c r="AH14" s="62"/>
    </row>
    <row r="15" spans="1:50" ht="18" customHeight="1">
      <c r="T15" s="70"/>
      <c r="V15" s="70"/>
      <c r="X15" s="44"/>
      <c r="Y15" s="70"/>
      <c r="AF15" s="71"/>
      <c r="AH15"/>
      <c r="AJ15" s="126"/>
    </row>
    <row r="16" spans="1:50" ht="18" customHeight="1">
      <c r="T16" s="70"/>
      <c r="V16" s="70"/>
      <c r="X16" s="44"/>
      <c r="Y16" s="70"/>
      <c r="AA16" s="62"/>
      <c r="AB16" s="71"/>
      <c r="AD16" s="62"/>
      <c r="AF16" s="62"/>
      <c r="AH16" s="72"/>
      <c r="AJ16" s="44"/>
    </row>
    <row r="17" spans="1:39" s="43" customFormat="1" ht="18" customHeight="1">
      <c r="A17" s="142"/>
      <c r="B17" s="142"/>
      <c r="C17" s="142"/>
      <c r="E17" s="143"/>
      <c r="F17" s="143"/>
      <c r="H17" s="56"/>
      <c r="J17" s="56"/>
      <c r="L17" s="56"/>
      <c r="N17" s="56"/>
      <c r="P17" s="56"/>
      <c r="R17" s="56"/>
      <c r="T17" s="56"/>
      <c r="V17" s="56"/>
      <c r="X17" s="56"/>
      <c r="Z17" s="56"/>
      <c r="AB17" s="69"/>
      <c r="AD17" s="73"/>
    </row>
    <row r="18" spans="1:39" ht="18" customHeight="1">
      <c r="T18" s="70"/>
      <c r="V18" s="70"/>
      <c r="X18" s="44"/>
      <c r="AB18" s="71"/>
      <c r="AF18" s="62"/>
      <c r="AH18" s="70"/>
      <c r="AJ18" s="70"/>
      <c r="AM18" s="70"/>
    </row>
    <row r="19" spans="1:39" s="43" customFormat="1" ht="21.75" customHeight="1">
      <c r="A19" s="142"/>
      <c r="B19" s="142"/>
      <c r="C19" s="142"/>
      <c r="E19" s="143"/>
      <c r="F19" s="143"/>
      <c r="H19" s="56"/>
      <c r="J19" s="56"/>
      <c r="L19" s="56"/>
      <c r="N19" s="56"/>
      <c r="P19" s="56"/>
      <c r="R19" s="56"/>
      <c r="T19" s="56"/>
      <c r="V19" s="56"/>
      <c r="X19" s="56"/>
      <c r="Z19" s="56"/>
      <c r="AB19" s="69"/>
    </row>
    <row r="20" spans="1:39" ht="18" customHeight="1">
      <c r="T20" s="70"/>
      <c r="V20" s="70"/>
      <c r="X20" s="44"/>
      <c r="AM20" s="44"/>
    </row>
    <row r="21" spans="1:39" ht="18" customHeight="1">
      <c r="T21" s="70"/>
      <c r="V21" s="70"/>
      <c r="X21" s="44"/>
      <c r="AF21" s="75"/>
      <c r="AH21" s="74"/>
    </row>
    <row r="22" spans="1:39" ht="18" customHeight="1">
      <c r="V22" s="71"/>
      <c r="AH22" s="75"/>
    </row>
    <row r="23" spans="1:39" ht="18" customHeight="1">
      <c r="T23" s="44"/>
    </row>
  </sheetData>
  <mergeCells count="34">
    <mergeCell ref="L8:L9"/>
    <mergeCell ref="B1:AL1"/>
    <mergeCell ref="B2:AL2"/>
    <mergeCell ref="B3:AL3"/>
    <mergeCell ref="AM3:AX3"/>
    <mergeCell ref="F7:P7"/>
    <mergeCell ref="R7:V7"/>
    <mergeCell ref="X7:AB7"/>
    <mergeCell ref="AD7:AL7"/>
    <mergeCell ref="A8:B9"/>
    <mergeCell ref="D8:D9"/>
    <mergeCell ref="F8:F9"/>
    <mergeCell ref="H8:H9"/>
    <mergeCell ref="J8:J9"/>
    <mergeCell ref="AL8:AL9"/>
    <mergeCell ref="N8:N9"/>
    <mergeCell ref="P8:P9"/>
    <mergeCell ref="R8:R9"/>
    <mergeCell ref="T8:T9"/>
    <mergeCell ref="V8:V9"/>
    <mergeCell ref="X8:Y8"/>
    <mergeCell ref="AA8:AB8"/>
    <mergeCell ref="AD8:AD9"/>
    <mergeCell ref="AF8:AF9"/>
    <mergeCell ref="AH8:AH9"/>
    <mergeCell ref="AJ8:AJ9"/>
    <mergeCell ref="A19:C19"/>
    <mergeCell ref="E19:F19"/>
    <mergeCell ref="A10:B10"/>
    <mergeCell ref="A11:B11"/>
    <mergeCell ref="A14:C14"/>
    <mergeCell ref="E14:F14"/>
    <mergeCell ref="A17:C17"/>
    <mergeCell ref="E17:F1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"/>
  <sheetViews>
    <sheetView rightToLeft="1" workbookViewId="0">
      <selection activeCell="J9" sqref="J9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5" bestFit="1" customWidth="1"/>
    <col min="7" max="7" width="1.28515625" customWidth="1"/>
    <col min="8" max="8" width="15" bestFit="1" customWidth="1"/>
    <col min="9" max="9" width="1.28515625" customWidth="1"/>
    <col min="10" max="10" width="14.7109375" bestFit="1" customWidth="1"/>
    <col min="11" max="11" width="1.28515625" customWidth="1"/>
    <col min="12" max="12" width="12.5703125" customWidth="1"/>
    <col min="13" max="13" width="0.28515625" customWidth="1"/>
  </cols>
  <sheetData>
    <row r="1" spans="1:12" ht="29.1" customHeight="1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ht="21.75" customHeight="1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21.75" customHeight="1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1:12" ht="14.45" customHeight="1"/>
    <row r="5" spans="1:12" ht="14.45" customHeight="1">
      <c r="A5" s="1" t="s">
        <v>106</v>
      </c>
      <c r="B5" s="140" t="s">
        <v>107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</row>
    <row r="6" spans="1:12" ht="14.45" customHeight="1">
      <c r="D6" s="2" t="s">
        <v>7</v>
      </c>
      <c r="F6" s="136" t="s">
        <v>8</v>
      </c>
      <c r="G6" s="136"/>
      <c r="H6" s="136"/>
      <c r="J6" s="159" t="s">
        <v>9</v>
      </c>
      <c r="K6" s="159"/>
      <c r="L6" s="159"/>
    </row>
    <row r="7" spans="1:12" ht="14.45" customHeight="1">
      <c r="D7" s="3"/>
      <c r="F7" s="3"/>
      <c r="G7" s="3"/>
      <c r="H7" s="3"/>
      <c r="J7" s="37"/>
    </row>
    <row r="8" spans="1:12" ht="42">
      <c r="A8" s="136" t="s">
        <v>108</v>
      </c>
      <c r="B8" s="136"/>
      <c r="D8" s="2" t="s">
        <v>109</v>
      </c>
      <c r="F8" s="2" t="s">
        <v>110</v>
      </c>
      <c r="H8" s="2" t="s">
        <v>111</v>
      </c>
      <c r="J8" s="2" t="s">
        <v>109</v>
      </c>
      <c r="L8" s="29" t="s">
        <v>18</v>
      </c>
    </row>
    <row r="9" spans="1:12" ht="21.75" customHeight="1">
      <c r="A9" s="137" t="s">
        <v>269</v>
      </c>
      <c r="B9" s="137"/>
      <c r="D9" s="117">
        <v>41735954709</v>
      </c>
      <c r="E9" s="35"/>
      <c r="F9" s="117">
        <v>42089534142</v>
      </c>
      <c r="G9" s="35"/>
      <c r="H9" s="117">
        <v>39870516201</v>
      </c>
      <c r="I9" s="35"/>
      <c r="J9" s="117">
        <v>43954972650</v>
      </c>
      <c r="K9" s="35"/>
      <c r="L9" s="118">
        <v>2.4405990182404813</v>
      </c>
    </row>
    <row r="10" spans="1:12" ht="21.75" customHeight="1">
      <c r="A10" s="158" t="s">
        <v>270</v>
      </c>
      <c r="B10" s="158"/>
      <c r="D10" s="119">
        <v>41870005</v>
      </c>
      <c r="E10" s="35"/>
      <c r="F10" s="119">
        <v>172069</v>
      </c>
      <c r="G10" s="35"/>
      <c r="H10" s="119">
        <v>0</v>
      </c>
      <c r="I10" s="35"/>
      <c r="J10" s="119">
        <v>42042074</v>
      </c>
      <c r="K10" s="35"/>
      <c r="L10" s="120">
        <v>2.334385357175138E-3</v>
      </c>
    </row>
    <row r="11" spans="1:12" ht="21.75" customHeight="1">
      <c r="A11" s="158" t="s">
        <v>140</v>
      </c>
      <c r="B11" s="158"/>
      <c r="D11" s="119">
        <v>2888938</v>
      </c>
      <c r="E11" s="35"/>
      <c r="F11" s="119">
        <v>9774</v>
      </c>
      <c r="G11" s="35"/>
      <c r="H11" s="119">
        <v>504000</v>
      </c>
      <c r="I11" s="35"/>
      <c r="J11" s="119">
        <v>2394712</v>
      </c>
      <c r="K11" s="35"/>
      <c r="L11" s="120">
        <v>1.3296633813668634E-4</v>
      </c>
    </row>
    <row r="12" spans="1:12" ht="21.75" customHeight="1">
      <c r="A12" s="158" t="s">
        <v>22</v>
      </c>
      <c r="B12" s="158"/>
      <c r="D12" s="119">
        <v>6937914</v>
      </c>
      <c r="E12" s="35"/>
      <c r="F12" s="119">
        <v>28340</v>
      </c>
      <c r="G12" s="35"/>
      <c r="H12" s="119">
        <v>0</v>
      </c>
      <c r="I12" s="35"/>
      <c r="J12" s="119">
        <v>6966254</v>
      </c>
      <c r="K12" s="35"/>
      <c r="L12" s="125">
        <v>3.8680112051471896E-4</v>
      </c>
    </row>
    <row r="13" spans="1:12" ht="21.75" customHeight="1">
      <c r="A13" s="130" t="s">
        <v>88</v>
      </c>
      <c r="B13" s="130"/>
      <c r="D13" s="100">
        <f>SUM(D9:D12)</f>
        <v>41787651566</v>
      </c>
      <c r="E13" s="35"/>
      <c r="F13" s="100">
        <f>SUM(F9:F12)</f>
        <v>42089744325</v>
      </c>
      <c r="G13" s="35"/>
      <c r="H13" s="100">
        <f>SUM(H9:H12)</f>
        <v>39871020201</v>
      </c>
      <c r="I13" s="35"/>
      <c r="J13" s="100">
        <f>SUM(J9:J12)</f>
        <v>44006375690</v>
      </c>
      <c r="K13" s="35"/>
      <c r="L13" s="107">
        <f>SUM(L9:L12)</f>
        <v>2.4434531710563081</v>
      </c>
    </row>
    <row r="15" spans="1:12">
      <c r="D15" s="91"/>
      <c r="F15" s="91"/>
      <c r="H15" s="91"/>
      <c r="J15" s="91"/>
    </row>
    <row r="17" spans="12:12">
      <c r="L17" s="37"/>
    </row>
  </sheetData>
  <mergeCells count="12">
    <mergeCell ref="A1:L1"/>
    <mergeCell ref="A2:L2"/>
    <mergeCell ref="A3:L3"/>
    <mergeCell ref="B5:L5"/>
    <mergeCell ref="F6:H6"/>
    <mergeCell ref="J6:L6"/>
    <mergeCell ref="A11:B11"/>
    <mergeCell ref="A13:B13"/>
    <mergeCell ref="A8:B8"/>
    <mergeCell ref="A9:B9"/>
    <mergeCell ref="A10:B10"/>
    <mergeCell ref="A12:B12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1"/>
  <sheetViews>
    <sheetView rightToLeft="1" workbookViewId="0">
      <selection activeCell="N14" sqref="N14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21.75" customHeight="1">
      <c r="A2" s="139" t="s">
        <v>112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1.75" customHeight="1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0" ht="14.45" customHeight="1"/>
    <row r="5" spans="1:10" ht="29.1" customHeight="1">
      <c r="A5" s="1" t="s">
        <v>113</v>
      </c>
      <c r="B5" s="140" t="s">
        <v>114</v>
      </c>
      <c r="C5" s="140"/>
      <c r="D5" s="140"/>
      <c r="E5" s="140"/>
      <c r="F5" s="140"/>
      <c r="G5" s="140"/>
      <c r="H5" s="140"/>
      <c r="I5" s="140"/>
      <c r="J5" s="140"/>
    </row>
    <row r="6" spans="1:10" ht="14.45" customHeight="1"/>
    <row r="7" spans="1:10" ht="14.45" customHeight="1">
      <c r="A7" s="136" t="s">
        <v>115</v>
      </c>
      <c r="B7" s="136"/>
      <c r="D7" s="2" t="s">
        <v>116</v>
      </c>
      <c r="F7" s="2" t="s">
        <v>109</v>
      </c>
      <c r="H7" s="2" t="s">
        <v>117</v>
      </c>
      <c r="J7" s="2" t="s">
        <v>118</v>
      </c>
    </row>
    <row r="8" spans="1:10" ht="21.75" customHeight="1">
      <c r="A8" s="137" t="s">
        <v>119</v>
      </c>
      <c r="B8" s="137"/>
      <c r="D8" s="5" t="s">
        <v>120</v>
      </c>
      <c r="F8" s="6">
        <f>'درآمد سرمایه گذاری در سهام'!U104</f>
        <v>276956025221</v>
      </c>
      <c r="H8" s="7">
        <v>87.851678688806217</v>
      </c>
      <c r="J8" s="7">
        <v>15.377978019289214</v>
      </c>
    </row>
    <row r="9" spans="1:10" ht="21.75" customHeight="1">
      <c r="A9" s="158" t="s">
        <v>121</v>
      </c>
      <c r="B9" s="158"/>
      <c r="D9" s="8" t="s">
        <v>122</v>
      </c>
      <c r="F9" s="9">
        <f>'درآمد سرمایه گذاری در صندوق'!U10</f>
        <v>8217221</v>
      </c>
      <c r="H9" s="93">
        <v>2.6065389205050362E-3</v>
      </c>
      <c r="J9" s="93">
        <v>4.5626103933578638E-4</v>
      </c>
    </row>
    <row r="10" spans="1:10" ht="21.75" customHeight="1">
      <c r="A10" s="8" t="s">
        <v>271</v>
      </c>
      <c r="B10" s="8"/>
      <c r="D10" s="92" t="s">
        <v>124</v>
      </c>
      <c r="F10" s="9">
        <f>'درآمد حاصل ازگواهی سپرده کالایی'!Q10</f>
        <v>24225129362</v>
      </c>
      <c r="H10" s="93">
        <v>7.6843184011142371</v>
      </c>
      <c r="J10" s="93">
        <v>1.3450998458907208</v>
      </c>
    </row>
    <row r="11" spans="1:10" ht="21.75" customHeight="1">
      <c r="A11" s="158" t="s">
        <v>123</v>
      </c>
      <c r="B11" s="158"/>
      <c r="D11" s="92" t="s">
        <v>126</v>
      </c>
      <c r="F11" s="9">
        <f>'درآمد سرمایه گذاری در اوراق به'!R14</f>
        <v>12666690754</v>
      </c>
      <c r="H11" s="93">
        <v>4.017930446838692</v>
      </c>
      <c r="J11" s="93">
        <v>0.70331776258239076</v>
      </c>
    </row>
    <row r="12" spans="1:10" ht="21.75" customHeight="1">
      <c r="A12" s="158" t="s">
        <v>125</v>
      </c>
      <c r="B12" s="158"/>
      <c r="D12" s="92" t="s">
        <v>128</v>
      </c>
      <c r="F12" s="9">
        <f>'درآمد سپرده بانکی'!H12</f>
        <v>690053777</v>
      </c>
      <c r="H12" s="93">
        <v>0.21888811643157743</v>
      </c>
      <c r="J12" s="93">
        <v>3.83152228097072E-2</v>
      </c>
    </row>
    <row r="13" spans="1:10" ht="21.75" customHeight="1">
      <c r="A13" s="160" t="s">
        <v>127</v>
      </c>
      <c r="B13" s="160"/>
      <c r="D13" s="92" t="s">
        <v>272</v>
      </c>
      <c r="F13" s="13">
        <f>'سایر درآمدها'!F10</f>
        <v>707990763</v>
      </c>
      <c r="H13" s="93">
        <v>0.22457780788876885</v>
      </c>
      <c r="J13" s="23">
        <v>3.9311173615327669E-2</v>
      </c>
    </row>
    <row r="14" spans="1:10" ht="21.75" customHeight="1">
      <c r="A14" s="130" t="s">
        <v>88</v>
      </c>
      <c r="B14" s="130"/>
      <c r="D14" s="15"/>
      <c r="F14" s="15">
        <f>SUM(F8:F13)</f>
        <v>315254107098</v>
      </c>
      <c r="H14" s="16">
        <f>SUM(H8:H13)</f>
        <v>99.999999999999986</v>
      </c>
      <c r="J14" s="16">
        <f>SUM(J8:J13)</f>
        <v>17.504478285226696</v>
      </c>
    </row>
    <row r="18" spans="8:10">
      <c r="J18" s="37"/>
    </row>
    <row r="21" spans="8:10">
      <c r="H21" s="37"/>
    </row>
    <row r="31" spans="8:10">
      <c r="H31" s="37"/>
    </row>
  </sheetData>
  <mergeCells count="11">
    <mergeCell ref="A1:J1"/>
    <mergeCell ref="A2:J2"/>
    <mergeCell ref="A3:J3"/>
    <mergeCell ref="B5:J5"/>
    <mergeCell ref="A7:B7"/>
    <mergeCell ref="A14:B14"/>
    <mergeCell ref="A8:B8"/>
    <mergeCell ref="A9:B9"/>
    <mergeCell ref="A11:B11"/>
    <mergeCell ref="A12:B12"/>
    <mergeCell ref="A13:B13"/>
  </mergeCells>
  <phoneticPr fontId="17" type="noConversion"/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1"/>
  <sheetViews>
    <sheetView rightToLeft="1" workbookViewId="0">
      <selection activeCell="Z11" sqref="Z11"/>
    </sheetView>
  </sheetViews>
  <sheetFormatPr defaultRowHeight="12.75"/>
  <cols>
    <col min="1" max="1" width="6.140625" bestFit="1" customWidth="1"/>
    <col min="2" max="2" width="18.140625" customWidth="1"/>
    <col min="3" max="3" width="1.28515625" customWidth="1"/>
    <col min="4" max="4" width="15" bestFit="1" customWidth="1"/>
    <col min="5" max="5" width="1.28515625" customWidth="1"/>
    <col min="6" max="6" width="16.42578125" bestFit="1" customWidth="1"/>
    <col min="7" max="7" width="1.28515625" customWidth="1"/>
    <col min="8" max="8" width="14.7109375" bestFit="1" customWidth="1"/>
    <col min="9" max="9" width="1.28515625" customWidth="1"/>
    <col min="10" max="10" width="16.28515625" bestFit="1" customWidth="1"/>
    <col min="11" max="11" width="1.28515625" customWidth="1"/>
    <col min="12" max="12" width="17.42578125" bestFit="1" customWidth="1"/>
    <col min="13" max="13" width="1.28515625" customWidth="1"/>
    <col min="14" max="14" width="15.7109375" bestFit="1" customWidth="1"/>
    <col min="15" max="16" width="1.28515625" customWidth="1"/>
    <col min="17" max="17" width="15.85546875" bestFit="1" customWidth="1"/>
    <col min="18" max="18" width="1.28515625" customWidth="1"/>
    <col min="19" max="19" width="16.42578125" bestFit="1" customWidth="1"/>
    <col min="20" max="20" width="1.28515625" customWidth="1"/>
    <col min="21" max="21" width="16.85546875" bestFit="1" customWidth="1"/>
    <col min="22" max="22" width="1.28515625" customWidth="1"/>
    <col min="23" max="23" width="17.42578125" bestFit="1" customWidth="1"/>
    <col min="24" max="24" width="12.5703125" bestFit="1" customWidth="1"/>
  </cols>
  <sheetData>
    <row r="1" spans="1:23" ht="29.1" customHeight="1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2" spans="1:23" ht="21.75" customHeight="1">
      <c r="A2" s="139" t="s">
        <v>112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3" ht="21.75" customHeight="1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</row>
    <row r="4" spans="1:23" ht="14.45" customHeight="1"/>
    <row r="5" spans="1:23" ht="24">
      <c r="A5" s="1" t="s">
        <v>129</v>
      </c>
      <c r="B5" s="140" t="s">
        <v>130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</row>
    <row r="6" spans="1:23" ht="14.45" customHeight="1">
      <c r="D6" s="136" t="s">
        <v>131</v>
      </c>
      <c r="E6" s="136"/>
      <c r="F6" s="136"/>
      <c r="G6" s="136"/>
      <c r="H6" s="136"/>
      <c r="I6" s="136"/>
      <c r="J6" s="136"/>
      <c r="K6" s="136"/>
      <c r="L6" s="136"/>
      <c r="N6" s="136" t="s">
        <v>132</v>
      </c>
      <c r="O6" s="136"/>
      <c r="P6" s="136"/>
      <c r="Q6" s="136"/>
      <c r="R6" s="136"/>
      <c r="S6" s="136"/>
      <c r="T6" s="136"/>
      <c r="U6" s="136"/>
      <c r="V6" s="136"/>
      <c r="W6" s="136"/>
    </row>
    <row r="7" spans="1:23" ht="14.45" customHeight="1">
      <c r="D7" s="3"/>
      <c r="E7" s="3"/>
      <c r="F7" s="3"/>
      <c r="G7" s="3"/>
      <c r="H7" s="3"/>
      <c r="I7" s="3"/>
      <c r="J7" s="134" t="s">
        <v>88</v>
      </c>
      <c r="K7" s="134"/>
      <c r="L7" s="134"/>
      <c r="N7" s="3"/>
      <c r="O7" s="3"/>
      <c r="P7" s="3"/>
      <c r="Q7" s="3"/>
      <c r="R7" s="3"/>
      <c r="S7" s="3"/>
      <c r="T7" s="3"/>
      <c r="U7" s="134" t="s">
        <v>88</v>
      </c>
      <c r="V7" s="134"/>
      <c r="W7" s="134"/>
    </row>
    <row r="8" spans="1:23" ht="14.45" customHeight="1">
      <c r="A8" s="136" t="s">
        <v>133</v>
      </c>
      <c r="B8" s="136"/>
      <c r="D8" s="2" t="s">
        <v>134</v>
      </c>
      <c r="F8" s="2" t="s">
        <v>135</v>
      </c>
      <c r="H8" s="2" t="s">
        <v>136</v>
      </c>
      <c r="J8" s="4" t="s">
        <v>109</v>
      </c>
      <c r="K8" s="3"/>
      <c r="L8" s="4" t="s">
        <v>117</v>
      </c>
      <c r="N8" s="2" t="s">
        <v>134</v>
      </c>
      <c r="P8" s="136" t="s">
        <v>135</v>
      </c>
      <c r="Q8" s="136"/>
      <c r="S8" s="2" t="s">
        <v>136</v>
      </c>
      <c r="U8" s="4" t="s">
        <v>109</v>
      </c>
      <c r="V8" s="3"/>
      <c r="W8" s="4" t="s">
        <v>117</v>
      </c>
    </row>
    <row r="9" spans="1:23" ht="21.75" customHeight="1">
      <c r="A9" s="34" t="s">
        <v>80</v>
      </c>
      <c r="B9" s="34"/>
      <c r="C9" s="34"/>
      <c r="D9" s="121">
        <v>0</v>
      </c>
      <c r="E9" s="121"/>
      <c r="F9" s="121">
        <v>-5811002220</v>
      </c>
      <c r="G9" s="121"/>
      <c r="H9" s="121">
        <v>0</v>
      </c>
      <c r="I9" s="121"/>
      <c r="J9" s="121">
        <v>-5811002220</v>
      </c>
      <c r="K9" s="34"/>
      <c r="L9" s="122">
        <v>7.9411697486314106</v>
      </c>
      <c r="M9" s="34"/>
      <c r="N9" s="34">
        <v>13049183400</v>
      </c>
      <c r="O9" s="34"/>
      <c r="P9" s="161">
        <v>20615832295</v>
      </c>
      <c r="Q9" s="161"/>
      <c r="R9" s="121"/>
      <c r="S9" s="121">
        <v>15714945110</v>
      </c>
      <c r="T9" s="121"/>
      <c r="U9" s="123">
        <v>49379960805</v>
      </c>
      <c r="V9" s="34"/>
      <c r="W9" s="122">
        <v>15.663542422827097</v>
      </c>
    </row>
    <row r="10" spans="1:23" ht="21.75" customHeight="1">
      <c r="A10" s="34" t="s">
        <v>23</v>
      </c>
      <c r="B10" s="34"/>
      <c r="C10" s="34"/>
      <c r="D10" s="121">
        <v>0</v>
      </c>
      <c r="E10" s="121"/>
      <c r="F10" s="121">
        <v>-1424970675</v>
      </c>
      <c r="G10" s="121"/>
      <c r="H10" s="121">
        <v>0</v>
      </c>
      <c r="I10" s="121"/>
      <c r="J10" s="121">
        <v>-1424970675</v>
      </c>
      <c r="K10" s="34"/>
      <c r="L10" s="122">
        <v>1.9473291505637869</v>
      </c>
      <c r="M10" s="34"/>
      <c r="N10" s="34">
        <v>3062842024</v>
      </c>
      <c r="O10" s="34"/>
      <c r="P10" s="161">
        <v>15289234529</v>
      </c>
      <c r="Q10" s="161"/>
      <c r="R10" s="121"/>
      <c r="S10" s="121">
        <v>17984928070</v>
      </c>
      <c r="T10" s="121"/>
      <c r="U10" s="123">
        <v>36337004623</v>
      </c>
      <c r="V10" s="34"/>
      <c r="W10" s="122">
        <v>11.526258914591798</v>
      </c>
    </row>
    <row r="11" spans="1:23" ht="21.75" customHeight="1">
      <c r="A11" s="34" t="s">
        <v>50</v>
      </c>
      <c r="B11" s="34"/>
      <c r="C11" s="34"/>
      <c r="D11" s="121">
        <v>0</v>
      </c>
      <c r="E11" s="121"/>
      <c r="F11" s="121">
        <v>-4458910680</v>
      </c>
      <c r="G11" s="121"/>
      <c r="H11" s="121">
        <v>0</v>
      </c>
      <c r="I11" s="121"/>
      <c r="J11" s="121">
        <v>-4458910680</v>
      </c>
      <c r="K11" s="34"/>
      <c r="L11" s="122">
        <v>6.0934353943278143</v>
      </c>
      <c r="M11" s="34"/>
      <c r="N11" s="34">
        <v>9330000000</v>
      </c>
      <c r="O11" s="34"/>
      <c r="P11" s="161">
        <v>20118180329</v>
      </c>
      <c r="Q11" s="161"/>
      <c r="R11" s="121"/>
      <c r="S11" s="121">
        <v>4207614977</v>
      </c>
      <c r="T11" s="121"/>
      <c r="U11" s="123">
        <v>33655795306</v>
      </c>
      <c r="V11" s="34"/>
      <c r="W11" s="122">
        <v>10.675767435929947</v>
      </c>
    </row>
    <row r="12" spans="1:23" ht="21.75" customHeight="1">
      <c r="A12" s="34" t="s">
        <v>55</v>
      </c>
      <c r="B12" s="34"/>
      <c r="C12" s="34"/>
      <c r="D12" s="121">
        <v>0</v>
      </c>
      <c r="E12" s="121"/>
      <c r="F12" s="121">
        <v>2092355964</v>
      </c>
      <c r="G12" s="121"/>
      <c r="H12" s="121">
        <v>0</v>
      </c>
      <c r="I12" s="121"/>
      <c r="J12" s="121">
        <v>2092355964</v>
      </c>
      <c r="K12" s="34"/>
      <c r="L12" s="122">
        <v>-2.8593611318023746</v>
      </c>
      <c r="M12" s="34"/>
      <c r="N12" s="34">
        <v>0</v>
      </c>
      <c r="O12" s="34"/>
      <c r="P12" s="161">
        <v>26295460740</v>
      </c>
      <c r="Q12" s="161"/>
      <c r="R12" s="121"/>
      <c r="S12" s="121">
        <v>0</v>
      </c>
      <c r="T12" s="121"/>
      <c r="U12" s="123">
        <v>26295460740</v>
      </c>
      <c r="V12" s="34"/>
      <c r="W12" s="122">
        <v>8.3410366900710304</v>
      </c>
    </row>
    <row r="13" spans="1:23" ht="21.75" customHeight="1">
      <c r="A13" s="34" t="s">
        <v>22</v>
      </c>
      <c r="B13" s="34"/>
      <c r="C13" s="34"/>
      <c r="D13" s="121">
        <v>0</v>
      </c>
      <c r="E13" s="121"/>
      <c r="F13" s="121">
        <v>-11459269091</v>
      </c>
      <c r="G13" s="121"/>
      <c r="H13" s="121">
        <v>3800744112</v>
      </c>
      <c r="I13" s="121"/>
      <c r="J13" s="121">
        <v>-7658524979</v>
      </c>
      <c r="K13" s="34"/>
      <c r="L13" s="122">
        <v>10.465947969018812</v>
      </c>
      <c r="M13" s="34"/>
      <c r="N13" s="34">
        <v>4379897406</v>
      </c>
      <c r="O13" s="34"/>
      <c r="P13" s="161">
        <v>16289042371</v>
      </c>
      <c r="Q13" s="161"/>
      <c r="R13" s="121"/>
      <c r="S13" s="121">
        <v>1426043967</v>
      </c>
      <c r="T13" s="121"/>
      <c r="U13" s="123">
        <v>22094983744</v>
      </c>
      <c r="V13" s="34"/>
      <c r="W13" s="122">
        <v>7.0086267701284992</v>
      </c>
    </row>
    <row r="14" spans="1:23" ht="21.75" customHeight="1">
      <c r="A14" s="34" t="s">
        <v>52</v>
      </c>
      <c r="B14" s="34"/>
      <c r="C14" s="34"/>
      <c r="D14" s="121">
        <v>0</v>
      </c>
      <c r="E14" s="121"/>
      <c r="F14" s="121">
        <v>5993087688</v>
      </c>
      <c r="G14" s="121"/>
      <c r="H14" s="121">
        <v>0</v>
      </c>
      <c r="I14" s="121"/>
      <c r="J14" s="121">
        <v>5993087688</v>
      </c>
      <c r="K14" s="34"/>
      <c r="L14" s="122">
        <v>-8.1900031779442273</v>
      </c>
      <c r="M14" s="34"/>
      <c r="N14" s="34">
        <v>1969880000</v>
      </c>
      <c r="O14" s="34"/>
      <c r="P14" s="161">
        <v>19093611271</v>
      </c>
      <c r="Q14" s="161"/>
      <c r="R14" s="121"/>
      <c r="S14" s="121">
        <v>0</v>
      </c>
      <c r="T14" s="121"/>
      <c r="U14" s="123">
        <v>21063491271</v>
      </c>
      <c r="V14" s="34"/>
      <c r="W14" s="122">
        <v>6.6814327860452574</v>
      </c>
    </row>
    <row r="15" spans="1:23" ht="21.75" customHeight="1">
      <c r="A15" s="34" t="s">
        <v>29</v>
      </c>
      <c r="B15" s="34"/>
      <c r="C15" s="34"/>
      <c r="D15" s="121">
        <v>0</v>
      </c>
      <c r="E15" s="121"/>
      <c r="F15" s="121">
        <v>3558126427</v>
      </c>
      <c r="G15" s="121"/>
      <c r="H15" s="121">
        <v>0</v>
      </c>
      <c r="I15" s="121"/>
      <c r="J15" s="121">
        <v>3558126427</v>
      </c>
      <c r="K15" s="34"/>
      <c r="L15" s="122">
        <v>-4.8624462483682143</v>
      </c>
      <c r="M15" s="34"/>
      <c r="N15" s="34">
        <v>3338395200</v>
      </c>
      <c r="O15" s="34"/>
      <c r="P15" s="161">
        <v>15910442277</v>
      </c>
      <c r="Q15" s="161"/>
      <c r="R15" s="121"/>
      <c r="S15" s="121">
        <v>0</v>
      </c>
      <c r="T15" s="121"/>
      <c r="U15" s="123">
        <v>19248837477</v>
      </c>
      <c r="V15" s="34"/>
      <c r="W15" s="122">
        <v>6.1058165599144125</v>
      </c>
    </row>
    <row r="16" spans="1:23" ht="21.75" customHeight="1">
      <c r="A16" s="34" t="s">
        <v>82</v>
      </c>
      <c r="B16" s="34"/>
      <c r="C16" s="34"/>
      <c r="D16" s="121">
        <v>0</v>
      </c>
      <c r="E16" s="121"/>
      <c r="F16" s="121">
        <v>2497226700</v>
      </c>
      <c r="G16" s="121"/>
      <c r="H16" s="121">
        <v>0</v>
      </c>
      <c r="I16" s="121"/>
      <c r="J16" s="121">
        <v>2497226700</v>
      </c>
      <c r="K16" s="34"/>
      <c r="L16" s="122">
        <v>-3.4126473153394605</v>
      </c>
      <c r="M16" s="34"/>
      <c r="N16" s="34">
        <v>0</v>
      </c>
      <c r="O16" s="34"/>
      <c r="P16" s="161">
        <v>14503490196</v>
      </c>
      <c r="Q16" s="161"/>
      <c r="R16" s="121"/>
      <c r="S16" s="121">
        <v>1867993947</v>
      </c>
      <c r="T16" s="121"/>
      <c r="U16" s="123">
        <v>16371484143</v>
      </c>
      <c r="V16" s="34"/>
      <c r="W16" s="122">
        <v>5.1931073297359944</v>
      </c>
    </row>
    <row r="17" spans="1:23" ht="21.75" customHeight="1">
      <c r="A17" s="34" t="s">
        <v>64</v>
      </c>
      <c r="B17" s="34"/>
      <c r="C17" s="34"/>
      <c r="D17" s="121">
        <v>0</v>
      </c>
      <c r="E17" s="121"/>
      <c r="F17" s="121">
        <v>-2710674945</v>
      </c>
      <c r="G17" s="121"/>
      <c r="H17" s="121">
        <v>0</v>
      </c>
      <c r="I17" s="121"/>
      <c r="J17" s="121">
        <v>-2710674945</v>
      </c>
      <c r="K17" s="34"/>
      <c r="L17" s="122">
        <v>3.7043403283379082</v>
      </c>
      <c r="M17" s="34"/>
      <c r="N17" s="34">
        <v>0</v>
      </c>
      <c r="O17" s="34"/>
      <c r="P17" s="161">
        <v>6774152031</v>
      </c>
      <c r="Q17" s="161"/>
      <c r="R17" s="121"/>
      <c r="S17" s="121">
        <v>6715608781</v>
      </c>
      <c r="T17" s="121"/>
      <c r="U17" s="123">
        <v>13489760812</v>
      </c>
      <c r="V17" s="34"/>
      <c r="W17" s="122">
        <v>4.279011917141041</v>
      </c>
    </row>
    <row r="18" spans="1:23" ht="21.75" customHeight="1">
      <c r="A18" s="34" t="s">
        <v>59</v>
      </c>
      <c r="B18" s="34"/>
      <c r="C18" s="34"/>
      <c r="D18" s="121">
        <v>0</v>
      </c>
      <c r="E18" s="121"/>
      <c r="F18" s="121">
        <v>-8086099725</v>
      </c>
      <c r="G18" s="121"/>
      <c r="H18" s="121">
        <v>0</v>
      </c>
      <c r="I18" s="121"/>
      <c r="J18" s="121">
        <v>-8086099725</v>
      </c>
      <c r="K18" s="34"/>
      <c r="L18" s="122">
        <v>11.050260882637687</v>
      </c>
      <c r="M18" s="34"/>
      <c r="N18" s="34">
        <v>3506250000</v>
      </c>
      <c r="O18" s="34"/>
      <c r="P18" s="161">
        <v>8179043400</v>
      </c>
      <c r="Q18" s="161"/>
      <c r="R18" s="121"/>
      <c r="S18" s="121">
        <v>0</v>
      </c>
      <c r="T18" s="121"/>
      <c r="U18" s="123">
        <v>11685293400</v>
      </c>
      <c r="V18" s="34"/>
      <c r="W18" s="122">
        <v>3.7066268565273619</v>
      </c>
    </row>
    <row r="19" spans="1:23" ht="21.75" customHeight="1">
      <c r="A19" s="34" t="s">
        <v>33</v>
      </c>
      <c r="B19" s="34"/>
      <c r="C19" s="34"/>
      <c r="D19" s="121">
        <v>0</v>
      </c>
      <c r="E19" s="121"/>
      <c r="F19" s="121">
        <v>-1990088100</v>
      </c>
      <c r="G19" s="121"/>
      <c r="H19" s="121">
        <v>0</v>
      </c>
      <c r="I19" s="121"/>
      <c r="J19" s="121">
        <v>-1990088100</v>
      </c>
      <c r="K19" s="34"/>
      <c r="L19" s="122">
        <v>2.7196044362948735</v>
      </c>
      <c r="M19" s="34"/>
      <c r="N19" s="34">
        <v>0</v>
      </c>
      <c r="O19" s="34"/>
      <c r="P19" s="161">
        <v>10630805021</v>
      </c>
      <c r="Q19" s="161"/>
      <c r="R19" s="121"/>
      <c r="S19" s="121">
        <v>352092882</v>
      </c>
      <c r="T19" s="121"/>
      <c r="U19" s="123">
        <v>10982897903</v>
      </c>
      <c r="V19" s="34"/>
      <c r="W19" s="122">
        <v>3.4838238918124076</v>
      </c>
    </row>
    <row r="20" spans="1:23" ht="21.75" customHeight="1">
      <c r="A20" s="34" t="s">
        <v>36</v>
      </c>
      <c r="B20" s="34"/>
      <c r="C20" s="34"/>
      <c r="D20" s="121">
        <v>0</v>
      </c>
      <c r="E20" s="121"/>
      <c r="F20" s="121">
        <v>6344342761</v>
      </c>
      <c r="G20" s="121"/>
      <c r="H20" s="121">
        <v>0</v>
      </c>
      <c r="I20" s="121"/>
      <c r="J20" s="121">
        <v>6344342761</v>
      </c>
      <c r="K20" s="34"/>
      <c r="L20" s="122">
        <v>-8.6700195424468234</v>
      </c>
      <c r="M20" s="34"/>
      <c r="N20" s="34">
        <v>0</v>
      </c>
      <c r="O20" s="34"/>
      <c r="P20" s="161">
        <v>12819373005</v>
      </c>
      <c r="Q20" s="161"/>
      <c r="R20" s="121"/>
      <c r="S20" s="121">
        <v>-1883724671</v>
      </c>
      <c r="T20" s="121"/>
      <c r="U20" s="123">
        <v>10935648334</v>
      </c>
      <c r="V20" s="34"/>
      <c r="W20" s="122">
        <v>3.4688361191121739</v>
      </c>
    </row>
    <row r="21" spans="1:23" ht="21.75" customHeight="1">
      <c r="A21" s="34" t="s">
        <v>71</v>
      </c>
      <c r="B21" s="34"/>
      <c r="C21" s="34"/>
      <c r="D21" s="121">
        <v>0</v>
      </c>
      <c r="E21" s="121"/>
      <c r="F21" s="121">
        <v>-4799050056</v>
      </c>
      <c r="G21" s="121"/>
      <c r="H21" s="121">
        <v>0</v>
      </c>
      <c r="I21" s="121"/>
      <c r="J21" s="121">
        <v>-4799050056</v>
      </c>
      <c r="K21" s="34"/>
      <c r="L21" s="122">
        <v>6.5582613263698031</v>
      </c>
      <c r="M21" s="34"/>
      <c r="N21" s="34">
        <v>0</v>
      </c>
      <c r="O21" s="34"/>
      <c r="P21" s="161">
        <v>10104576851</v>
      </c>
      <c r="Q21" s="161"/>
      <c r="R21" s="121"/>
      <c r="S21" s="121">
        <v>-12097</v>
      </c>
      <c r="T21" s="121"/>
      <c r="U21" s="123">
        <v>10104564754</v>
      </c>
      <c r="V21" s="34"/>
      <c r="W21" s="122">
        <v>3.2052127241149289</v>
      </c>
    </row>
    <row r="22" spans="1:23" ht="21.75" customHeight="1">
      <c r="A22" s="34" t="s">
        <v>56</v>
      </c>
      <c r="B22" s="34"/>
      <c r="C22" s="34"/>
      <c r="D22" s="121">
        <v>2009863838</v>
      </c>
      <c r="E22" s="121"/>
      <c r="F22" s="121">
        <v>-498761008</v>
      </c>
      <c r="G22" s="121"/>
      <c r="H22" s="121">
        <v>0</v>
      </c>
      <c r="I22" s="121"/>
      <c r="J22" s="121">
        <v>1511102830</v>
      </c>
      <c r="K22" s="34"/>
      <c r="L22" s="122">
        <v>-2.0650351912388896</v>
      </c>
      <c r="M22" s="34"/>
      <c r="N22" s="34">
        <v>2009863838</v>
      </c>
      <c r="O22" s="34"/>
      <c r="P22" s="161">
        <v>8067039015</v>
      </c>
      <c r="Q22" s="161"/>
      <c r="R22" s="121"/>
      <c r="S22" s="121">
        <v>0</v>
      </c>
      <c r="T22" s="121"/>
      <c r="U22" s="123">
        <v>10076902853</v>
      </c>
      <c r="V22" s="34"/>
      <c r="W22" s="122">
        <v>3.1964382465182255</v>
      </c>
    </row>
    <row r="23" spans="1:23" ht="21.75" customHeight="1">
      <c r="A23" s="34" t="s">
        <v>21</v>
      </c>
      <c r="B23" s="34"/>
      <c r="C23" s="34"/>
      <c r="D23" s="121">
        <v>0</v>
      </c>
      <c r="E23" s="121"/>
      <c r="F23" s="121">
        <v>-5753462017</v>
      </c>
      <c r="G23" s="121"/>
      <c r="H23" s="121">
        <v>3103125453</v>
      </c>
      <c r="I23" s="121"/>
      <c r="J23" s="121">
        <v>-2650336564</v>
      </c>
      <c r="K23" s="34"/>
      <c r="L23" s="122">
        <v>3.6218834116584651</v>
      </c>
      <c r="M23" s="34"/>
      <c r="N23" s="34">
        <v>0</v>
      </c>
      <c r="O23" s="34"/>
      <c r="P23" s="161">
        <v>3176884395</v>
      </c>
      <c r="Q23" s="161"/>
      <c r="R23" s="121"/>
      <c r="S23" s="121">
        <v>5724297838</v>
      </c>
      <c r="T23" s="121"/>
      <c r="U23" s="123">
        <v>8901182233</v>
      </c>
      <c r="V23" s="34"/>
      <c r="W23" s="122">
        <v>2.8234944549772276</v>
      </c>
    </row>
    <row r="24" spans="1:23" ht="21.75" customHeight="1">
      <c r="A24" s="34" t="s">
        <v>47</v>
      </c>
      <c r="B24" s="34"/>
      <c r="C24" s="34"/>
      <c r="D24" s="121">
        <v>0</v>
      </c>
      <c r="E24" s="121"/>
      <c r="F24" s="121">
        <v>-1756685160</v>
      </c>
      <c r="G24" s="121"/>
      <c r="H24" s="121">
        <v>0</v>
      </c>
      <c r="I24" s="121"/>
      <c r="J24" s="121">
        <v>-1756685160</v>
      </c>
      <c r="K24" s="34"/>
      <c r="L24" s="122">
        <v>2.4006418380720782</v>
      </c>
      <c r="M24" s="34"/>
      <c r="N24" s="34">
        <v>2820000000</v>
      </c>
      <c r="O24" s="34"/>
      <c r="P24" s="161">
        <v>3326488920</v>
      </c>
      <c r="Q24" s="161"/>
      <c r="R24" s="121"/>
      <c r="S24" s="121">
        <v>0</v>
      </c>
      <c r="T24" s="121"/>
      <c r="U24" s="123">
        <v>6146488920</v>
      </c>
      <c r="V24" s="34"/>
      <c r="W24" s="122">
        <v>1.9496935270979041</v>
      </c>
    </row>
    <row r="25" spans="1:23" ht="21.75" customHeight="1">
      <c r="A25" s="34" t="s">
        <v>38</v>
      </c>
      <c r="B25" s="34"/>
      <c r="C25" s="34"/>
      <c r="D25" s="121">
        <v>0</v>
      </c>
      <c r="E25" s="121"/>
      <c r="F25" s="121">
        <v>5737805707</v>
      </c>
      <c r="G25" s="121"/>
      <c r="H25" s="121">
        <v>0</v>
      </c>
      <c r="I25" s="121"/>
      <c r="J25" s="121">
        <v>5737805707</v>
      </c>
      <c r="K25" s="34"/>
      <c r="L25" s="122">
        <v>-7.8411412315641931</v>
      </c>
      <c r="M25" s="34"/>
      <c r="N25" s="34">
        <v>0</v>
      </c>
      <c r="O25" s="34"/>
      <c r="P25" s="161">
        <v>5795602701</v>
      </c>
      <c r="Q25" s="161"/>
      <c r="R25" s="121"/>
      <c r="S25" s="121">
        <v>0</v>
      </c>
      <c r="T25" s="121"/>
      <c r="U25" s="123">
        <v>5795602701</v>
      </c>
      <c r="V25" s="34"/>
      <c r="W25" s="122">
        <v>1.8383908632785477</v>
      </c>
    </row>
    <row r="26" spans="1:23" ht="21.75" customHeight="1">
      <c r="A26" s="34" t="s">
        <v>53</v>
      </c>
      <c r="B26" s="34"/>
      <c r="C26" s="34"/>
      <c r="D26" s="121">
        <v>0</v>
      </c>
      <c r="E26" s="121"/>
      <c r="F26" s="121">
        <v>-43539389</v>
      </c>
      <c r="G26" s="121"/>
      <c r="H26" s="121">
        <v>0</v>
      </c>
      <c r="I26" s="121"/>
      <c r="J26" s="121">
        <v>-43539389</v>
      </c>
      <c r="K26" s="34"/>
      <c r="L26" s="122">
        <v>5.9499835950965294E-2</v>
      </c>
      <c r="M26" s="34"/>
      <c r="N26" s="34">
        <v>1390650000</v>
      </c>
      <c r="O26" s="34"/>
      <c r="P26" s="161">
        <v>3820581472</v>
      </c>
      <c r="Q26" s="161"/>
      <c r="R26" s="121"/>
      <c r="S26" s="121">
        <v>0</v>
      </c>
      <c r="T26" s="121"/>
      <c r="U26" s="123">
        <v>5211231472</v>
      </c>
      <c r="V26" s="34"/>
      <c r="W26" s="122">
        <v>1.6530257194651028</v>
      </c>
    </row>
    <row r="27" spans="1:23" ht="21.75" customHeight="1">
      <c r="A27" s="34" t="s">
        <v>40</v>
      </c>
      <c r="B27" s="34"/>
      <c r="C27" s="34"/>
      <c r="D27" s="121">
        <v>0</v>
      </c>
      <c r="E27" s="121"/>
      <c r="F27" s="121">
        <v>-3697866000</v>
      </c>
      <c r="G27" s="121"/>
      <c r="H27" s="121">
        <v>0</v>
      </c>
      <c r="I27" s="121"/>
      <c r="J27" s="121">
        <v>-3697866000</v>
      </c>
      <c r="K27" s="34"/>
      <c r="L27" s="122">
        <v>5.0534108406677971</v>
      </c>
      <c r="M27" s="34"/>
      <c r="N27" s="34">
        <v>1200000000</v>
      </c>
      <c r="O27" s="34"/>
      <c r="P27" s="161">
        <v>3310186500</v>
      </c>
      <c r="Q27" s="161"/>
      <c r="R27" s="121"/>
      <c r="S27" s="121">
        <v>0</v>
      </c>
      <c r="T27" s="121"/>
      <c r="U27" s="123">
        <v>4510186500</v>
      </c>
      <c r="V27" s="34"/>
      <c r="W27" s="122">
        <v>1.4306511472657713</v>
      </c>
    </row>
    <row r="28" spans="1:23" ht="21.75" customHeight="1">
      <c r="A28" s="34" t="s">
        <v>54</v>
      </c>
      <c r="B28" s="34"/>
      <c r="C28" s="34"/>
      <c r="D28" s="121">
        <v>0</v>
      </c>
      <c r="E28" s="121"/>
      <c r="F28" s="121">
        <v>-502989300</v>
      </c>
      <c r="G28" s="121"/>
      <c r="H28" s="121">
        <v>0</v>
      </c>
      <c r="I28" s="121"/>
      <c r="J28" s="121">
        <v>-502989300</v>
      </c>
      <c r="K28" s="34"/>
      <c r="L28" s="122">
        <v>0.6873725498327703</v>
      </c>
      <c r="M28" s="34"/>
      <c r="N28" s="34">
        <v>0</v>
      </c>
      <c r="O28" s="34"/>
      <c r="P28" s="161">
        <v>4150159328</v>
      </c>
      <c r="Q28" s="161"/>
      <c r="R28" s="121"/>
      <c r="S28" s="121">
        <v>0</v>
      </c>
      <c r="T28" s="121"/>
      <c r="U28" s="123">
        <v>4150159328</v>
      </c>
      <c r="V28" s="34"/>
      <c r="W28" s="122">
        <v>1.3164489326414643</v>
      </c>
    </row>
    <row r="29" spans="1:23" ht="21.75" customHeight="1">
      <c r="A29" s="34" t="s">
        <v>73</v>
      </c>
      <c r="B29" s="34"/>
      <c r="C29" s="34"/>
      <c r="D29" s="121">
        <v>0</v>
      </c>
      <c r="E29" s="121"/>
      <c r="F29" s="121">
        <v>-1997380937</v>
      </c>
      <c r="G29" s="121"/>
      <c r="H29" s="121">
        <v>0</v>
      </c>
      <c r="I29" s="121"/>
      <c r="J29" s="121">
        <v>-1997380937</v>
      </c>
      <c r="K29" s="34"/>
      <c r="L29" s="122">
        <v>2.7295706442523886</v>
      </c>
      <c r="M29" s="34"/>
      <c r="N29" s="34">
        <v>1180086510</v>
      </c>
      <c r="O29" s="34"/>
      <c r="P29" s="161">
        <v>2916810258</v>
      </c>
      <c r="Q29" s="161"/>
      <c r="R29" s="121"/>
      <c r="S29" s="121">
        <v>0</v>
      </c>
      <c r="T29" s="121"/>
      <c r="U29" s="123">
        <v>4096896768</v>
      </c>
      <c r="V29" s="34"/>
      <c r="W29" s="122">
        <v>1.2995538125460289</v>
      </c>
    </row>
    <row r="30" spans="1:23" ht="21.75" customHeight="1">
      <c r="A30" s="34" t="s">
        <v>60</v>
      </c>
      <c r="B30" s="34"/>
      <c r="C30" s="34"/>
      <c r="D30" s="121">
        <v>0</v>
      </c>
      <c r="E30" s="121"/>
      <c r="F30" s="121">
        <v>-876668569</v>
      </c>
      <c r="G30" s="121"/>
      <c r="H30" s="121">
        <v>0</v>
      </c>
      <c r="I30" s="121"/>
      <c r="J30" s="121">
        <v>-876668569</v>
      </c>
      <c r="K30" s="34"/>
      <c r="L30" s="122">
        <v>1.1980332576294881</v>
      </c>
      <c r="M30" s="34"/>
      <c r="N30" s="34">
        <v>1175699340</v>
      </c>
      <c r="O30" s="34"/>
      <c r="P30" s="161">
        <v>3998839037</v>
      </c>
      <c r="Q30" s="161"/>
      <c r="R30" s="121"/>
      <c r="S30" s="121">
        <v>-1300415942</v>
      </c>
      <c r="T30" s="121"/>
      <c r="U30" s="123">
        <v>3874122435</v>
      </c>
      <c r="V30" s="34"/>
      <c r="W30" s="122">
        <v>1.2288888067668184</v>
      </c>
    </row>
    <row r="31" spans="1:23" ht="21.75" customHeight="1">
      <c r="A31" s="34" t="s">
        <v>49</v>
      </c>
      <c r="B31" s="34"/>
      <c r="C31" s="34"/>
      <c r="D31" s="121">
        <v>0</v>
      </c>
      <c r="E31" s="121"/>
      <c r="F31" s="121">
        <v>-1661455170</v>
      </c>
      <c r="G31" s="121"/>
      <c r="H31" s="121">
        <v>0</v>
      </c>
      <c r="I31" s="121"/>
      <c r="J31" s="121">
        <v>-1661455170</v>
      </c>
      <c r="K31" s="34"/>
      <c r="L31" s="122">
        <v>2.2705029244871389</v>
      </c>
      <c r="M31" s="34"/>
      <c r="N31" s="34">
        <v>0</v>
      </c>
      <c r="O31" s="34"/>
      <c r="P31" s="161">
        <v>2210588353</v>
      </c>
      <c r="Q31" s="161"/>
      <c r="R31" s="121"/>
      <c r="S31" s="121">
        <v>1220924409</v>
      </c>
      <c r="T31" s="121"/>
      <c r="U31" s="123">
        <v>3431512762</v>
      </c>
      <c r="V31" s="34"/>
      <c r="W31" s="122">
        <v>1.0884910568138224</v>
      </c>
    </row>
    <row r="32" spans="1:23" ht="21.75" customHeight="1">
      <c r="A32" s="34" t="s">
        <v>48</v>
      </c>
      <c r="B32" s="34"/>
      <c r="C32" s="34"/>
      <c r="D32" s="121">
        <v>0</v>
      </c>
      <c r="E32" s="121"/>
      <c r="F32" s="121">
        <v>107357400</v>
      </c>
      <c r="G32" s="121"/>
      <c r="H32" s="121">
        <v>0</v>
      </c>
      <c r="I32" s="121"/>
      <c r="J32" s="121">
        <v>107357400</v>
      </c>
      <c r="K32" s="34"/>
      <c r="L32" s="122">
        <v>-0.14671192763229088</v>
      </c>
      <c r="M32" s="34"/>
      <c r="N32" s="34">
        <v>0</v>
      </c>
      <c r="O32" s="34"/>
      <c r="P32" s="161">
        <v>3414703888</v>
      </c>
      <c r="Q32" s="161"/>
      <c r="R32" s="121"/>
      <c r="S32" s="121">
        <v>0</v>
      </c>
      <c r="T32" s="121"/>
      <c r="U32" s="123">
        <v>3414703888</v>
      </c>
      <c r="V32" s="34"/>
      <c r="W32" s="122">
        <v>1.0831592074829033</v>
      </c>
    </row>
    <row r="33" spans="1:23" ht="22.5" customHeight="1">
      <c r="A33" s="34" t="s">
        <v>37</v>
      </c>
      <c r="B33" s="34"/>
      <c r="C33" s="34"/>
      <c r="D33" s="121">
        <v>0</v>
      </c>
      <c r="E33" s="121"/>
      <c r="F33" s="121">
        <v>964427310</v>
      </c>
      <c r="G33" s="121"/>
      <c r="H33" s="121">
        <v>0</v>
      </c>
      <c r="I33" s="121"/>
      <c r="J33" s="121">
        <v>964427310</v>
      </c>
      <c r="K33" s="34"/>
      <c r="L33" s="122">
        <v>-1.3179621498967464</v>
      </c>
      <c r="M33" s="34"/>
      <c r="N33" s="34">
        <v>2187159533</v>
      </c>
      <c r="O33" s="34"/>
      <c r="P33" s="161">
        <v>1094263641</v>
      </c>
      <c r="Q33" s="161"/>
      <c r="R33" s="121"/>
      <c r="S33" s="121">
        <v>0</v>
      </c>
      <c r="T33" s="121"/>
      <c r="U33" s="123">
        <v>3281423174</v>
      </c>
      <c r="V33" s="34"/>
      <c r="W33" s="122">
        <v>1.0408819742925461</v>
      </c>
    </row>
    <row r="34" spans="1:23" ht="21.75" customHeight="1">
      <c r="A34" s="34" t="s">
        <v>77</v>
      </c>
      <c r="B34" s="34"/>
      <c r="C34" s="34"/>
      <c r="D34" s="121">
        <v>0</v>
      </c>
      <c r="E34" s="121"/>
      <c r="F34" s="121">
        <v>96460649</v>
      </c>
      <c r="G34" s="121"/>
      <c r="H34" s="121">
        <v>0</v>
      </c>
      <c r="I34" s="121"/>
      <c r="J34" s="121">
        <v>96460649</v>
      </c>
      <c r="K34" s="34"/>
      <c r="L34" s="122">
        <v>-0.13182070127864323</v>
      </c>
      <c r="M34" s="34"/>
      <c r="N34" s="34">
        <v>761887873</v>
      </c>
      <c r="O34" s="34"/>
      <c r="P34" s="161">
        <v>2513488904</v>
      </c>
      <c r="Q34" s="161"/>
      <c r="R34" s="121"/>
      <c r="S34" s="121">
        <v>0</v>
      </c>
      <c r="T34" s="121"/>
      <c r="U34" s="123">
        <v>3275376777</v>
      </c>
      <c r="V34" s="34"/>
      <c r="W34" s="122">
        <v>1.0389640303660865</v>
      </c>
    </row>
    <row r="35" spans="1:23" ht="21.75" customHeight="1">
      <c r="A35" s="34" t="s">
        <v>32</v>
      </c>
      <c r="B35" s="34"/>
      <c r="C35" s="34"/>
      <c r="D35" s="121">
        <v>0</v>
      </c>
      <c r="E35" s="121"/>
      <c r="F35" s="121">
        <v>2245024728</v>
      </c>
      <c r="G35" s="121"/>
      <c r="H35" s="121">
        <v>0</v>
      </c>
      <c r="I35" s="121"/>
      <c r="J35" s="121">
        <v>2245024728</v>
      </c>
      <c r="K35" s="34"/>
      <c r="L35" s="122">
        <v>-3.0679944319351953</v>
      </c>
      <c r="M35" s="34"/>
      <c r="N35" s="34">
        <v>777000000</v>
      </c>
      <c r="O35" s="34"/>
      <c r="P35" s="161">
        <v>1989812916</v>
      </c>
      <c r="Q35" s="161"/>
      <c r="R35" s="121"/>
      <c r="S35" s="121">
        <v>273319929</v>
      </c>
      <c r="T35" s="121"/>
      <c r="U35" s="123">
        <v>3040132845</v>
      </c>
      <c r="V35" s="34"/>
      <c r="W35" s="122">
        <v>0.96434361251793099</v>
      </c>
    </row>
    <row r="36" spans="1:23" ht="21.75" customHeight="1">
      <c r="A36" s="34" t="s">
        <v>62</v>
      </c>
      <c r="B36" s="34"/>
      <c r="C36" s="34"/>
      <c r="D36" s="121">
        <v>0</v>
      </c>
      <c r="E36" s="121"/>
      <c r="F36" s="121">
        <v>-19221626</v>
      </c>
      <c r="G36" s="121"/>
      <c r="H36" s="121">
        <v>0</v>
      </c>
      <c r="I36" s="121"/>
      <c r="J36" s="121">
        <v>-19221626</v>
      </c>
      <c r="K36" s="34"/>
      <c r="L36" s="122">
        <v>2.6267791532646665E-2</v>
      </c>
      <c r="M36" s="34"/>
      <c r="N36" s="34">
        <v>0</v>
      </c>
      <c r="O36" s="34"/>
      <c r="P36" s="161">
        <v>2752290707</v>
      </c>
      <c r="Q36" s="161"/>
      <c r="R36" s="121"/>
      <c r="S36" s="121">
        <v>0</v>
      </c>
      <c r="T36" s="121"/>
      <c r="U36" s="123">
        <v>2752290707</v>
      </c>
      <c r="V36" s="34"/>
      <c r="W36" s="122">
        <v>0.87303881060760358</v>
      </c>
    </row>
    <row r="37" spans="1:23" ht="21.75" customHeight="1">
      <c r="A37" s="34" t="s">
        <v>43</v>
      </c>
      <c r="B37" s="34"/>
      <c r="C37" s="34"/>
      <c r="D37" s="121">
        <v>0</v>
      </c>
      <c r="E37" s="121"/>
      <c r="F37" s="121">
        <v>-1438092135</v>
      </c>
      <c r="G37" s="121"/>
      <c r="H37" s="121">
        <v>0</v>
      </c>
      <c r="I37" s="121"/>
      <c r="J37" s="121">
        <v>-1438092135</v>
      </c>
      <c r="K37" s="34"/>
      <c r="L37" s="122">
        <v>1.9652606083855113</v>
      </c>
      <c r="M37" s="34"/>
      <c r="N37" s="34">
        <v>0</v>
      </c>
      <c r="O37" s="34"/>
      <c r="P37" s="161">
        <v>2731596414</v>
      </c>
      <c r="Q37" s="161"/>
      <c r="R37" s="121"/>
      <c r="S37" s="121">
        <v>0</v>
      </c>
      <c r="T37" s="121"/>
      <c r="U37" s="123">
        <v>2731596414</v>
      </c>
      <c r="V37" s="34"/>
      <c r="W37" s="122">
        <v>0.86647448914943248</v>
      </c>
    </row>
    <row r="38" spans="1:23" ht="21.75" customHeight="1">
      <c r="A38" s="34" t="s">
        <v>20</v>
      </c>
      <c r="B38" s="34"/>
      <c r="C38" s="34"/>
      <c r="D38" s="121">
        <v>0</v>
      </c>
      <c r="E38" s="121"/>
      <c r="F38" s="121">
        <v>-1638938378</v>
      </c>
      <c r="G38" s="121"/>
      <c r="H38" s="121">
        <v>0</v>
      </c>
      <c r="I38" s="121"/>
      <c r="J38" s="121">
        <v>-1638938378</v>
      </c>
      <c r="K38" s="34"/>
      <c r="L38" s="122">
        <v>2.2397320418240403</v>
      </c>
      <c r="M38" s="34"/>
      <c r="N38" s="34">
        <v>277553128</v>
      </c>
      <c r="O38" s="34"/>
      <c r="P38" s="161">
        <v>2355459177</v>
      </c>
      <c r="Q38" s="161"/>
      <c r="R38" s="121"/>
      <c r="S38" s="121">
        <v>0</v>
      </c>
      <c r="T38" s="121"/>
      <c r="U38" s="123">
        <v>2633012305</v>
      </c>
      <c r="V38" s="34"/>
      <c r="W38" s="122">
        <v>0.83520317284288415</v>
      </c>
    </row>
    <row r="39" spans="1:23" ht="21.75" customHeight="1">
      <c r="A39" s="34" t="s">
        <v>69</v>
      </c>
      <c r="B39" s="34"/>
      <c r="C39" s="34"/>
      <c r="D39" s="121">
        <v>0</v>
      </c>
      <c r="E39" s="121"/>
      <c r="F39" s="121">
        <v>0</v>
      </c>
      <c r="G39" s="121"/>
      <c r="H39" s="121">
        <v>0</v>
      </c>
      <c r="I39" s="121"/>
      <c r="J39" s="121">
        <v>0</v>
      </c>
      <c r="K39" s="34"/>
      <c r="L39" s="122">
        <v>0</v>
      </c>
      <c r="M39" s="34"/>
      <c r="N39" s="34">
        <v>1508040000</v>
      </c>
      <c r="O39" s="34"/>
      <c r="P39" s="161">
        <v>891112146</v>
      </c>
      <c r="Q39" s="161"/>
      <c r="R39" s="121"/>
      <c r="S39" s="121">
        <v>0</v>
      </c>
      <c r="T39" s="121"/>
      <c r="U39" s="123">
        <v>2399152146</v>
      </c>
      <c r="V39" s="34"/>
      <c r="W39" s="122">
        <v>0.76102169392330821</v>
      </c>
    </row>
    <row r="40" spans="1:23" ht="21.75" customHeight="1">
      <c r="A40" s="34" t="s">
        <v>149</v>
      </c>
      <c r="B40" s="34"/>
      <c r="C40" s="34"/>
      <c r="D40" s="121">
        <v>0</v>
      </c>
      <c r="E40" s="121"/>
      <c r="F40" s="121">
        <v>0</v>
      </c>
      <c r="G40" s="121"/>
      <c r="H40" s="121">
        <v>0</v>
      </c>
      <c r="I40" s="121"/>
      <c r="J40" s="121">
        <v>0</v>
      </c>
      <c r="K40" s="34"/>
      <c r="L40" s="122">
        <v>0</v>
      </c>
      <c r="M40" s="34"/>
      <c r="N40" s="34">
        <v>500000000</v>
      </c>
      <c r="O40" s="34"/>
      <c r="P40" s="161">
        <v>0</v>
      </c>
      <c r="Q40" s="161"/>
      <c r="R40" s="121"/>
      <c r="S40" s="121">
        <v>1852479796</v>
      </c>
      <c r="T40" s="121"/>
      <c r="U40" s="123">
        <v>2352479796</v>
      </c>
      <c r="V40" s="34"/>
      <c r="W40" s="122">
        <v>0.74621701764814985</v>
      </c>
    </row>
    <row r="41" spans="1:23" ht="21.75" customHeight="1">
      <c r="A41" s="34" t="s">
        <v>31</v>
      </c>
      <c r="B41" s="34"/>
      <c r="C41" s="34"/>
      <c r="D41" s="121">
        <v>0</v>
      </c>
      <c r="E41" s="121"/>
      <c r="F41" s="121">
        <v>674363520</v>
      </c>
      <c r="G41" s="121"/>
      <c r="H41" s="121">
        <v>0</v>
      </c>
      <c r="I41" s="121"/>
      <c r="J41" s="121">
        <v>674363520</v>
      </c>
      <c r="K41" s="34"/>
      <c r="L41" s="122">
        <v>-0.92156825653468644</v>
      </c>
      <c r="M41" s="34"/>
      <c r="N41" s="34">
        <v>678400000</v>
      </c>
      <c r="O41" s="34"/>
      <c r="P41" s="161">
        <v>1348727040</v>
      </c>
      <c r="Q41" s="161"/>
      <c r="R41" s="121"/>
      <c r="S41" s="121">
        <v>0</v>
      </c>
      <c r="T41" s="121"/>
      <c r="U41" s="123">
        <v>2027127040</v>
      </c>
      <c r="V41" s="34"/>
      <c r="W41" s="122">
        <v>0.64301368145850879</v>
      </c>
    </row>
    <row r="42" spans="1:23" ht="21.75" customHeight="1">
      <c r="A42" s="34" t="s">
        <v>39</v>
      </c>
      <c r="B42" s="34"/>
      <c r="C42" s="34"/>
      <c r="D42" s="121">
        <v>0</v>
      </c>
      <c r="E42" s="121"/>
      <c r="F42" s="121">
        <v>-809635650</v>
      </c>
      <c r="G42" s="121"/>
      <c r="H42" s="121">
        <v>0</v>
      </c>
      <c r="I42" s="121"/>
      <c r="J42" s="121">
        <v>-809635650</v>
      </c>
      <c r="K42" s="34"/>
      <c r="L42" s="122">
        <v>1.1064277533856333</v>
      </c>
      <c r="M42" s="34"/>
      <c r="N42" s="34">
        <v>1299291120</v>
      </c>
      <c r="O42" s="34"/>
      <c r="P42" s="161">
        <v>693597076</v>
      </c>
      <c r="Q42" s="161"/>
      <c r="R42" s="121"/>
      <c r="S42" s="121">
        <v>0</v>
      </c>
      <c r="T42" s="121"/>
      <c r="U42" s="123">
        <v>1992888196</v>
      </c>
      <c r="V42" s="34"/>
      <c r="W42" s="122">
        <v>0.63215296839272905</v>
      </c>
    </row>
    <row r="43" spans="1:23" ht="21.75" customHeight="1">
      <c r="A43" s="34" t="s">
        <v>161</v>
      </c>
      <c r="B43" s="34"/>
      <c r="C43" s="34"/>
      <c r="D43" s="121">
        <v>0</v>
      </c>
      <c r="E43" s="121"/>
      <c r="F43" s="121">
        <v>0</v>
      </c>
      <c r="G43" s="121"/>
      <c r="H43" s="121">
        <v>0</v>
      </c>
      <c r="I43" s="121"/>
      <c r="J43" s="121">
        <v>0</v>
      </c>
      <c r="K43" s="34"/>
      <c r="L43" s="122">
        <v>0</v>
      </c>
      <c r="M43" s="34"/>
      <c r="N43" s="34">
        <v>250000000</v>
      </c>
      <c r="O43" s="34"/>
      <c r="P43" s="161">
        <v>0</v>
      </c>
      <c r="Q43" s="161"/>
      <c r="R43" s="121"/>
      <c r="S43" s="121">
        <v>1690236899</v>
      </c>
      <c r="T43" s="121"/>
      <c r="U43" s="123">
        <v>1940236899</v>
      </c>
      <c r="V43" s="34"/>
      <c r="W43" s="122">
        <v>0.61545174363005439</v>
      </c>
    </row>
    <row r="44" spans="1:23" ht="21.75" customHeight="1">
      <c r="A44" s="34" t="s">
        <v>41</v>
      </c>
      <c r="B44" s="34"/>
      <c r="C44" s="34"/>
      <c r="D44" s="121">
        <v>0</v>
      </c>
      <c r="E44" s="121"/>
      <c r="F44" s="121">
        <v>-1968219000</v>
      </c>
      <c r="G44" s="121"/>
      <c r="H44" s="121">
        <v>0</v>
      </c>
      <c r="I44" s="121"/>
      <c r="J44" s="121">
        <v>-1968219000</v>
      </c>
      <c r="K44" s="34"/>
      <c r="L44" s="122">
        <v>2.6897186732586662</v>
      </c>
      <c r="M44" s="34"/>
      <c r="N44" s="34">
        <v>0</v>
      </c>
      <c r="O44" s="34"/>
      <c r="P44" s="161">
        <v>1629171504</v>
      </c>
      <c r="Q44" s="161"/>
      <c r="R44" s="121"/>
      <c r="S44" s="121">
        <v>0</v>
      </c>
      <c r="T44" s="121"/>
      <c r="U44" s="123">
        <v>1629171504</v>
      </c>
      <c r="V44" s="34"/>
      <c r="W44" s="122">
        <v>0.5167804216722085</v>
      </c>
    </row>
    <row r="45" spans="1:23" ht="21.75" customHeight="1">
      <c r="A45" s="34" t="s">
        <v>81</v>
      </c>
      <c r="B45" s="34"/>
      <c r="C45" s="34"/>
      <c r="D45" s="121">
        <v>0</v>
      </c>
      <c r="E45" s="121"/>
      <c r="F45" s="121">
        <v>601400250</v>
      </c>
      <c r="G45" s="121"/>
      <c r="H45" s="121">
        <v>0</v>
      </c>
      <c r="I45" s="121"/>
      <c r="J45" s="121">
        <v>601400250</v>
      </c>
      <c r="K45" s="34"/>
      <c r="L45" s="122">
        <v>-0.82185848349570367</v>
      </c>
      <c r="M45" s="34"/>
      <c r="N45" s="34">
        <v>0</v>
      </c>
      <c r="O45" s="34"/>
      <c r="P45" s="161">
        <v>1601350386</v>
      </c>
      <c r="Q45" s="161"/>
      <c r="R45" s="121"/>
      <c r="S45" s="121">
        <v>0</v>
      </c>
      <c r="T45" s="121"/>
      <c r="U45" s="123">
        <v>1601350386</v>
      </c>
      <c r="V45" s="34"/>
      <c r="W45" s="122">
        <v>0.5079554397374445</v>
      </c>
    </row>
    <row r="46" spans="1:23" ht="21.75" customHeight="1">
      <c r="A46" s="34" t="s">
        <v>75</v>
      </c>
      <c r="B46" s="34"/>
      <c r="C46" s="34"/>
      <c r="D46" s="121">
        <v>0</v>
      </c>
      <c r="E46" s="121"/>
      <c r="F46" s="121">
        <v>-1813147200</v>
      </c>
      <c r="G46" s="121"/>
      <c r="H46" s="121">
        <v>0</v>
      </c>
      <c r="I46" s="121"/>
      <c r="J46" s="121">
        <v>-1813147200</v>
      </c>
      <c r="K46" s="34"/>
      <c r="L46" s="122">
        <v>2.4778014444564684</v>
      </c>
      <c r="M46" s="34"/>
      <c r="N46" s="34">
        <v>0</v>
      </c>
      <c r="O46" s="34"/>
      <c r="P46" s="161">
        <v>1557414835</v>
      </c>
      <c r="Q46" s="161"/>
      <c r="R46" s="121"/>
      <c r="S46" s="121">
        <v>0</v>
      </c>
      <c r="T46" s="121"/>
      <c r="U46" s="123">
        <v>1557414835</v>
      </c>
      <c r="V46" s="34"/>
      <c r="W46" s="122">
        <v>0.49401888823477297</v>
      </c>
    </row>
    <row r="47" spans="1:23" ht="21.75" customHeight="1">
      <c r="A47" s="34" t="s">
        <v>58</v>
      </c>
      <c r="B47" s="34"/>
      <c r="C47" s="34"/>
      <c r="D47" s="121">
        <v>0</v>
      </c>
      <c r="E47" s="121"/>
      <c r="F47" s="121">
        <v>0</v>
      </c>
      <c r="G47" s="121"/>
      <c r="H47" s="121">
        <v>0</v>
      </c>
      <c r="I47" s="121"/>
      <c r="J47" s="121">
        <v>0</v>
      </c>
      <c r="K47" s="34"/>
      <c r="L47" s="122">
        <v>0</v>
      </c>
      <c r="M47" s="34"/>
      <c r="N47" s="34">
        <v>1553693437</v>
      </c>
      <c r="O47" s="34"/>
      <c r="P47" s="161">
        <v>0</v>
      </c>
      <c r="Q47" s="161"/>
      <c r="R47" s="121"/>
      <c r="S47" s="121">
        <v>0</v>
      </c>
      <c r="T47" s="121"/>
      <c r="U47" s="123">
        <v>1553693437</v>
      </c>
      <c r="V47" s="34"/>
      <c r="W47" s="122">
        <v>0.49283844429567364</v>
      </c>
    </row>
    <row r="48" spans="1:23" ht="21.75" customHeight="1">
      <c r="A48" s="169" t="s">
        <v>57</v>
      </c>
      <c r="B48" s="169"/>
      <c r="C48" s="34"/>
      <c r="D48" s="121">
        <v>0</v>
      </c>
      <c r="E48" s="121"/>
      <c r="F48" s="121">
        <v>-585219264</v>
      </c>
      <c r="G48" s="121"/>
      <c r="H48" s="121">
        <v>0</v>
      </c>
      <c r="I48" s="121"/>
      <c r="J48" s="121">
        <v>-585219264</v>
      </c>
      <c r="K48" s="34"/>
      <c r="L48" s="122">
        <v>0.79974595425178452</v>
      </c>
      <c r="M48" s="34"/>
      <c r="N48" s="34">
        <v>401250000</v>
      </c>
      <c r="O48" s="34"/>
      <c r="P48" s="161">
        <v>1073223648</v>
      </c>
      <c r="Q48" s="161"/>
      <c r="R48" s="121"/>
      <c r="S48" s="121">
        <v>0</v>
      </c>
      <c r="T48" s="121"/>
      <c r="U48" s="123">
        <v>1474473648</v>
      </c>
      <c r="V48" s="34"/>
      <c r="W48" s="122">
        <v>0.46770957611716207</v>
      </c>
    </row>
    <row r="49" spans="1:23" ht="21.75" customHeight="1">
      <c r="A49" s="34" t="s">
        <v>78</v>
      </c>
      <c r="B49" s="34"/>
      <c r="C49" s="34"/>
      <c r="D49" s="121">
        <v>0</v>
      </c>
      <c r="E49" s="121"/>
      <c r="F49" s="121">
        <v>-1113336000</v>
      </c>
      <c r="G49" s="121"/>
      <c r="H49" s="121">
        <v>0</v>
      </c>
      <c r="I49" s="121"/>
      <c r="J49" s="121">
        <v>-1113336000</v>
      </c>
      <c r="K49" s="34"/>
      <c r="L49" s="122">
        <v>1.5214570272978314</v>
      </c>
      <c r="M49" s="34"/>
      <c r="N49" s="34">
        <v>0</v>
      </c>
      <c r="O49" s="34"/>
      <c r="P49" s="161">
        <v>1296293220</v>
      </c>
      <c r="Q49" s="161"/>
      <c r="R49" s="121"/>
      <c r="S49" s="121">
        <v>0</v>
      </c>
      <c r="T49" s="121"/>
      <c r="U49" s="123">
        <v>1296293220</v>
      </c>
      <c r="V49" s="34"/>
      <c r="W49" s="122">
        <v>0.41118995464729474</v>
      </c>
    </row>
    <row r="50" spans="1:23" ht="21.75" customHeight="1">
      <c r="A50" s="34" t="s">
        <v>28</v>
      </c>
      <c r="B50" s="34"/>
      <c r="C50" s="34"/>
      <c r="D50" s="121">
        <v>0</v>
      </c>
      <c r="E50" s="121"/>
      <c r="F50" s="121">
        <v>-1507982975</v>
      </c>
      <c r="G50" s="121"/>
      <c r="H50" s="121">
        <v>0</v>
      </c>
      <c r="I50" s="121"/>
      <c r="J50" s="121">
        <v>-1507982975</v>
      </c>
      <c r="K50" s="34"/>
      <c r="L50" s="122">
        <v>2.0607716757198546</v>
      </c>
      <c r="M50" s="34"/>
      <c r="N50" s="34">
        <v>3670183500</v>
      </c>
      <c r="O50" s="34"/>
      <c r="P50" s="161">
        <v>-2529519829</v>
      </c>
      <c r="Q50" s="161"/>
      <c r="R50" s="121"/>
      <c r="S50" s="121">
        <v>0</v>
      </c>
      <c r="T50" s="121"/>
      <c r="U50" s="123">
        <v>1140663671</v>
      </c>
      <c r="V50" s="34"/>
      <c r="W50" s="122">
        <v>0.36182357194331899</v>
      </c>
    </row>
    <row r="51" spans="1:23" ht="21.75" customHeight="1">
      <c r="A51" s="34" t="s">
        <v>35</v>
      </c>
      <c r="B51" s="34"/>
      <c r="C51" s="34"/>
      <c r="D51" s="121">
        <v>0</v>
      </c>
      <c r="E51" s="121"/>
      <c r="F51" s="121">
        <v>1167491844</v>
      </c>
      <c r="G51" s="121"/>
      <c r="H51" s="121">
        <v>0</v>
      </c>
      <c r="I51" s="121"/>
      <c r="J51" s="121">
        <v>1167491844</v>
      </c>
      <c r="K51" s="34"/>
      <c r="L51" s="122">
        <v>-1.5954650441256761</v>
      </c>
      <c r="M51" s="34"/>
      <c r="N51" s="34">
        <v>0</v>
      </c>
      <c r="O51" s="34"/>
      <c r="P51" s="161">
        <v>1057907772</v>
      </c>
      <c r="Q51" s="161"/>
      <c r="R51" s="121"/>
      <c r="S51" s="121">
        <v>0</v>
      </c>
      <c r="T51" s="121"/>
      <c r="U51" s="123">
        <v>1057907772</v>
      </c>
      <c r="V51" s="34"/>
      <c r="W51" s="122">
        <v>0.33557303400051769</v>
      </c>
    </row>
    <row r="52" spans="1:23" ht="21.75" customHeight="1">
      <c r="A52" s="34" t="s">
        <v>147</v>
      </c>
      <c r="B52" s="34"/>
      <c r="C52" s="34"/>
      <c r="D52" s="121">
        <v>0</v>
      </c>
      <c r="E52" s="121"/>
      <c r="F52" s="121">
        <v>0</v>
      </c>
      <c r="G52" s="121"/>
      <c r="H52" s="121">
        <v>0</v>
      </c>
      <c r="I52" s="121"/>
      <c r="J52" s="121">
        <v>0</v>
      </c>
      <c r="K52" s="34"/>
      <c r="L52" s="122">
        <v>0</v>
      </c>
      <c r="M52" s="34"/>
      <c r="N52" s="34">
        <v>0</v>
      </c>
      <c r="O52" s="34"/>
      <c r="P52" s="161">
        <v>0</v>
      </c>
      <c r="Q52" s="161"/>
      <c r="R52" s="121"/>
      <c r="S52" s="121">
        <v>1006819573</v>
      </c>
      <c r="T52" s="121"/>
      <c r="U52" s="123">
        <v>1006819573</v>
      </c>
      <c r="V52" s="34"/>
      <c r="W52" s="122">
        <v>0.31936763085120401</v>
      </c>
    </row>
    <row r="53" spans="1:23" ht="21.75" customHeight="1">
      <c r="A53" s="34" t="s">
        <v>141</v>
      </c>
      <c r="B53" s="34"/>
      <c r="C53" s="34"/>
      <c r="D53" s="121">
        <v>0</v>
      </c>
      <c r="E53" s="121"/>
      <c r="F53" s="121">
        <v>0</v>
      </c>
      <c r="G53" s="121"/>
      <c r="H53" s="121">
        <v>0</v>
      </c>
      <c r="I53" s="121"/>
      <c r="J53" s="121">
        <v>0</v>
      </c>
      <c r="K53" s="34"/>
      <c r="L53" s="122">
        <v>0</v>
      </c>
      <c r="M53" s="34"/>
      <c r="N53" s="34">
        <v>1046000000</v>
      </c>
      <c r="O53" s="34"/>
      <c r="P53" s="161">
        <v>0</v>
      </c>
      <c r="Q53" s="161"/>
      <c r="R53" s="121"/>
      <c r="S53" s="121">
        <v>-54547149</v>
      </c>
      <c r="T53" s="121"/>
      <c r="U53" s="123">
        <v>991452851</v>
      </c>
      <c r="V53" s="34"/>
      <c r="W53" s="122">
        <v>0.31449323852640454</v>
      </c>
    </row>
    <row r="54" spans="1:23" ht="21.75" customHeight="1">
      <c r="A54" s="34" t="s">
        <v>142</v>
      </c>
      <c r="B54" s="34"/>
      <c r="C54" s="34"/>
      <c r="D54" s="121">
        <v>0</v>
      </c>
      <c r="E54" s="121"/>
      <c r="F54" s="121">
        <v>0</v>
      </c>
      <c r="G54" s="121"/>
      <c r="H54" s="121">
        <v>0</v>
      </c>
      <c r="I54" s="121"/>
      <c r="J54" s="121">
        <v>0</v>
      </c>
      <c r="K54" s="34"/>
      <c r="L54" s="122">
        <v>0</v>
      </c>
      <c r="M54" s="34"/>
      <c r="N54" s="34">
        <v>0</v>
      </c>
      <c r="O54" s="34"/>
      <c r="P54" s="161">
        <v>0</v>
      </c>
      <c r="Q54" s="161"/>
      <c r="R54" s="121"/>
      <c r="S54" s="121">
        <v>758200342</v>
      </c>
      <c r="T54" s="121"/>
      <c r="U54" s="123">
        <v>758200342</v>
      </c>
      <c r="V54" s="34"/>
      <c r="W54" s="122">
        <v>0.24050450887997651</v>
      </c>
    </row>
    <row r="55" spans="1:23" ht="21.75" customHeight="1">
      <c r="A55" s="34" t="s">
        <v>158</v>
      </c>
      <c r="B55" s="34"/>
      <c r="C55" s="34"/>
      <c r="D55" s="121">
        <v>0</v>
      </c>
      <c r="E55" s="121"/>
      <c r="F55" s="121">
        <v>0</v>
      </c>
      <c r="G55" s="121"/>
      <c r="H55" s="121">
        <v>0</v>
      </c>
      <c r="I55" s="121"/>
      <c r="J55" s="121">
        <v>0</v>
      </c>
      <c r="K55" s="34"/>
      <c r="L55" s="122">
        <v>0</v>
      </c>
      <c r="M55" s="34"/>
      <c r="N55" s="34">
        <v>0</v>
      </c>
      <c r="O55" s="34"/>
      <c r="P55" s="161">
        <v>0</v>
      </c>
      <c r="Q55" s="161"/>
      <c r="R55" s="121"/>
      <c r="S55" s="121">
        <v>626983586</v>
      </c>
      <c r="T55" s="121"/>
      <c r="U55" s="123">
        <v>626983586</v>
      </c>
      <c r="V55" s="34"/>
      <c r="W55" s="122">
        <v>0.19888197231482718</v>
      </c>
    </row>
    <row r="56" spans="1:23" ht="21.75" customHeight="1">
      <c r="A56" s="34" t="s">
        <v>160</v>
      </c>
      <c r="B56" s="34"/>
      <c r="C56" s="34"/>
      <c r="D56" s="121">
        <v>0</v>
      </c>
      <c r="E56" s="121"/>
      <c r="F56" s="121">
        <v>0</v>
      </c>
      <c r="G56" s="121"/>
      <c r="H56" s="121">
        <v>0</v>
      </c>
      <c r="I56" s="121"/>
      <c r="J56" s="121">
        <v>0</v>
      </c>
      <c r="K56" s="34"/>
      <c r="L56" s="122">
        <v>0</v>
      </c>
      <c r="M56" s="34"/>
      <c r="N56" s="34">
        <v>273677180</v>
      </c>
      <c r="O56" s="34"/>
      <c r="P56" s="161">
        <v>0</v>
      </c>
      <c r="Q56" s="161"/>
      <c r="R56" s="121"/>
      <c r="S56" s="121">
        <v>222387471</v>
      </c>
      <c r="T56" s="121"/>
      <c r="U56" s="123">
        <v>496064651</v>
      </c>
      <c r="V56" s="34"/>
      <c r="W56" s="122">
        <v>0.15735390589084161</v>
      </c>
    </row>
    <row r="57" spans="1:23" ht="21.75" customHeight="1">
      <c r="A57" s="34" t="s">
        <v>68</v>
      </c>
      <c r="B57" s="34"/>
      <c r="C57" s="34"/>
      <c r="D57" s="121">
        <v>0</v>
      </c>
      <c r="E57" s="121"/>
      <c r="F57" s="121">
        <v>-1984620825</v>
      </c>
      <c r="G57" s="121"/>
      <c r="H57" s="121">
        <v>0</v>
      </c>
      <c r="I57" s="121"/>
      <c r="J57" s="121">
        <v>-1984620825</v>
      </c>
      <c r="K57" s="34"/>
      <c r="L57" s="122">
        <v>2.7121329955358218</v>
      </c>
      <c r="M57" s="34"/>
      <c r="N57" s="34">
        <v>18900000</v>
      </c>
      <c r="O57" s="34"/>
      <c r="P57" s="161">
        <v>459311648</v>
      </c>
      <c r="Q57" s="161"/>
      <c r="R57" s="121"/>
      <c r="S57" s="121">
        <v>0</v>
      </c>
      <c r="T57" s="121"/>
      <c r="U57" s="123">
        <v>478211648</v>
      </c>
      <c r="V57" s="34"/>
      <c r="W57" s="122">
        <v>0.15169085421346881</v>
      </c>
    </row>
    <row r="58" spans="1:23" ht="21.75" customHeight="1">
      <c r="A58" s="34" t="s">
        <v>45</v>
      </c>
      <c r="B58" s="34"/>
      <c r="C58" s="34"/>
      <c r="D58" s="121">
        <v>0</v>
      </c>
      <c r="E58" s="121"/>
      <c r="F58" s="121">
        <v>-2192218761</v>
      </c>
      <c r="G58" s="121"/>
      <c r="H58" s="121">
        <v>0</v>
      </c>
      <c r="I58" s="121"/>
      <c r="J58" s="121">
        <v>-2192218761</v>
      </c>
      <c r="K58" s="34"/>
      <c r="L58" s="122">
        <v>2.9958311231268864</v>
      </c>
      <c r="M58" s="34"/>
      <c r="N58" s="34">
        <v>837600000</v>
      </c>
      <c r="O58" s="34"/>
      <c r="P58" s="161">
        <v>-1808416055</v>
      </c>
      <c r="Q58" s="161"/>
      <c r="R58" s="121"/>
      <c r="S58" s="121">
        <v>1431432014</v>
      </c>
      <c r="T58" s="121"/>
      <c r="U58" s="123">
        <v>460615959</v>
      </c>
      <c r="V58" s="34"/>
      <c r="W58" s="122">
        <v>0.14610942367732985</v>
      </c>
    </row>
    <row r="59" spans="1:23" ht="21.75" customHeight="1">
      <c r="A59" s="34" t="s">
        <v>85</v>
      </c>
      <c r="B59" s="34"/>
      <c r="C59" s="34"/>
      <c r="D59" s="121">
        <v>0</v>
      </c>
      <c r="E59" s="121"/>
      <c r="F59" s="121">
        <v>432843983</v>
      </c>
      <c r="G59" s="121"/>
      <c r="H59" s="121">
        <v>0</v>
      </c>
      <c r="I59" s="121"/>
      <c r="J59" s="121">
        <v>432843983</v>
      </c>
      <c r="K59" s="34"/>
      <c r="L59" s="122">
        <v>-0.59151372061887253</v>
      </c>
      <c r="M59" s="34"/>
      <c r="N59" s="34">
        <v>0</v>
      </c>
      <c r="O59" s="34"/>
      <c r="P59" s="161">
        <v>432843983</v>
      </c>
      <c r="Q59" s="161"/>
      <c r="R59" s="121"/>
      <c r="S59" s="121">
        <v>0</v>
      </c>
      <c r="T59" s="121"/>
      <c r="U59" s="123">
        <v>432843983</v>
      </c>
      <c r="V59" s="34"/>
      <c r="W59" s="122">
        <v>0.13730002980276668</v>
      </c>
    </row>
    <row r="60" spans="1:23" ht="21.75" customHeight="1">
      <c r="A60" s="34" t="s">
        <v>76</v>
      </c>
      <c r="B60" s="34"/>
      <c r="C60" s="34"/>
      <c r="D60" s="121">
        <v>0</v>
      </c>
      <c r="E60" s="121"/>
      <c r="F60" s="121">
        <v>-135190800</v>
      </c>
      <c r="G60" s="121"/>
      <c r="H60" s="121">
        <v>0</v>
      </c>
      <c r="I60" s="121"/>
      <c r="J60" s="121">
        <v>-135190800</v>
      </c>
      <c r="K60" s="34"/>
      <c r="L60" s="122">
        <v>0.18474835331473669</v>
      </c>
      <c r="M60" s="34"/>
      <c r="N60" s="34">
        <v>0</v>
      </c>
      <c r="O60" s="34"/>
      <c r="P60" s="161">
        <v>425593113</v>
      </c>
      <c r="Q60" s="161"/>
      <c r="R60" s="121"/>
      <c r="S60" s="121">
        <v>0</v>
      </c>
      <c r="T60" s="121"/>
      <c r="U60" s="123">
        <v>425593113</v>
      </c>
      <c r="V60" s="34"/>
      <c r="W60" s="122">
        <v>0.13500002170239767</v>
      </c>
    </row>
    <row r="61" spans="1:23" ht="21.75" customHeight="1">
      <c r="A61" s="34" t="s">
        <v>24</v>
      </c>
      <c r="B61" s="34"/>
      <c r="C61" s="34"/>
      <c r="D61" s="121">
        <v>0</v>
      </c>
      <c r="E61" s="121"/>
      <c r="F61" s="121">
        <v>-893650950</v>
      </c>
      <c r="G61" s="121"/>
      <c r="H61" s="121">
        <v>0</v>
      </c>
      <c r="I61" s="121"/>
      <c r="J61" s="121">
        <v>-893650950</v>
      </c>
      <c r="K61" s="34"/>
      <c r="L61" s="122">
        <v>1.2212409531613844</v>
      </c>
      <c r="M61" s="34"/>
      <c r="N61" s="34">
        <v>0</v>
      </c>
      <c r="O61" s="34"/>
      <c r="P61" s="161">
        <v>398488802</v>
      </c>
      <c r="Q61" s="161"/>
      <c r="R61" s="121"/>
      <c r="S61" s="121">
        <v>0</v>
      </c>
      <c r="T61" s="121"/>
      <c r="U61" s="123">
        <v>398488802</v>
      </c>
      <c r="V61" s="34"/>
      <c r="W61" s="122">
        <v>0.12640241412497305</v>
      </c>
    </row>
    <row r="62" spans="1:23" ht="21.75" customHeight="1">
      <c r="A62" s="34" t="s">
        <v>84</v>
      </c>
      <c r="B62" s="34"/>
      <c r="C62" s="34"/>
      <c r="D62" s="121">
        <v>0</v>
      </c>
      <c r="E62" s="121"/>
      <c r="F62" s="121">
        <v>305507430</v>
      </c>
      <c r="G62" s="121"/>
      <c r="H62" s="121">
        <v>0</v>
      </c>
      <c r="I62" s="121"/>
      <c r="J62" s="121">
        <v>305507430</v>
      </c>
      <c r="K62" s="34"/>
      <c r="L62" s="122">
        <v>-0.41749878407345165</v>
      </c>
      <c r="M62" s="34"/>
      <c r="N62" s="34">
        <v>0</v>
      </c>
      <c r="O62" s="34"/>
      <c r="P62" s="161">
        <v>305507430</v>
      </c>
      <c r="Q62" s="161"/>
      <c r="R62" s="121"/>
      <c r="S62" s="121">
        <v>0</v>
      </c>
      <c r="T62" s="121"/>
      <c r="U62" s="123">
        <v>305507430</v>
      </c>
      <c r="V62" s="34"/>
      <c r="W62" s="122">
        <v>9.6908310826551686E-2</v>
      </c>
    </row>
    <row r="63" spans="1:23" ht="21.75" customHeight="1">
      <c r="A63" s="34" t="s">
        <v>86</v>
      </c>
      <c r="B63" s="34"/>
      <c r="C63" s="34"/>
      <c r="D63" s="121">
        <v>0</v>
      </c>
      <c r="E63" s="121"/>
      <c r="F63" s="121">
        <v>286612237</v>
      </c>
      <c r="G63" s="121"/>
      <c r="H63" s="121">
        <v>0</v>
      </c>
      <c r="I63" s="121"/>
      <c r="J63" s="121">
        <v>286612237</v>
      </c>
      <c r="K63" s="34"/>
      <c r="L63" s="122">
        <v>-0.39167708768350395</v>
      </c>
      <c r="M63" s="34"/>
      <c r="N63" s="34">
        <v>0</v>
      </c>
      <c r="O63" s="34"/>
      <c r="P63" s="161">
        <v>286612237</v>
      </c>
      <c r="Q63" s="161"/>
      <c r="R63" s="121"/>
      <c r="S63" s="121">
        <v>0</v>
      </c>
      <c r="T63" s="121"/>
      <c r="U63" s="123">
        <v>286612237</v>
      </c>
      <c r="V63" s="34"/>
      <c r="W63" s="122">
        <v>9.0914671862119031E-2</v>
      </c>
    </row>
    <row r="64" spans="1:23" ht="21.75" customHeight="1">
      <c r="A64" s="34" t="s">
        <v>140</v>
      </c>
      <c r="B64" s="34"/>
      <c r="C64" s="34"/>
      <c r="D64" s="121">
        <v>0</v>
      </c>
      <c r="E64" s="121"/>
      <c r="F64" s="121">
        <v>0</v>
      </c>
      <c r="G64" s="121"/>
      <c r="H64" s="121">
        <v>0</v>
      </c>
      <c r="I64" s="121"/>
      <c r="J64" s="121">
        <v>0</v>
      </c>
      <c r="K64" s="34"/>
      <c r="L64" s="122">
        <v>0</v>
      </c>
      <c r="M64" s="34"/>
      <c r="N64" s="34">
        <v>0</v>
      </c>
      <c r="O64" s="34"/>
      <c r="P64" s="161">
        <v>0</v>
      </c>
      <c r="Q64" s="161"/>
      <c r="R64" s="121"/>
      <c r="S64" s="121">
        <v>269129428</v>
      </c>
      <c r="T64" s="121"/>
      <c r="U64" s="123">
        <v>269129428</v>
      </c>
      <c r="V64" s="34"/>
      <c r="W64" s="122">
        <v>8.5369047362272216E-2</v>
      </c>
    </row>
    <row r="65" spans="1:23" ht="21.75" customHeight="1">
      <c r="A65" s="34" t="s">
        <v>145</v>
      </c>
      <c r="B65" s="34"/>
      <c r="C65" s="34"/>
      <c r="D65" s="121">
        <v>0</v>
      </c>
      <c r="E65" s="121"/>
      <c r="F65" s="121">
        <v>0</v>
      </c>
      <c r="G65" s="121"/>
      <c r="H65" s="121">
        <v>0</v>
      </c>
      <c r="I65" s="121"/>
      <c r="J65" s="121">
        <v>0</v>
      </c>
      <c r="K65" s="34"/>
      <c r="L65" s="122">
        <v>0</v>
      </c>
      <c r="M65" s="34"/>
      <c r="N65" s="34">
        <v>1128900000</v>
      </c>
      <c r="O65" s="34"/>
      <c r="P65" s="161">
        <v>0</v>
      </c>
      <c r="Q65" s="161"/>
      <c r="R65" s="121"/>
      <c r="S65" s="121">
        <v>-986604420</v>
      </c>
      <c r="T65" s="121"/>
      <c r="U65" s="123">
        <v>142295580</v>
      </c>
      <c r="V65" s="34"/>
      <c r="W65" s="122">
        <v>4.513678864008136E-2</v>
      </c>
    </row>
    <row r="66" spans="1:23" ht="21.75" customHeight="1">
      <c r="A66" s="34" t="s">
        <v>83</v>
      </c>
      <c r="B66" s="34"/>
      <c r="C66" s="34"/>
      <c r="D66" s="121">
        <v>0</v>
      </c>
      <c r="E66" s="121"/>
      <c r="F66" s="121">
        <v>108427302</v>
      </c>
      <c r="G66" s="121"/>
      <c r="H66" s="121">
        <v>0</v>
      </c>
      <c r="I66" s="121"/>
      <c r="J66" s="121">
        <v>108427302</v>
      </c>
      <c r="K66" s="34"/>
      <c r="L66" s="122">
        <v>-0.14817402884559938</v>
      </c>
      <c r="M66" s="34"/>
      <c r="N66" s="34">
        <v>0</v>
      </c>
      <c r="O66" s="34"/>
      <c r="P66" s="161">
        <v>108427302</v>
      </c>
      <c r="Q66" s="161"/>
      <c r="R66" s="121"/>
      <c r="S66" s="121">
        <v>0</v>
      </c>
      <c r="T66" s="121"/>
      <c r="U66" s="123">
        <v>108427302</v>
      </c>
      <c r="V66" s="34"/>
      <c r="W66" s="122">
        <v>3.4393620751876276E-2</v>
      </c>
    </row>
    <row r="67" spans="1:23" ht="21.75" customHeight="1">
      <c r="A67" s="34" t="s">
        <v>157</v>
      </c>
      <c r="B67" s="34"/>
      <c r="C67" s="34"/>
      <c r="D67" s="121">
        <v>0</v>
      </c>
      <c r="E67" s="121"/>
      <c r="F67" s="121">
        <v>0</v>
      </c>
      <c r="G67" s="121"/>
      <c r="H67" s="121">
        <v>0</v>
      </c>
      <c r="I67" s="121"/>
      <c r="J67" s="121">
        <v>0</v>
      </c>
      <c r="K67" s="34"/>
      <c r="L67" s="122">
        <v>0</v>
      </c>
      <c r="M67" s="34"/>
      <c r="N67" s="34">
        <v>0</v>
      </c>
      <c r="O67" s="34"/>
      <c r="P67" s="161">
        <v>0</v>
      </c>
      <c r="Q67" s="161"/>
      <c r="R67" s="121"/>
      <c r="S67" s="121">
        <v>0</v>
      </c>
      <c r="T67" s="121"/>
      <c r="U67" s="123">
        <v>0</v>
      </c>
      <c r="V67" s="34"/>
      <c r="W67" s="122">
        <v>0</v>
      </c>
    </row>
    <row r="68" spans="1:23" ht="21.75" customHeight="1">
      <c r="A68" s="34" t="s">
        <v>159</v>
      </c>
      <c r="B68" s="34"/>
      <c r="C68" s="34"/>
      <c r="D68" s="121">
        <v>0</v>
      </c>
      <c r="E68" s="121"/>
      <c r="F68" s="121">
        <v>0</v>
      </c>
      <c r="G68" s="121"/>
      <c r="H68" s="121">
        <v>0</v>
      </c>
      <c r="I68" s="121"/>
      <c r="J68" s="121">
        <v>0</v>
      </c>
      <c r="K68" s="34"/>
      <c r="L68" s="122">
        <v>0</v>
      </c>
      <c r="M68" s="34"/>
      <c r="N68" s="34">
        <v>0</v>
      </c>
      <c r="O68" s="34"/>
      <c r="P68" s="161">
        <v>0</v>
      </c>
      <c r="Q68" s="161"/>
      <c r="R68" s="121"/>
      <c r="S68" s="121">
        <v>0</v>
      </c>
      <c r="T68" s="121"/>
      <c r="U68" s="123">
        <v>0</v>
      </c>
      <c r="V68" s="34"/>
      <c r="W68" s="122">
        <v>0</v>
      </c>
    </row>
    <row r="69" spans="1:23" ht="21.75" customHeight="1">
      <c r="A69" s="34" t="s">
        <v>148</v>
      </c>
      <c r="B69" s="34"/>
      <c r="C69" s="34"/>
      <c r="D69" s="121">
        <v>0</v>
      </c>
      <c r="E69" s="121"/>
      <c r="F69" s="121">
        <v>0</v>
      </c>
      <c r="G69" s="121"/>
      <c r="H69" s="121">
        <v>0</v>
      </c>
      <c r="I69" s="121"/>
      <c r="J69" s="121">
        <v>0</v>
      </c>
      <c r="K69" s="34"/>
      <c r="L69" s="122">
        <v>0</v>
      </c>
      <c r="M69" s="34"/>
      <c r="N69" s="34">
        <v>0</v>
      </c>
      <c r="O69" s="34"/>
      <c r="P69" s="161">
        <v>0</v>
      </c>
      <c r="Q69" s="161"/>
      <c r="R69" s="121"/>
      <c r="S69" s="121">
        <v>-52051760</v>
      </c>
      <c r="T69" s="121"/>
      <c r="U69" s="123">
        <v>-52051760</v>
      </c>
      <c r="V69" s="34"/>
      <c r="W69" s="122">
        <v>-1.6511048969084223E-2</v>
      </c>
    </row>
    <row r="70" spans="1:23" ht="21.75" customHeight="1">
      <c r="A70" s="34" t="s">
        <v>138</v>
      </c>
      <c r="B70" s="34"/>
      <c r="C70" s="34"/>
      <c r="D70" s="121">
        <v>0</v>
      </c>
      <c r="E70" s="121"/>
      <c r="F70" s="121">
        <v>0</v>
      </c>
      <c r="G70" s="121"/>
      <c r="H70" s="121">
        <v>0</v>
      </c>
      <c r="I70" s="121"/>
      <c r="J70" s="121">
        <v>0</v>
      </c>
      <c r="K70" s="34"/>
      <c r="L70" s="122">
        <v>0</v>
      </c>
      <c r="M70" s="34"/>
      <c r="N70" s="34">
        <v>0</v>
      </c>
      <c r="O70" s="34"/>
      <c r="P70" s="161">
        <v>0</v>
      </c>
      <c r="Q70" s="161"/>
      <c r="R70" s="121"/>
      <c r="S70" s="121">
        <v>-244098062</v>
      </c>
      <c r="T70" s="121"/>
      <c r="U70" s="123">
        <v>-244098062</v>
      </c>
      <c r="V70" s="34"/>
      <c r="W70" s="122">
        <v>-7.7428987126286541E-2</v>
      </c>
    </row>
    <row r="71" spans="1:23" ht="21.75" customHeight="1">
      <c r="A71" s="34" t="s">
        <v>150</v>
      </c>
      <c r="B71" s="34"/>
      <c r="C71" s="34"/>
      <c r="D71" s="121">
        <v>0</v>
      </c>
      <c r="E71" s="121"/>
      <c r="F71" s="121">
        <v>0</v>
      </c>
      <c r="G71" s="121"/>
      <c r="H71" s="121">
        <v>0</v>
      </c>
      <c r="I71" s="121"/>
      <c r="J71" s="121">
        <v>0</v>
      </c>
      <c r="K71" s="34"/>
      <c r="L71" s="122">
        <v>0</v>
      </c>
      <c r="M71" s="34"/>
      <c r="N71" s="34">
        <v>67200000</v>
      </c>
      <c r="O71" s="34"/>
      <c r="P71" s="161">
        <v>0</v>
      </c>
      <c r="Q71" s="161"/>
      <c r="R71" s="121"/>
      <c r="S71" s="121">
        <v>-334881876</v>
      </c>
      <c r="T71" s="121"/>
      <c r="U71" s="123">
        <v>-267681876</v>
      </c>
      <c r="V71" s="34"/>
      <c r="W71" s="122">
        <v>-8.4909877452219312E-2</v>
      </c>
    </row>
    <row r="72" spans="1:23" ht="21.75" customHeight="1">
      <c r="A72" s="34" t="s">
        <v>162</v>
      </c>
      <c r="B72" s="34"/>
      <c r="C72" s="34"/>
      <c r="D72" s="121">
        <v>0</v>
      </c>
      <c r="E72" s="121"/>
      <c r="F72" s="121">
        <v>0</v>
      </c>
      <c r="G72" s="121"/>
      <c r="H72" s="121">
        <v>0</v>
      </c>
      <c r="I72" s="121"/>
      <c r="J72" s="121">
        <v>0</v>
      </c>
      <c r="K72" s="34"/>
      <c r="L72" s="122">
        <v>0</v>
      </c>
      <c r="M72" s="34"/>
      <c r="N72" s="34">
        <v>0</v>
      </c>
      <c r="O72" s="34"/>
      <c r="P72" s="161">
        <v>0</v>
      </c>
      <c r="Q72" s="161"/>
      <c r="R72" s="121"/>
      <c r="S72" s="121">
        <v>-284476380</v>
      </c>
      <c r="T72" s="121"/>
      <c r="U72" s="123">
        <v>-284476380</v>
      </c>
      <c r="V72" s="34"/>
      <c r="W72" s="122">
        <v>-9.0237168555449637E-2</v>
      </c>
    </row>
    <row r="73" spans="1:23" ht="21.75" customHeight="1">
      <c r="A73" s="34" t="s">
        <v>30</v>
      </c>
      <c r="B73" s="34"/>
      <c r="C73" s="34"/>
      <c r="D73" s="121">
        <v>0</v>
      </c>
      <c r="E73" s="121"/>
      <c r="F73" s="121">
        <v>-138172280</v>
      </c>
      <c r="G73" s="121"/>
      <c r="H73" s="121">
        <v>0</v>
      </c>
      <c r="I73" s="121"/>
      <c r="J73" s="121">
        <v>-138172280</v>
      </c>
      <c r="K73" s="34"/>
      <c r="L73" s="122">
        <v>0.18882273486830387</v>
      </c>
      <c r="M73" s="34"/>
      <c r="N73" s="34">
        <v>933986040</v>
      </c>
      <c r="O73" s="34"/>
      <c r="P73" s="161">
        <v>-1254951119</v>
      </c>
      <c r="Q73" s="161"/>
      <c r="R73" s="121"/>
      <c r="S73" s="121">
        <v>0</v>
      </c>
      <c r="T73" s="121"/>
      <c r="U73" s="123">
        <v>-320965079</v>
      </c>
      <c r="V73" s="34"/>
      <c r="W73" s="122">
        <v>-0.10181154559874607</v>
      </c>
    </row>
    <row r="74" spans="1:23" ht="21.75" customHeight="1">
      <c r="A74" s="34" t="s">
        <v>146</v>
      </c>
      <c r="B74" s="34"/>
      <c r="C74" s="34"/>
      <c r="D74" s="121">
        <v>0</v>
      </c>
      <c r="E74" s="121"/>
      <c r="F74" s="121">
        <v>0</v>
      </c>
      <c r="G74" s="121"/>
      <c r="H74" s="121">
        <v>0</v>
      </c>
      <c r="I74" s="121"/>
      <c r="J74" s="121">
        <v>0</v>
      </c>
      <c r="K74" s="34"/>
      <c r="L74" s="122">
        <v>0</v>
      </c>
      <c r="M74" s="34"/>
      <c r="N74" s="34">
        <v>0</v>
      </c>
      <c r="O74" s="34"/>
      <c r="P74" s="161">
        <v>0</v>
      </c>
      <c r="Q74" s="161"/>
      <c r="R74" s="121"/>
      <c r="S74" s="121">
        <v>-345479460</v>
      </c>
      <c r="T74" s="121"/>
      <c r="U74" s="123">
        <v>-345479460</v>
      </c>
      <c r="V74" s="34"/>
      <c r="W74" s="122">
        <v>-0.10958761590141763</v>
      </c>
    </row>
    <row r="75" spans="1:23" ht="21.75" customHeight="1">
      <c r="A75" s="34" t="s">
        <v>152</v>
      </c>
      <c r="B75" s="34"/>
      <c r="C75" s="34"/>
      <c r="D75" s="121">
        <v>0</v>
      </c>
      <c r="E75" s="121"/>
      <c r="F75" s="121">
        <v>0</v>
      </c>
      <c r="G75" s="121"/>
      <c r="H75" s="121">
        <v>0</v>
      </c>
      <c r="I75" s="121"/>
      <c r="J75" s="121">
        <v>0</v>
      </c>
      <c r="K75" s="34"/>
      <c r="L75" s="122">
        <v>0</v>
      </c>
      <c r="M75" s="34"/>
      <c r="N75" s="34">
        <v>396370800</v>
      </c>
      <c r="O75" s="34"/>
      <c r="P75" s="161">
        <v>0</v>
      </c>
      <c r="Q75" s="161"/>
      <c r="R75" s="121"/>
      <c r="S75" s="121">
        <v>-742087289</v>
      </c>
      <c r="T75" s="121"/>
      <c r="U75" s="123">
        <v>-345716489</v>
      </c>
      <c r="V75" s="34"/>
      <c r="W75" s="122">
        <v>-0.10966280255074692</v>
      </c>
    </row>
    <row r="76" spans="1:23" ht="21.75" customHeight="1">
      <c r="A76" s="34" t="s">
        <v>25</v>
      </c>
      <c r="B76" s="34"/>
      <c r="C76" s="34"/>
      <c r="D76" s="121">
        <v>0</v>
      </c>
      <c r="E76" s="121"/>
      <c r="F76" s="121">
        <v>-1347464039</v>
      </c>
      <c r="G76" s="121"/>
      <c r="H76" s="121">
        <v>0</v>
      </c>
      <c r="I76" s="121"/>
      <c r="J76" s="121">
        <v>-1347464039</v>
      </c>
      <c r="K76" s="34"/>
      <c r="L76" s="122">
        <v>1.8414105276104153</v>
      </c>
      <c r="M76" s="34"/>
      <c r="N76" s="34">
        <v>62375200</v>
      </c>
      <c r="O76" s="34"/>
      <c r="P76" s="161">
        <v>-452562375</v>
      </c>
      <c r="Q76" s="161"/>
      <c r="R76" s="121"/>
      <c r="S76" s="121">
        <v>0</v>
      </c>
      <c r="T76" s="121"/>
      <c r="U76" s="123">
        <v>-390187175</v>
      </c>
      <c r="V76" s="34"/>
      <c r="W76" s="122">
        <v>-0.12376910124717465</v>
      </c>
    </row>
    <row r="77" spans="1:23" ht="21.75" customHeight="1">
      <c r="A77" s="34" t="s">
        <v>46</v>
      </c>
      <c r="B77" s="34"/>
      <c r="C77" s="34"/>
      <c r="D77" s="121">
        <v>0</v>
      </c>
      <c r="E77" s="121"/>
      <c r="F77" s="121">
        <v>-2851858117</v>
      </c>
      <c r="G77" s="121"/>
      <c r="H77" s="121">
        <v>1019973085</v>
      </c>
      <c r="I77" s="121"/>
      <c r="J77" s="121">
        <v>-1831885032</v>
      </c>
      <c r="K77" s="34"/>
      <c r="L77" s="122">
        <v>2.5034093907673647</v>
      </c>
      <c r="M77" s="34"/>
      <c r="N77" s="34">
        <v>0</v>
      </c>
      <c r="O77" s="34"/>
      <c r="P77" s="161">
        <v>1159135907</v>
      </c>
      <c r="Q77" s="161"/>
      <c r="R77" s="121"/>
      <c r="S77" s="121">
        <v>-1670154386</v>
      </c>
      <c r="T77" s="121"/>
      <c r="U77" s="123">
        <v>-511018479</v>
      </c>
      <c r="V77" s="34"/>
      <c r="W77" s="122">
        <v>-0.16209732640886568</v>
      </c>
    </row>
    <row r="78" spans="1:23" ht="21.75" customHeight="1">
      <c r="A78" s="34" t="s">
        <v>61</v>
      </c>
      <c r="B78" s="34"/>
      <c r="C78" s="34"/>
      <c r="D78" s="121">
        <v>0</v>
      </c>
      <c r="E78" s="121"/>
      <c r="F78" s="121">
        <v>-1323485923</v>
      </c>
      <c r="G78" s="121"/>
      <c r="H78" s="121">
        <v>0</v>
      </c>
      <c r="I78" s="121"/>
      <c r="J78" s="121">
        <v>-1323485923</v>
      </c>
      <c r="K78" s="34"/>
      <c r="L78" s="122">
        <v>1.808642636255458</v>
      </c>
      <c r="M78" s="34"/>
      <c r="N78" s="34">
        <v>58837500</v>
      </c>
      <c r="O78" s="34"/>
      <c r="P78" s="161">
        <v>-647705155</v>
      </c>
      <c r="Q78" s="161"/>
      <c r="R78" s="121"/>
      <c r="S78" s="121">
        <v>0</v>
      </c>
      <c r="T78" s="121"/>
      <c r="U78" s="123">
        <v>-588867655</v>
      </c>
      <c r="V78" s="34"/>
      <c r="W78" s="122">
        <v>-0.18679143006912338</v>
      </c>
    </row>
    <row r="79" spans="1:23" ht="21.75" customHeight="1">
      <c r="A79" s="34" t="s">
        <v>44</v>
      </c>
      <c r="B79" s="34"/>
      <c r="C79" s="34"/>
      <c r="D79" s="121">
        <v>0</v>
      </c>
      <c r="E79" s="121"/>
      <c r="F79" s="121">
        <v>-5544417454</v>
      </c>
      <c r="G79" s="121"/>
      <c r="H79" s="121">
        <v>0</v>
      </c>
      <c r="I79" s="121"/>
      <c r="J79" s="121">
        <v>-5544417454</v>
      </c>
      <c r="K79" s="34"/>
      <c r="L79" s="122">
        <v>7.5768617000268126</v>
      </c>
      <c r="M79" s="34"/>
      <c r="N79" s="34">
        <v>411725814</v>
      </c>
      <c r="O79" s="34"/>
      <c r="P79" s="161">
        <v>-1184532953</v>
      </c>
      <c r="Q79" s="161"/>
      <c r="R79" s="121"/>
      <c r="S79" s="121">
        <v>0</v>
      </c>
      <c r="T79" s="121"/>
      <c r="U79" s="123">
        <v>-772807139</v>
      </c>
      <c r="V79" s="34"/>
      <c r="W79" s="122">
        <v>-0.24513784962673454</v>
      </c>
    </row>
    <row r="80" spans="1:23" ht="21.75" customHeight="1">
      <c r="A80" s="34" t="s">
        <v>155</v>
      </c>
      <c r="B80" s="34"/>
      <c r="C80" s="34"/>
      <c r="D80" s="121">
        <v>0</v>
      </c>
      <c r="E80" s="121"/>
      <c r="F80" s="121">
        <v>0</v>
      </c>
      <c r="G80" s="121"/>
      <c r="H80" s="121">
        <v>0</v>
      </c>
      <c r="I80" s="121"/>
      <c r="J80" s="121">
        <v>0</v>
      </c>
      <c r="K80" s="34"/>
      <c r="L80" s="122">
        <v>0</v>
      </c>
      <c r="M80" s="34"/>
      <c r="N80" s="34">
        <v>932260520</v>
      </c>
      <c r="O80" s="34"/>
      <c r="P80" s="161">
        <v>0</v>
      </c>
      <c r="Q80" s="161"/>
      <c r="R80" s="121"/>
      <c r="S80" s="121">
        <v>-1809205528</v>
      </c>
      <c r="T80" s="121"/>
      <c r="U80" s="123">
        <v>-876945008</v>
      </c>
      <c r="V80" s="34"/>
      <c r="W80" s="122">
        <v>-0.27817084321994023</v>
      </c>
    </row>
    <row r="81" spans="1:23" ht="21.75" customHeight="1">
      <c r="A81" s="34" t="s">
        <v>139</v>
      </c>
      <c r="B81" s="34"/>
      <c r="C81" s="34"/>
      <c r="D81" s="121">
        <v>0</v>
      </c>
      <c r="E81" s="121"/>
      <c r="F81" s="121">
        <v>0</v>
      </c>
      <c r="G81" s="121"/>
      <c r="H81" s="121">
        <v>0</v>
      </c>
      <c r="I81" s="121"/>
      <c r="J81" s="121">
        <v>0</v>
      </c>
      <c r="K81" s="34"/>
      <c r="L81" s="122">
        <v>0</v>
      </c>
      <c r="M81" s="34"/>
      <c r="N81" s="34">
        <v>501580000</v>
      </c>
      <c r="O81" s="34"/>
      <c r="P81" s="161">
        <v>0</v>
      </c>
      <c r="Q81" s="161"/>
      <c r="R81" s="121"/>
      <c r="S81" s="121">
        <v>-1394613013</v>
      </c>
      <c r="T81" s="121"/>
      <c r="U81" s="123">
        <v>-893033013</v>
      </c>
      <c r="V81" s="34"/>
      <c r="W81" s="122">
        <v>-0.28327402970911703</v>
      </c>
    </row>
    <row r="82" spans="1:23" ht="21.75" customHeight="1">
      <c r="A82" s="34" t="s">
        <v>144</v>
      </c>
      <c r="B82" s="34"/>
      <c r="C82" s="34"/>
      <c r="D82" s="121">
        <v>0</v>
      </c>
      <c r="E82" s="121"/>
      <c r="F82" s="121">
        <v>0</v>
      </c>
      <c r="G82" s="121"/>
      <c r="H82" s="121">
        <v>0</v>
      </c>
      <c r="I82" s="121"/>
      <c r="J82" s="121">
        <v>0</v>
      </c>
      <c r="K82" s="34"/>
      <c r="L82" s="122">
        <v>0</v>
      </c>
      <c r="M82" s="34"/>
      <c r="N82" s="34">
        <v>471900000</v>
      </c>
      <c r="O82" s="34"/>
      <c r="P82" s="161">
        <v>0</v>
      </c>
      <c r="Q82" s="161"/>
      <c r="R82" s="121"/>
      <c r="S82" s="121">
        <v>-1380163447</v>
      </c>
      <c r="T82" s="121"/>
      <c r="U82" s="123">
        <v>-908263447</v>
      </c>
      <c r="V82" s="34"/>
      <c r="W82" s="122">
        <v>-0.28810519087627839</v>
      </c>
    </row>
    <row r="83" spans="1:23" ht="21.75" customHeight="1">
      <c r="A83" s="34" t="s">
        <v>74</v>
      </c>
      <c r="B83" s="34"/>
      <c r="C83" s="34"/>
      <c r="D83" s="121">
        <v>0</v>
      </c>
      <c r="E83" s="121"/>
      <c r="F83" s="121">
        <v>-443941287</v>
      </c>
      <c r="G83" s="121"/>
      <c r="H83" s="121">
        <v>0</v>
      </c>
      <c r="I83" s="121"/>
      <c r="J83" s="121">
        <v>-443941287</v>
      </c>
      <c r="K83" s="34"/>
      <c r="L83" s="122">
        <v>0.60667901766743682</v>
      </c>
      <c r="M83" s="34"/>
      <c r="N83" s="34">
        <v>523598300</v>
      </c>
      <c r="O83" s="34"/>
      <c r="P83" s="161">
        <v>-1469598747</v>
      </c>
      <c r="Q83" s="161"/>
      <c r="R83" s="121"/>
      <c r="S83" s="121">
        <v>0</v>
      </c>
      <c r="T83" s="121"/>
      <c r="U83" s="123">
        <v>-946000447</v>
      </c>
      <c r="V83" s="34"/>
      <c r="W83" s="122">
        <v>-0.30007553452933322</v>
      </c>
    </row>
    <row r="84" spans="1:23" ht="21.75" customHeight="1">
      <c r="A84" s="34" t="s">
        <v>66</v>
      </c>
      <c r="B84" s="34"/>
      <c r="C84" s="34"/>
      <c r="D84" s="121">
        <v>0</v>
      </c>
      <c r="E84" s="121"/>
      <c r="F84" s="121">
        <v>-3592322223</v>
      </c>
      <c r="G84" s="121"/>
      <c r="H84" s="121">
        <v>0</v>
      </c>
      <c r="I84" s="121"/>
      <c r="J84" s="121">
        <v>-3592322223</v>
      </c>
      <c r="K84" s="34"/>
      <c r="L84" s="122">
        <v>4.9091773646962977</v>
      </c>
      <c r="M84" s="34"/>
      <c r="N84" s="34">
        <v>39600000</v>
      </c>
      <c r="O84" s="34"/>
      <c r="P84" s="161">
        <v>-1033273152</v>
      </c>
      <c r="Q84" s="161"/>
      <c r="R84" s="121"/>
      <c r="S84" s="121">
        <v>-1945</v>
      </c>
      <c r="T84" s="121"/>
      <c r="U84" s="123">
        <v>-993675097</v>
      </c>
      <c r="V84" s="34"/>
      <c r="W84" s="122">
        <v>-0.31519814480675606</v>
      </c>
    </row>
    <row r="85" spans="1:23" ht="21.75" customHeight="1">
      <c r="A85" s="34" t="s">
        <v>34</v>
      </c>
      <c r="B85" s="34"/>
      <c r="C85" s="34"/>
      <c r="D85" s="121">
        <v>0</v>
      </c>
      <c r="E85" s="121"/>
      <c r="F85" s="121">
        <v>-1419503400</v>
      </c>
      <c r="G85" s="121"/>
      <c r="H85" s="121">
        <v>0</v>
      </c>
      <c r="I85" s="121"/>
      <c r="J85" s="121">
        <v>-1419503400</v>
      </c>
      <c r="K85" s="34"/>
      <c r="L85" s="122">
        <v>1.9398577098047352</v>
      </c>
      <c r="M85" s="34"/>
      <c r="N85" s="34">
        <v>0</v>
      </c>
      <c r="O85" s="34"/>
      <c r="P85" s="161">
        <v>-1520283180</v>
      </c>
      <c r="Q85" s="161"/>
      <c r="R85" s="121"/>
      <c r="S85" s="121">
        <v>480828953</v>
      </c>
      <c r="T85" s="121"/>
      <c r="U85" s="123">
        <v>-1039454227</v>
      </c>
      <c r="V85" s="34"/>
      <c r="W85" s="122">
        <v>-0.3297194877391002</v>
      </c>
    </row>
    <row r="86" spans="1:23" ht="21.75" customHeight="1">
      <c r="A86" s="34" t="s">
        <v>79</v>
      </c>
      <c r="B86" s="34"/>
      <c r="C86" s="34"/>
      <c r="D86" s="121">
        <v>0</v>
      </c>
      <c r="E86" s="121"/>
      <c r="F86" s="121">
        <v>-1297434060</v>
      </c>
      <c r="G86" s="121"/>
      <c r="H86" s="121">
        <v>0</v>
      </c>
      <c r="I86" s="121"/>
      <c r="J86" s="121">
        <v>-1297434060</v>
      </c>
      <c r="K86" s="34"/>
      <c r="L86" s="122">
        <v>1.7730408143117229</v>
      </c>
      <c r="M86" s="34"/>
      <c r="N86" s="34">
        <v>0</v>
      </c>
      <c r="O86" s="34"/>
      <c r="P86" s="161">
        <v>-1054744314</v>
      </c>
      <c r="Q86" s="161"/>
      <c r="R86" s="121"/>
      <c r="S86" s="121">
        <v>0</v>
      </c>
      <c r="T86" s="121"/>
      <c r="U86" s="123">
        <v>-1054744314</v>
      </c>
      <c r="V86" s="34"/>
      <c r="W86" s="122">
        <v>-0.33456957110224794</v>
      </c>
    </row>
    <row r="87" spans="1:23" ht="21.75" customHeight="1">
      <c r="A87" s="34" t="s">
        <v>72</v>
      </c>
      <c r="B87" s="34"/>
      <c r="C87" s="34"/>
      <c r="D87" s="121">
        <v>0</v>
      </c>
      <c r="E87" s="121"/>
      <c r="F87" s="121">
        <v>-877308768</v>
      </c>
      <c r="G87" s="121"/>
      <c r="H87" s="121">
        <v>0</v>
      </c>
      <c r="I87" s="121"/>
      <c r="J87" s="121">
        <v>-877308768</v>
      </c>
      <c r="K87" s="34"/>
      <c r="L87" s="122">
        <v>1.1989081375106911</v>
      </c>
      <c r="M87" s="34"/>
      <c r="N87" s="34">
        <v>56933000</v>
      </c>
      <c r="O87" s="34"/>
      <c r="P87" s="161">
        <v>-1122093580</v>
      </c>
      <c r="Q87" s="161"/>
      <c r="R87" s="121"/>
      <c r="S87" s="121">
        <v>0</v>
      </c>
      <c r="T87" s="121"/>
      <c r="U87" s="123">
        <v>-1065160580</v>
      </c>
      <c r="V87" s="34"/>
      <c r="W87" s="122">
        <v>-0.33787365684307608</v>
      </c>
    </row>
    <row r="88" spans="1:23" ht="21.75" customHeight="1">
      <c r="A88" s="34" t="s">
        <v>26</v>
      </c>
      <c r="B88" s="34"/>
      <c r="C88" s="34"/>
      <c r="D88" s="121">
        <v>0</v>
      </c>
      <c r="E88" s="121"/>
      <c r="F88" s="121">
        <v>-278334000</v>
      </c>
      <c r="G88" s="121"/>
      <c r="H88" s="121">
        <v>0</v>
      </c>
      <c r="I88" s="121"/>
      <c r="J88" s="121">
        <v>-278334000</v>
      </c>
      <c r="K88" s="34"/>
      <c r="L88" s="122">
        <v>0.38036425682445785</v>
      </c>
      <c r="M88" s="34"/>
      <c r="N88" s="34">
        <v>0</v>
      </c>
      <c r="O88" s="34"/>
      <c r="P88" s="161">
        <v>-1092647384</v>
      </c>
      <c r="Q88" s="161"/>
      <c r="R88" s="121"/>
      <c r="S88" s="121">
        <v>0</v>
      </c>
      <c r="T88" s="121"/>
      <c r="U88" s="123">
        <v>-1092647384</v>
      </c>
      <c r="V88" s="34"/>
      <c r="W88" s="122">
        <v>-0.34659259289533673</v>
      </c>
    </row>
    <row r="89" spans="1:23" ht="21.75" customHeight="1">
      <c r="A89" s="34" t="s">
        <v>156</v>
      </c>
      <c r="B89" s="34"/>
      <c r="C89" s="34"/>
      <c r="D89" s="121">
        <v>0</v>
      </c>
      <c r="E89" s="121"/>
      <c r="F89" s="121">
        <v>0</v>
      </c>
      <c r="G89" s="121"/>
      <c r="H89" s="121">
        <v>0</v>
      </c>
      <c r="I89" s="121"/>
      <c r="J89" s="121">
        <v>0</v>
      </c>
      <c r="K89" s="34"/>
      <c r="L89" s="122">
        <v>0</v>
      </c>
      <c r="M89" s="34"/>
      <c r="N89" s="34">
        <v>0</v>
      </c>
      <c r="O89" s="34"/>
      <c r="P89" s="161">
        <v>0</v>
      </c>
      <c r="Q89" s="161"/>
      <c r="R89" s="121"/>
      <c r="S89" s="121">
        <v>-1142289269</v>
      </c>
      <c r="T89" s="121"/>
      <c r="U89" s="123">
        <v>-1142289269</v>
      </c>
      <c r="V89" s="34"/>
      <c r="W89" s="122">
        <v>-0.36233921883368442</v>
      </c>
    </row>
    <row r="90" spans="1:23" ht="21.75" customHeight="1">
      <c r="A90" s="34" t="s">
        <v>137</v>
      </c>
      <c r="B90" s="34"/>
      <c r="C90" s="34"/>
      <c r="D90" s="121">
        <v>0</v>
      </c>
      <c r="E90" s="121"/>
      <c r="F90" s="121">
        <v>0</v>
      </c>
      <c r="G90" s="121"/>
      <c r="H90" s="121">
        <v>0</v>
      </c>
      <c r="I90" s="121"/>
      <c r="J90" s="121">
        <v>0</v>
      </c>
      <c r="K90" s="34"/>
      <c r="L90" s="122">
        <v>0</v>
      </c>
      <c r="M90" s="34"/>
      <c r="N90" s="34">
        <v>64178960</v>
      </c>
      <c r="O90" s="34"/>
      <c r="P90" s="161">
        <v>0</v>
      </c>
      <c r="Q90" s="161"/>
      <c r="R90" s="121"/>
      <c r="S90" s="121">
        <v>-1677802885</v>
      </c>
      <c r="T90" s="121"/>
      <c r="U90" s="123">
        <v>-1613623925</v>
      </c>
      <c r="V90" s="34"/>
      <c r="W90" s="122">
        <v>-0.51184866070543789</v>
      </c>
    </row>
    <row r="91" spans="1:23" ht="21.75" customHeight="1">
      <c r="A91" s="34" t="s">
        <v>151</v>
      </c>
      <c r="B91" s="34"/>
      <c r="C91" s="34"/>
      <c r="D91" s="121">
        <v>0</v>
      </c>
      <c r="E91" s="121"/>
      <c r="F91" s="121">
        <v>0</v>
      </c>
      <c r="G91" s="121"/>
      <c r="H91" s="121">
        <v>0</v>
      </c>
      <c r="I91" s="121"/>
      <c r="J91" s="121">
        <v>0</v>
      </c>
      <c r="K91" s="34"/>
      <c r="L91" s="122">
        <v>0</v>
      </c>
      <c r="M91" s="34"/>
      <c r="N91" s="34">
        <v>0</v>
      </c>
      <c r="O91" s="34"/>
      <c r="P91" s="161">
        <v>0</v>
      </c>
      <c r="Q91" s="161"/>
      <c r="R91" s="121"/>
      <c r="S91" s="121">
        <v>-1696705054</v>
      </c>
      <c r="T91" s="121"/>
      <c r="U91" s="123">
        <v>-1696705054</v>
      </c>
      <c r="V91" s="34"/>
      <c r="W91" s="122">
        <v>-0.5382023630456817</v>
      </c>
    </row>
    <row r="92" spans="1:23" ht="21.75" customHeight="1">
      <c r="A92" s="34" t="s">
        <v>51</v>
      </c>
      <c r="B92" s="34"/>
      <c r="C92" s="34"/>
      <c r="D92" s="121">
        <v>0</v>
      </c>
      <c r="E92" s="121"/>
      <c r="F92" s="121">
        <v>-7117398000</v>
      </c>
      <c r="G92" s="121"/>
      <c r="H92" s="121">
        <v>0</v>
      </c>
      <c r="I92" s="121"/>
      <c r="J92" s="121">
        <v>-7117398000</v>
      </c>
      <c r="K92" s="34"/>
      <c r="L92" s="122">
        <v>9.7264574245111373</v>
      </c>
      <c r="M92" s="34"/>
      <c r="N92" s="34">
        <v>0</v>
      </c>
      <c r="O92" s="34"/>
      <c r="P92" s="161">
        <v>-1995008324</v>
      </c>
      <c r="Q92" s="161"/>
      <c r="R92" s="121"/>
      <c r="S92" s="121">
        <v>0</v>
      </c>
      <c r="T92" s="121"/>
      <c r="U92" s="123">
        <v>-1995008324</v>
      </c>
      <c r="V92" s="34"/>
      <c r="W92" s="122">
        <v>-0.63282548239088632</v>
      </c>
    </row>
    <row r="93" spans="1:23" ht="21.75" customHeight="1">
      <c r="A93" s="34" t="s">
        <v>143</v>
      </c>
      <c r="B93" s="34"/>
      <c r="C93" s="34"/>
      <c r="D93" s="121">
        <v>0</v>
      </c>
      <c r="E93" s="121"/>
      <c r="F93" s="121">
        <v>0</v>
      </c>
      <c r="G93" s="121"/>
      <c r="H93" s="121">
        <v>0</v>
      </c>
      <c r="I93" s="121"/>
      <c r="J93" s="121">
        <v>0</v>
      </c>
      <c r="K93" s="34"/>
      <c r="L93" s="122">
        <v>0</v>
      </c>
      <c r="M93" s="34"/>
      <c r="N93" s="34">
        <v>487368000</v>
      </c>
      <c r="O93" s="34"/>
      <c r="P93" s="161">
        <v>0</v>
      </c>
      <c r="Q93" s="161"/>
      <c r="R93" s="121"/>
      <c r="S93" s="121">
        <v>-2491253514</v>
      </c>
      <c r="T93" s="121"/>
      <c r="U93" s="123">
        <v>-2003885514</v>
      </c>
      <c r="V93" s="34"/>
      <c r="W93" s="122">
        <v>-0.63564136640322066</v>
      </c>
    </row>
    <row r="94" spans="1:23" ht="21.75" customHeight="1">
      <c r="A94" s="34" t="s">
        <v>154</v>
      </c>
      <c r="B94" s="34"/>
      <c r="C94" s="34"/>
      <c r="D94" s="121">
        <v>0</v>
      </c>
      <c r="E94" s="121"/>
      <c r="F94" s="121">
        <v>0</v>
      </c>
      <c r="G94" s="121"/>
      <c r="H94" s="121">
        <v>0</v>
      </c>
      <c r="I94" s="121"/>
      <c r="J94" s="121">
        <v>0</v>
      </c>
      <c r="K94" s="34"/>
      <c r="L94" s="122">
        <v>0</v>
      </c>
      <c r="M94" s="34"/>
      <c r="N94" s="34">
        <v>114425784</v>
      </c>
      <c r="O94" s="34"/>
      <c r="P94" s="161">
        <v>0</v>
      </c>
      <c r="Q94" s="161"/>
      <c r="R94" s="121"/>
      <c r="S94" s="121">
        <v>-2305733975</v>
      </c>
      <c r="T94" s="121"/>
      <c r="U94" s="123">
        <v>-2191308191</v>
      </c>
      <c r="V94" s="34"/>
      <c r="W94" s="122">
        <v>-0.69509267021818977</v>
      </c>
    </row>
    <row r="95" spans="1:23" ht="21.75" customHeight="1">
      <c r="A95" s="34" t="s">
        <v>87</v>
      </c>
      <c r="B95" s="34"/>
      <c r="C95" s="34"/>
      <c r="D95" s="121">
        <v>0</v>
      </c>
      <c r="E95" s="121"/>
      <c r="F95" s="121">
        <v>-2220737019</v>
      </c>
      <c r="G95" s="121"/>
      <c r="H95" s="121">
        <v>0</v>
      </c>
      <c r="I95" s="121"/>
      <c r="J95" s="121">
        <v>-2220737019</v>
      </c>
      <c r="K95" s="34"/>
      <c r="L95" s="122">
        <v>3.0348034585587711</v>
      </c>
      <c r="M95" s="34"/>
      <c r="N95" s="34">
        <v>0</v>
      </c>
      <c r="O95" s="34"/>
      <c r="P95" s="161">
        <v>-2220737019</v>
      </c>
      <c r="Q95" s="161"/>
      <c r="R95" s="121"/>
      <c r="S95" s="121">
        <v>0</v>
      </c>
      <c r="T95" s="121"/>
      <c r="U95" s="123">
        <v>-2220737019</v>
      </c>
      <c r="V95" s="34"/>
      <c r="W95" s="122">
        <v>-0.70442762489043831</v>
      </c>
    </row>
    <row r="96" spans="1:23" ht="21.75" customHeight="1">
      <c r="A96" s="34" t="s">
        <v>70</v>
      </c>
      <c r="B96" s="34"/>
      <c r="C96" s="34"/>
      <c r="D96" s="121">
        <v>0</v>
      </c>
      <c r="E96" s="121"/>
      <c r="F96" s="121">
        <v>-4877040416</v>
      </c>
      <c r="G96" s="121"/>
      <c r="H96" s="121">
        <v>0</v>
      </c>
      <c r="I96" s="121"/>
      <c r="J96" s="121">
        <v>-4877040416</v>
      </c>
      <c r="K96" s="34"/>
      <c r="L96" s="122">
        <v>6.6648409943976832</v>
      </c>
      <c r="M96" s="34"/>
      <c r="N96" s="34">
        <v>1336004850</v>
      </c>
      <c r="O96" s="34"/>
      <c r="P96" s="161">
        <v>-4201757897</v>
      </c>
      <c r="Q96" s="161"/>
      <c r="R96" s="121"/>
      <c r="S96" s="121">
        <v>0</v>
      </c>
      <c r="T96" s="121"/>
      <c r="U96" s="123">
        <v>-2865753047</v>
      </c>
      <c r="V96" s="34"/>
      <c r="W96" s="122">
        <v>-0.90902956772872467</v>
      </c>
    </row>
    <row r="97" spans="1:23" ht="21.75" customHeight="1">
      <c r="A97" s="34" t="s">
        <v>67</v>
      </c>
      <c r="B97" s="34"/>
      <c r="C97" s="34"/>
      <c r="D97" s="121">
        <v>0</v>
      </c>
      <c r="E97" s="121"/>
      <c r="F97" s="121">
        <v>-3117420324</v>
      </c>
      <c r="G97" s="121"/>
      <c r="H97" s="121">
        <v>0</v>
      </c>
      <c r="I97" s="121"/>
      <c r="J97" s="121">
        <v>-3117420324</v>
      </c>
      <c r="K97" s="34"/>
      <c r="L97" s="122">
        <v>4.2601883519358781</v>
      </c>
      <c r="M97" s="34"/>
      <c r="N97" s="34">
        <v>2591920000</v>
      </c>
      <c r="O97" s="34"/>
      <c r="P97" s="161">
        <v>-4795396668</v>
      </c>
      <c r="Q97" s="161"/>
      <c r="R97" s="121"/>
      <c r="S97" s="121">
        <v>-1955008306</v>
      </c>
      <c r="T97" s="121"/>
      <c r="U97" s="123">
        <v>-4158484974</v>
      </c>
      <c r="V97" s="34"/>
      <c r="W97" s="122">
        <v>-1.3190898644525166</v>
      </c>
    </row>
    <row r="98" spans="1:23" ht="21.75" customHeight="1">
      <c r="A98" s="34" t="s">
        <v>153</v>
      </c>
      <c r="B98" s="34"/>
      <c r="C98" s="34"/>
      <c r="D98" s="121">
        <v>0</v>
      </c>
      <c r="E98" s="121"/>
      <c r="F98" s="121">
        <v>0</v>
      </c>
      <c r="G98" s="121"/>
      <c r="H98" s="121">
        <v>0</v>
      </c>
      <c r="I98" s="121"/>
      <c r="J98" s="121">
        <v>0</v>
      </c>
      <c r="K98" s="34"/>
      <c r="L98" s="122">
        <v>0</v>
      </c>
      <c r="M98" s="34"/>
      <c r="N98" s="34">
        <v>0</v>
      </c>
      <c r="O98" s="34"/>
      <c r="P98" s="161">
        <v>0</v>
      </c>
      <c r="Q98" s="161"/>
      <c r="R98" s="121"/>
      <c r="S98" s="121">
        <v>-6463132223</v>
      </c>
      <c r="T98" s="121"/>
      <c r="U98" s="123">
        <v>-6463132223</v>
      </c>
      <c r="V98" s="34"/>
      <c r="W98" s="122">
        <v>-2.0501341861950331</v>
      </c>
    </row>
    <row r="99" spans="1:23" ht="21.75" customHeight="1">
      <c r="A99" s="34" t="s">
        <v>42</v>
      </c>
      <c r="B99" s="34"/>
      <c r="C99" s="34"/>
      <c r="D99" s="121">
        <v>0</v>
      </c>
      <c r="E99" s="121"/>
      <c r="F99" s="121">
        <v>-4487793080</v>
      </c>
      <c r="G99" s="121"/>
      <c r="H99" s="121">
        <v>0</v>
      </c>
      <c r="I99" s="121"/>
      <c r="J99" s="121">
        <v>-4487793080</v>
      </c>
      <c r="K99" s="34"/>
      <c r="L99" s="122">
        <v>6.1329053570751144</v>
      </c>
      <c r="M99" s="34"/>
      <c r="N99" s="34">
        <v>316447800</v>
      </c>
      <c r="O99" s="34"/>
      <c r="P99" s="161">
        <v>-8157717328</v>
      </c>
      <c r="Q99" s="161"/>
      <c r="R99" s="121"/>
      <c r="S99" s="121">
        <v>0</v>
      </c>
      <c r="T99" s="121"/>
      <c r="U99" s="123">
        <v>-7841269528</v>
      </c>
      <c r="V99" s="34"/>
      <c r="W99" s="122">
        <v>-2.4872854473431047</v>
      </c>
    </row>
    <row r="100" spans="1:23" ht="21.75" customHeight="1">
      <c r="A100" s="34" t="s">
        <v>63</v>
      </c>
      <c r="B100" s="34"/>
      <c r="C100" s="34"/>
      <c r="D100" s="121">
        <v>0</v>
      </c>
      <c r="E100" s="121"/>
      <c r="F100" s="121">
        <v>-6170813887</v>
      </c>
      <c r="G100" s="121"/>
      <c r="H100" s="121">
        <v>0</v>
      </c>
      <c r="I100" s="121"/>
      <c r="J100" s="121">
        <v>-6170813887</v>
      </c>
      <c r="K100" s="34"/>
      <c r="L100" s="122">
        <v>8.4328793396811008</v>
      </c>
      <c r="M100" s="34"/>
      <c r="N100" s="34">
        <v>548250000</v>
      </c>
      <c r="O100" s="34"/>
      <c r="P100" s="161">
        <v>-8785393123</v>
      </c>
      <c r="Q100" s="161"/>
      <c r="R100" s="121"/>
      <c r="S100" s="121">
        <v>0</v>
      </c>
      <c r="T100" s="121"/>
      <c r="U100" s="123">
        <v>-8237143123</v>
      </c>
      <c r="V100" s="34"/>
      <c r="W100" s="122">
        <v>-2.6128583062168955</v>
      </c>
    </row>
    <row r="101" spans="1:23" ht="21.75" customHeight="1">
      <c r="A101" s="34" t="s">
        <v>27</v>
      </c>
      <c r="B101" s="34"/>
      <c r="C101" s="34"/>
      <c r="D101" s="121">
        <v>0</v>
      </c>
      <c r="E101" s="121"/>
      <c r="F101" s="121">
        <v>224088692</v>
      </c>
      <c r="G101" s="121"/>
      <c r="H101" s="121">
        <v>0</v>
      </c>
      <c r="I101" s="121"/>
      <c r="J101" s="121">
        <v>224088692</v>
      </c>
      <c r="K101" s="34"/>
      <c r="L101" s="122">
        <v>-0.30623398074020719</v>
      </c>
      <c r="M101" s="34"/>
      <c r="N101" s="34">
        <v>9481092750</v>
      </c>
      <c r="O101" s="34"/>
      <c r="P101" s="161">
        <v>-4257685138</v>
      </c>
      <c r="Q101" s="161"/>
      <c r="R101" s="121"/>
      <c r="S101" s="121">
        <v>-16584386531</v>
      </c>
      <c r="T101" s="121"/>
      <c r="U101" s="123">
        <v>-11360978919</v>
      </c>
      <c r="V101" s="34"/>
      <c r="W101" s="122">
        <v>-3.6037528657694287</v>
      </c>
    </row>
    <row r="102" spans="1:23" ht="21.75" customHeight="1">
      <c r="A102" s="34" t="s">
        <v>65</v>
      </c>
      <c r="B102" s="34"/>
      <c r="C102" s="34"/>
      <c r="D102" s="121">
        <v>0</v>
      </c>
      <c r="E102" s="121"/>
      <c r="F102" s="121">
        <v>-7523368020</v>
      </c>
      <c r="G102" s="121"/>
      <c r="H102" s="121">
        <v>0</v>
      </c>
      <c r="I102" s="121"/>
      <c r="J102" s="121">
        <v>-7523368020</v>
      </c>
      <c r="K102" s="34"/>
      <c r="L102" s="122">
        <v>10.281245861965097</v>
      </c>
      <c r="M102" s="34"/>
      <c r="N102" s="34">
        <v>0</v>
      </c>
      <c r="O102" s="34"/>
      <c r="P102" s="161">
        <v>-13038774431</v>
      </c>
      <c r="Q102" s="161"/>
      <c r="R102" s="121"/>
      <c r="S102" s="121">
        <v>0</v>
      </c>
      <c r="T102" s="121"/>
      <c r="U102" s="123">
        <v>-13038774431</v>
      </c>
      <c r="V102" s="34"/>
      <c r="W102" s="122">
        <v>-4.1359570382842827</v>
      </c>
    </row>
    <row r="103" spans="1:23" ht="21.75" customHeight="1">
      <c r="A103" s="34" t="s">
        <v>19</v>
      </c>
      <c r="B103" s="34"/>
      <c r="C103" s="34"/>
      <c r="D103" s="121">
        <v>0</v>
      </c>
      <c r="E103" s="121"/>
      <c r="F103" s="121">
        <v>-3270075850</v>
      </c>
      <c r="G103" s="121"/>
      <c r="H103" s="121">
        <v>0</v>
      </c>
      <c r="I103" s="121"/>
      <c r="J103" s="121">
        <v>-3270075850</v>
      </c>
      <c r="K103" s="34"/>
      <c r="L103" s="122">
        <v>4.4688035613502386</v>
      </c>
      <c r="M103" s="34"/>
      <c r="N103" s="34">
        <v>3805295120</v>
      </c>
      <c r="O103" s="34"/>
      <c r="P103" s="163">
        <v>-13945116799</v>
      </c>
      <c r="Q103" s="163"/>
      <c r="R103" s="121"/>
      <c r="S103" s="121">
        <v>-21259890917</v>
      </c>
      <c r="T103" s="121"/>
      <c r="U103" s="123">
        <v>-31399712596</v>
      </c>
      <c r="V103" s="34"/>
      <c r="W103" s="122">
        <v>-9.9601280011997027</v>
      </c>
    </row>
    <row r="104" spans="1:23" ht="21.75" customHeight="1" thickBot="1">
      <c r="A104" s="130" t="s">
        <v>88</v>
      </c>
      <c r="B104" s="130"/>
      <c r="D104" s="102">
        <f>SUM(D9:D103)</f>
        <v>2009863838</v>
      </c>
      <c r="E104" s="96"/>
      <c r="F104" s="102">
        <f>SUM(F9:F103)</f>
        <v>-98090284161</v>
      </c>
      <c r="G104" s="96"/>
      <c r="H104" s="102">
        <f>SUM(H9:H103)</f>
        <v>7923842650</v>
      </c>
      <c r="I104" s="96"/>
      <c r="J104" s="102">
        <f>SUM(J9:J103)</f>
        <v>-88156577673</v>
      </c>
      <c r="L104" s="16">
        <f>SUM(L9:L103)</f>
        <v>120.47256713823843</v>
      </c>
      <c r="N104" s="102">
        <f>SUM(N9:N103)</f>
        <v>88783633927</v>
      </c>
      <c r="P104" s="162">
        <f>SUM(P9:Q103)</f>
        <v>192404843421</v>
      </c>
      <c r="Q104" s="162"/>
      <c r="S104" s="102">
        <f>SUM(S9:S103)</f>
        <v>-4232452127</v>
      </c>
      <c r="U104" s="102">
        <f>SUM(U9:U103)</f>
        <v>276956025221</v>
      </c>
      <c r="W104" s="16">
        <f>SUM(W9:W103)</f>
        <v>87.851678688806274</v>
      </c>
    </row>
    <row r="105" spans="1:23" ht="13.5" thickTop="1"/>
    <row r="107" spans="1:23">
      <c r="F107" s="96"/>
      <c r="H107" s="96"/>
      <c r="S107" s="96"/>
    </row>
    <row r="108" spans="1:23">
      <c r="F108" s="96"/>
      <c r="J108" s="96"/>
    </row>
    <row r="109" spans="1:23">
      <c r="J109" s="96"/>
    </row>
    <row r="111" spans="1:23">
      <c r="J111" s="96"/>
    </row>
  </sheetData>
  <mergeCells count="108">
    <mergeCell ref="A48:B48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P9:Q9"/>
    <mergeCell ref="P10:Q10"/>
    <mergeCell ref="P11:Q11"/>
    <mergeCell ref="P12:Q12"/>
    <mergeCell ref="P13:Q13"/>
    <mergeCell ref="P14:Q14"/>
    <mergeCell ref="P15:Q15"/>
    <mergeCell ref="P16:Q16"/>
    <mergeCell ref="P17:Q17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P27:Q27"/>
    <mergeCell ref="P28:Q28"/>
    <mergeCell ref="P29:Q29"/>
    <mergeCell ref="P30:Q30"/>
    <mergeCell ref="P31:Q31"/>
    <mergeCell ref="P32:Q32"/>
    <mergeCell ref="P33:Q33"/>
    <mergeCell ref="P34:Q34"/>
    <mergeCell ref="P35:Q35"/>
    <mergeCell ref="P36:Q36"/>
    <mergeCell ref="P37:Q37"/>
    <mergeCell ref="P38:Q38"/>
    <mergeCell ref="P39:Q39"/>
    <mergeCell ref="P40:Q40"/>
    <mergeCell ref="P41:Q41"/>
    <mergeCell ref="P42:Q42"/>
    <mergeCell ref="P43:Q43"/>
    <mergeCell ref="P44:Q44"/>
    <mergeCell ref="P45:Q45"/>
    <mergeCell ref="P46:Q46"/>
    <mergeCell ref="P47:Q47"/>
    <mergeCell ref="P48:Q48"/>
    <mergeCell ref="P49:Q49"/>
    <mergeCell ref="P50:Q50"/>
    <mergeCell ref="P51:Q51"/>
    <mergeCell ref="P52:Q52"/>
    <mergeCell ref="P53:Q53"/>
    <mergeCell ref="P54:Q54"/>
    <mergeCell ref="P55:Q55"/>
    <mergeCell ref="P56:Q56"/>
    <mergeCell ref="P57:Q57"/>
    <mergeCell ref="P58:Q58"/>
    <mergeCell ref="P59:Q59"/>
    <mergeCell ref="P60:Q60"/>
    <mergeCell ref="P61:Q61"/>
    <mergeCell ref="P62:Q62"/>
    <mergeCell ref="P63:Q63"/>
    <mergeCell ref="P64:Q64"/>
    <mergeCell ref="P65:Q65"/>
    <mergeCell ref="P66:Q66"/>
    <mergeCell ref="P67:Q67"/>
    <mergeCell ref="P68:Q68"/>
    <mergeCell ref="P69:Q69"/>
    <mergeCell ref="P70:Q70"/>
    <mergeCell ref="P71:Q71"/>
    <mergeCell ref="P72:Q72"/>
    <mergeCell ref="P73:Q73"/>
    <mergeCell ref="P74:Q74"/>
    <mergeCell ref="P75:Q75"/>
    <mergeCell ref="P76:Q76"/>
    <mergeCell ref="P77:Q77"/>
    <mergeCell ref="P78:Q78"/>
    <mergeCell ref="P79:Q79"/>
    <mergeCell ref="P80:Q80"/>
    <mergeCell ref="P81:Q81"/>
    <mergeCell ref="P82:Q82"/>
    <mergeCell ref="P83:Q83"/>
    <mergeCell ref="P84:Q84"/>
    <mergeCell ref="P85:Q85"/>
    <mergeCell ref="P86:Q86"/>
    <mergeCell ref="P87:Q87"/>
    <mergeCell ref="P88:Q88"/>
    <mergeCell ref="P89:Q89"/>
    <mergeCell ref="A104:B104"/>
    <mergeCell ref="P98:Q98"/>
    <mergeCell ref="P99:Q99"/>
    <mergeCell ref="P100:Q100"/>
    <mergeCell ref="P101:Q101"/>
    <mergeCell ref="P102:Q102"/>
    <mergeCell ref="P104:Q104"/>
    <mergeCell ref="P90:Q90"/>
    <mergeCell ref="P91:Q91"/>
    <mergeCell ref="P92:Q92"/>
    <mergeCell ref="P93:Q93"/>
    <mergeCell ref="P94:Q94"/>
    <mergeCell ref="P95:Q95"/>
    <mergeCell ref="P96:Q96"/>
    <mergeCell ref="P97:Q97"/>
    <mergeCell ref="P103:Q103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0"/>
  <sheetViews>
    <sheetView rightToLeft="1" workbookViewId="0">
      <selection activeCell="W9" sqref="W9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2" spans="1:23" ht="21.75" customHeight="1">
      <c r="A2" s="139" t="s">
        <v>112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3" ht="21.75" customHeight="1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</row>
    <row r="4" spans="1:23" ht="14.45" customHeight="1"/>
    <row r="5" spans="1:23" ht="24">
      <c r="A5" s="1" t="s">
        <v>164</v>
      </c>
      <c r="B5" s="140" t="s">
        <v>165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</row>
    <row r="6" spans="1:23" ht="14.45" customHeight="1">
      <c r="D6" s="136" t="s">
        <v>131</v>
      </c>
      <c r="E6" s="136"/>
      <c r="F6" s="136"/>
      <c r="G6" s="136"/>
      <c r="H6" s="136"/>
      <c r="I6" s="136"/>
      <c r="J6" s="136"/>
      <c r="K6" s="136"/>
      <c r="L6" s="136"/>
      <c r="N6" s="136" t="s">
        <v>132</v>
      </c>
      <c r="O6" s="136"/>
      <c r="P6" s="136"/>
      <c r="Q6" s="136"/>
      <c r="R6" s="136"/>
      <c r="S6" s="136"/>
      <c r="T6" s="136"/>
      <c r="U6" s="136"/>
      <c r="V6" s="136"/>
      <c r="W6" s="136"/>
    </row>
    <row r="7" spans="1:23" ht="14.45" customHeight="1">
      <c r="D7" s="3"/>
      <c r="E7" s="3"/>
      <c r="F7" s="3"/>
      <c r="G7" s="3"/>
      <c r="H7" s="3"/>
      <c r="I7" s="3"/>
      <c r="J7" s="134" t="s">
        <v>88</v>
      </c>
      <c r="K7" s="134"/>
      <c r="L7" s="134"/>
      <c r="N7" s="3"/>
      <c r="O7" s="3"/>
      <c r="P7" s="3"/>
      <c r="Q7" s="3"/>
      <c r="R7" s="3"/>
      <c r="S7" s="3"/>
      <c r="T7" s="3"/>
      <c r="U7" s="134" t="s">
        <v>88</v>
      </c>
      <c r="V7" s="134"/>
      <c r="W7" s="134"/>
    </row>
    <row r="8" spans="1:23" ht="14.45" customHeight="1">
      <c r="A8" s="136" t="s">
        <v>92</v>
      </c>
      <c r="B8" s="136"/>
      <c r="D8" s="2" t="s">
        <v>166</v>
      </c>
      <c r="F8" s="2" t="s">
        <v>135</v>
      </c>
      <c r="H8" s="2" t="s">
        <v>136</v>
      </c>
      <c r="J8" s="4" t="s">
        <v>109</v>
      </c>
      <c r="K8" s="3"/>
      <c r="L8" s="4" t="s">
        <v>117</v>
      </c>
      <c r="N8" s="2" t="s">
        <v>166</v>
      </c>
      <c r="P8" s="136" t="s">
        <v>135</v>
      </c>
      <c r="Q8" s="136"/>
      <c r="S8" s="2" t="s">
        <v>136</v>
      </c>
      <c r="U8" s="4" t="s">
        <v>109</v>
      </c>
      <c r="V8" s="3"/>
      <c r="W8" s="4" t="s">
        <v>117</v>
      </c>
    </row>
    <row r="9" spans="1:23" ht="21.75" customHeight="1">
      <c r="A9" s="141" t="s">
        <v>167</v>
      </c>
      <c r="B9" s="141"/>
      <c r="D9" s="18">
        <v>0</v>
      </c>
      <c r="F9" s="18">
        <v>0</v>
      </c>
      <c r="H9" s="18">
        <v>0</v>
      </c>
      <c r="J9" s="18">
        <v>0</v>
      </c>
      <c r="L9" s="17">
        <v>0</v>
      </c>
      <c r="N9" s="18">
        <v>0</v>
      </c>
      <c r="P9" s="164">
        <v>0</v>
      </c>
      <c r="Q9" s="165"/>
      <c r="S9" s="18">
        <v>8217221</v>
      </c>
      <c r="U9" s="18">
        <v>8217221</v>
      </c>
      <c r="W9" s="17">
        <v>2.5552823541862535E-3</v>
      </c>
    </row>
    <row r="10" spans="1:23" ht="21.75" customHeight="1">
      <c r="A10" s="130" t="s">
        <v>88</v>
      </c>
      <c r="B10" s="130"/>
      <c r="D10" s="15">
        <v>0</v>
      </c>
      <c r="F10" s="15">
        <v>0</v>
      </c>
      <c r="H10" s="15">
        <v>0</v>
      </c>
      <c r="J10" s="15">
        <v>0</v>
      </c>
      <c r="L10" s="16">
        <v>0</v>
      </c>
      <c r="N10" s="15">
        <v>0</v>
      </c>
      <c r="Q10" s="15">
        <v>0</v>
      </c>
      <c r="S10" s="15">
        <v>8217221</v>
      </c>
      <c r="U10" s="15">
        <v>8217221</v>
      </c>
      <c r="W10" s="16">
        <v>0</v>
      </c>
    </row>
  </sheetData>
  <mergeCells count="13">
    <mergeCell ref="A1:W1"/>
    <mergeCell ref="A2:W2"/>
    <mergeCell ref="A3:W3"/>
    <mergeCell ref="B5:W5"/>
    <mergeCell ref="D6:L6"/>
    <mergeCell ref="N6:W6"/>
    <mergeCell ref="A10:B10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CA661-51D7-4CF9-92B6-003A21A7ACAB}">
  <sheetPr>
    <pageSetUpPr fitToPage="1"/>
  </sheetPr>
  <dimension ref="A1:V11"/>
  <sheetViews>
    <sheetView rightToLeft="1" workbookViewId="0">
      <selection activeCell="I19" sqref="I19"/>
    </sheetView>
  </sheetViews>
  <sheetFormatPr defaultRowHeight="18"/>
  <cols>
    <col min="1" max="1" width="23.7109375" style="76" customWidth="1"/>
    <col min="2" max="2" width="1.42578125" style="76" customWidth="1"/>
    <col min="3" max="3" width="17" style="76" customWidth="1"/>
    <col min="4" max="4" width="1.42578125" style="76" customWidth="1"/>
    <col min="5" max="5" width="19.5703125" style="76" bestFit="1" customWidth="1"/>
    <col min="6" max="6" width="1.42578125" style="76" customWidth="1"/>
    <col min="7" max="7" width="17" style="76" customWidth="1"/>
    <col min="8" max="8" width="1.42578125" style="76" customWidth="1"/>
    <col min="9" max="9" width="19.7109375" style="76" bestFit="1" customWidth="1"/>
    <col min="10" max="10" width="1.42578125" style="76" customWidth="1"/>
    <col min="11" max="11" width="17" style="76" customWidth="1"/>
    <col min="12" max="12" width="1.42578125" style="76" customWidth="1"/>
    <col min="13" max="13" width="19.7109375" style="76" bestFit="1" customWidth="1"/>
    <col min="14" max="14" width="1.42578125" style="76" customWidth="1"/>
    <col min="15" max="15" width="17" style="76" customWidth="1"/>
    <col min="16" max="16" width="1.42578125" style="76" customWidth="1"/>
    <col min="17" max="17" width="19.5703125" style="76" bestFit="1" customWidth="1"/>
    <col min="18" max="20" width="9.140625" style="76"/>
    <col min="21" max="21" width="16.85546875" style="76" bestFit="1" customWidth="1"/>
    <col min="22" max="16384" width="9.140625" style="76"/>
  </cols>
  <sheetData>
    <row r="1" spans="1:22" ht="25.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</row>
    <row r="2" spans="1:22" ht="25.5">
      <c r="A2" s="152" t="s">
        <v>112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</row>
    <row r="3" spans="1:22" ht="25.5">
      <c r="A3" s="152" t="s">
        <v>2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</row>
    <row r="5" spans="1:22" ht="24">
      <c r="A5" s="166" t="s">
        <v>265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</row>
    <row r="7" spans="1:22" ht="21">
      <c r="C7" s="167" t="s">
        <v>131</v>
      </c>
      <c r="D7" s="167"/>
      <c r="E7" s="167"/>
      <c r="F7" s="167"/>
      <c r="G7" s="167"/>
      <c r="H7" s="167"/>
      <c r="I7" s="167"/>
      <c r="J7" s="167"/>
      <c r="K7" s="167"/>
      <c r="L7" s="77"/>
      <c r="M7" s="167" t="s">
        <v>132</v>
      </c>
      <c r="N7" s="167"/>
      <c r="O7" s="167"/>
      <c r="P7" s="167"/>
      <c r="Q7" s="167"/>
      <c r="V7" s="78"/>
    </row>
    <row r="8" spans="1:22" ht="21">
      <c r="C8" s="79" t="s">
        <v>266</v>
      </c>
      <c r="E8" s="79" t="s">
        <v>267</v>
      </c>
      <c r="G8" s="79" t="s">
        <v>268</v>
      </c>
      <c r="I8" s="79" t="s">
        <v>263</v>
      </c>
      <c r="K8" s="79" t="s">
        <v>266</v>
      </c>
      <c r="M8" s="79" t="s">
        <v>267</v>
      </c>
      <c r="O8" s="79" t="s">
        <v>268</v>
      </c>
      <c r="Q8" s="79" t="s">
        <v>263</v>
      </c>
    </row>
    <row r="9" spans="1:22" ht="18.75">
      <c r="A9" s="80" t="s">
        <v>163</v>
      </c>
      <c r="C9" s="81">
        <v>0</v>
      </c>
      <c r="E9" s="82">
        <v>14082464150</v>
      </c>
      <c r="G9" s="81">
        <v>0</v>
      </c>
      <c r="I9" s="82">
        <f>SUM(E9:G9)</f>
        <v>14082464150</v>
      </c>
      <c r="K9" s="81">
        <v>0</v>
      </c>
      <c r="M9" s="82">
        <v>24225129362</v>
      </c>
      <c r="O9" s="82">
        <v>0</v>
      </c>
      <c r="Q9" s="82">
        <f>SUM(K9:O9)</f>
        <v>24225129362</v>
      </c>
      <c r="U9" s="83"/>
    </row>
    <row r="10" spans="1:22" ht="21.75" thickBot="1">
      <c r="A10" s="127" t="s">
        <v>263</v>
      </c>
      <c r="C10" s="84"/>
      <c r="E10" s="84">
        <f>SUM(E9:E9)</f>
        <v>14082464150</v>
      </c>
      <c r="G10" s="84">
        <f>SUM(G9:G9)</f>
        <v>0</v>
      </c>
      <c r="I10" s="84">
        <f>SUM(I9:I9)</f>
        <v>14082464150</v>
      </c>
      <c r="K10" s="85">
        <v>0</v>
      </c>
      <c r="M10" s="84">
        <f>SUM(M9:M9)</f>
        <v>24225129362</v>
      </c>
      <c r="O10" s="84">
        <f>SUM(O9:O9)</f>
        <v>0</v>
      </c>
      <c r="Q10" s="84">
        <f>SUM(Q9:Q9)</f>
        <v>24225129362</v>
      </c>
      <c r="U10" s="83"/>
    </row>
    <row r="11" spans="1:22" ht="19.5" thickTop="1">
      <c r="C11" s="86"/>
      <c r="E11" s="86"/>
      <c r="G11" s="86"/>
      <c r="I11" s="86"/>
      <c r="K11" s="86"/>
      <c r="M11" s="86"/>
      <c r="O11" s="86"/>
      <c r="Q11" s="86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صورت وضعیت</vt:lpstr>
      <vt:lpstr>سهام</vt:lpstr>
      <vt:lpstr>اوراق</vt:lpstr>
      <vt:lpstr>گواهی سپرده کالایی </vt:lpstr>
      <vt:lpstr>سپرده</vt:lpstr>
      <vt:lpstr>درآمد</vt:lpstr>
      <vt:lpstr>درآمد سرمایه گذاری در سهام</vt:lpstr>
      <vt:lpstr>درآمد سرمایه گذاری در صندوق</vt:lpstr>
      <vt:lpstr>درآمد حاصل ازگواهی سپرده کالایی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Sara Golmohammadi</cp:lastModifiedBy>
  <dcterms:created xsi:type="dcterms:W3CDTF">2025-02-17T09:22:18Z</dcterms:created>
  <dcterms:modified xsi:type="dcterms:W3CDTF">2025-02-23T06:24:27Z</dcterms:modified>
</cp:coreProperties>
</file>