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3\14031227\"/>
    </mc:Choice>
  </mc:AlternateContent>
  <xr:revisionPtr revIDLastSave="0" documentId="13_ncr:1_{7D14242C-A7A9-440A-9D2B-56CE5FF3F2C8}" xr6:coauthVersionLast="47" xr6:coauthVersionMax="47" xr10:uidLastSave="{00000000-0000-0000-0000-000000000000}"/>
  <bookViews>
    <workbookView xWindow="28680" yWindow="-75" windowWidth="29040" windowHeight="15840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گواهی سپرده کالایی " sheetId="22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حاصل ازگواهی سپرده کالایی" sheetId="23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4">اوراق!$A$1:$AM$11</definedName>
    <definedName name="_xlnm.Print_Area" localSheetId="2">'اوراق مشتقه'!$A$1:$AS$15</definedName>
    <definedName name="_xlnm.Print_Area" localSheetId="6">درآمد!$A$1:$K$13</definedName>
    <definedName name="_xlnm.Print_Area" localSheetId="11">'درآمد سپرده بانکی'!$A$1:$K$12</definedName>
    <definedName name="_xlnm.Print_Area" localSheetId="10">'درآمد سرمایه گذاری در اوراق به'!$A$1:$S$14</definedName>
    <definedName name="_xlnm.Print_Area" localSheetId="7">'درآمد سرمایه گذاری در سهام'!$A$1:$X$110</definedName>
    <definedName name="_xlnm.Print_Area" localSheetId="8">'درآمد سرمایه گذاری در صندوق'!$A$1:$X$10</definedName>
    <definedName name="_xlnm.Print_Area" localSheetId="13">'درآمد سود سهام'!$A$1:$T$63</definedName>
    <definedName name="_xlnm.Print_Area" localSheetId="17">'درآمد ناشی از تغییر قیمت اوراق'!$A$1:$R$84</definedName>
    <definedName name="_xlnm.Print_Area" localSheetId="16">'درآمد ناشی از فروش'!$A$1:$R$60</definedName>
    <definedName name="_xlnm.Print_Area" localSheetId="12">'سایر درآمدها'!$A$1:$G$10</definedName>
    <definedName name="_xlnm.Print_Area" localSheetId="5">سپرده!$A$1:$M$14</definedName>
    <definedName name="_xlnm.Print_Area" localSheetId="1">سهام!$A$1:$AC$85</definedName>
    <definedName name="_xlnm.Print_Area" localSheetId="14">'سود اوراق بهادار'!$A$1:$U$12</definedName>
    <definedName name="_xlnm.Print_Area" localSheetId="15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2" l="1"/>
  <c r="L14" i="7"/>
  <c r="L110" i="9"/>
  <c r="J110" i="9"/>
  <c r="AL11" i="22"/>
  <c r="AB85" i="2"/>
  <c r="S110" i="9"/>
  <c r="S14" i="15"/>
  <c r="M14" i="15"/>
  <c r="S63" i="15"/>
  <c r="Q60" i="19"/>
  <c r="D110" i="9"/>
  <c r="F110" i="9"/>
  <c r="H110" i="9"/>
  <c r="N110" i="9"/>
  <c r="D14" i="7"/>
  <c r="F14" i="7"/>
  <c r="H14" i="7"/>
  <c r="J14" i="7"/>
  <c r="D12" i="13"/>
  <c r="H12" i="13"/>
  <c r="F12" i="8" s="1"/>
  <c r="I63" i="15"/>
  <c r="K63" i="15"/>
  <c r="M63" i="15"/>
  <c r="O63" i="15"/>
  <c r="Q63" i="15"/>
  <c r="C60" i="19"/>
  <c r="E60" i="19"/>
  <c r="G60" i="19"/>
  <c r="I60" i="19"/>
  <c r="K60" i="19"/>
  <c r="M60" i="19"/>
  <c r="O60" i="19"/>
  <c r="Q84" i="21"/>
  <c r="C12" i="18"/>
  <c r="G12" i="18"/>
  <c r="I12" i="18"/>
  <c r="M12" i="18"/>
  <c r="F13" i="8"/>
  <c r="F11" i="8"/>
  <c r="F9" i="8"/>
  <c r="O10" i="23"/>
  <c r="M10" i="23"/>
  <c r="G10" i="23"/>
  <c r="E10" i="23"/>
  <c r="Q10" i="23"/>
  <c r="F10" i="8" s="1"/>
  <c r="I10" i="23"/>
  <c r="E85" i="2"/>
  <c r="H85" i="2"/>
  <c r="J85" i="2"/>
  <c r="L85" i="2"/>
  <c r="P85" i="2"/>
  <c r="R85" i="2"/>
  <c r="T85" i="2"/>
  <c r="X85" i="2"/>
  <c r="Z85" i="2"/>
  <c r="AJ11" i="22"/>
  <c r="AH11" i="22"/>
  <c r="AD11" i="22"/>
  <c r="AB11" i="22"/>
  <c r="AA11" i="22"/>
  <c r="Y11" i="22"/>
  <c r="X11" i="22"/>
  <c r="V11" i="22"/>
  <c r="T11" i="22"/>
  <c r="R11" i="22"/>
  <c r="U110" i="9" l="1"/>
  <c r="F8" i="8" s="1"/>
  <c r="P110" i="9"/>
  <c r="F14" i="8" l="1"/>
  <c r="J14" i="8"/>
  <c r="H12" i="8" l="1"/>
  <c r="H9" i="8"/>
  <c r="H13" i="8"/>
  <c r="H11" i="8"/>
  <c r="H10" i="8"/>
  <c r="H8" i="8"/>
  <c r="H14" i="8" l="1"/>
  <c r="W110" i="9"/>
</calcChain>
</file>

<file path=xl/sharedStrings.xml><?xml version="1.0" encoding="utf-8"?>
<sst xmlns="http://schemas.openxmlformats.org/spreadsheetml/2006/main" count="801" uniqueCount="306">
  <si>
    <t>صندوق سرمایه گذاری سهامی اهرمی پیشران پارسیان</t>
  </si>
  <si>
    <t>صورت وضعیت پرتفوی</t>
  </si>
  <si>
    <t>برای ماه منتهی به 1403/12/27</t>
  </si>
  <si>
    <t>-1</t>
  </si>
  <si>
    <t>سرمایه گذاری ها</t>
  </si>
  <si>
    <t>-1-1</t>
  </si>
  <si>
    <t>سرمایه گذاری در سهام و حق تقدم سهام</t>
  </si>
  <si>
    <t>1403/11/27</t>
  </si>
  <si>
    <t>تغییرات طی دوره</t>
  </si>
  <si>
    <t>1403/12/27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</si>
  <si>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</si>
  <si>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</si>
  <si>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</si>
  <si>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</si>
  <si>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</si>
  <si>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</si>
  <si>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</si>
  <si>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</si>
  <si>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</si>
  <si>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</si>
  <si>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 خودرو دیزل</t>
  </si>
  <si>
    <t>ایران‌ ترانسفو</t>
  </si>
  <si>
    <t>ایران‌ خودرو</t>
  </si>
  <si>
    <t>بانک ملت</t>
  </si>
  <si>
    <t>بانک‌اقتصادنوین‌</t>
  </si>
  <si>
    <t>بهار رز عالیس چناران</t>
  </si>
  <si>
    <t>بورس اوراق بهادار تهران</t>
  </si>
  <si>
    <t>بورس کالای ایران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</si>
  <si>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</si>
  <si>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</si>
  <si>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</si>
  <si>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</si>
  <si>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</si>
  <si>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 پردیس</t>
  </si>
  <si>
    <t>پتروشیمی‌شیراز</t>
  </si>
  <si>
    <t>پخش البرز</t>
  </si>
  <si>
    <t>پلیمر آریا ساسول</t>
  </si>
  <si>
    <t>پویا زرکان آق دره</t>
  </si>
  <si>
    <t>توسعه سرمایه و صنعت غدیر</t>
  </si>
  <si>
    <t>توسعه نیشکر و  صنایع جانبی</t>
  </si>
  <si>
    <t>توسعه‌معادن‌وفلزات‌</t>
  </si>
  <si>
    <t>تولید انرژی برق شمس پاسارگاد</t>
  </si>
  <si>
    <t>تولید ژلاتین کپسول ایران</t>
  </si>
  <si>
    <t>تولیدی برنا باطری</t>
  </si>
  <si>
    <t>چرخشگر</t>
  </si>
  <si>
    <t>ح . توسعه‌معادن‌وفلزات‌</t>
  </si>
  <si>
    <t>داروسازی‌ فارابی‌</t>
  </si>
  <si>
    <t>زامیاد</t>
  </si>
  <si>
    <t>س. نفت و گاز و پتروشیمی تأمین</t>
  </si>
  <si>
    <t>سایپا</t>
  </si>
  <si>
    <t>سرمایه گذاری تامین اجتماعی</t>
  </si>
  <si>
    <t>سرمایه گذاری صدرتامین</t>
  </si>
  <si>
    <t>سرمایه گذاری مس سرچشمه</t>
  </si>
  <si>
    <t>سرمایه‌گذاری‌غدیر(هلدینگ‌</t>
  </si>
  <si>
    <t>سیم و کابل ابهر</t>
  </si>
  <si>
    <t>سیمان آبیک</t>
  </si>
  <si>
    <t>سیمان فارس و خوزستان</t>
  </si>
  <si>
    <t>سیمان‌ شرق‌</t>
  </si>
  <si>
    <t>سیمان‌ صوفیان‌</t>
  </si>
  <si>
    <t>سیمان‌هرمزگان‌</t>
  </si>
  <si>
    <t>سیمرغ</t>
  </si>
  <si>
    <t>شرکت س استان آذربایجان غربی</t>
  </si>
  <si>
    <t>شرکت صنایع غذایی مینو شرق</t>
  </si>
  <si>
    <t>صنایع الکترونیک مادیران</t>
  </si>
  <si>
    <t>صنایع پتروشیمی خلیج فارس</t>
  </si>
  <si>
    <t>صنعتی‌ بهشهر</t>
  </si>
  <si>
    <t>فرابورس ایران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</si>
  <si>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</si>
  <si>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</si>
  <si>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</si>
  <si>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</si>
  <si>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گسترش سوخت سبززاگرس(سهامی عام)</t>
  </si>
  <si>
    <t>گسترش نفت و گاز پارسیان</t>
  </si>
  <si>
    <t>گسترش‌سرمایه‌گذاری‌ایران‌خودرو</t>
  </si>
  <si>
    <t>مبین انرژی خلیج فارس</t>
  </si>
  <si>
    <t>مخابرات ایران</t>
  </si>
  <si>
    <t>معدنی‌ املاح‌  ایران‌</t>
  </si>
  <si>
    <t>ملی کشت و صنعت و دامپروری پارس</t>
  </si>
  <si>
    <t>ملی‌ صنایع‌ مس‌ ایران‌</t>
  </si>
  <si>
    <t>نخریسی و نساجی خسروی خراسان</t>
  </si>
  <si>
    <t>نفت سپاهان</t>
  </si>
  <si>
    <t>نفت‌ پارس‌</t>
  </si>
  <si>
    <t>کاشی‌ وسرامیک‌ حافظ‌</t>
  </si>
  <si>
    <t>کانی کربن طبس</t>
  </si>
  <si>
    <t>کشت و صنعت جوین</t>
  </si>
  <si>
    <t>کشتیرانی جمهوری اسلامی ایران</t>
  </si>
  <si>
    <t>کلر پارس</t>
  </si>
  <si>
    <t>کویر تایر</t>
  </si>
  <si>
    <t>معدنکاران نسوز</t>
  </si>
  <si>
    <t>کاشی‌ الوند</t>
  </si>
  <si>
    <t>توسعه معدنی و صنعتی صبانور</t>
  </si>
  <si>
    <t>شرکت قند بیستون</t>
  </si>
  <si>
    <t>پتروشیمی بوعلی سینا</t>
  </si>
  <si>
    <t>سرمایه‌گذاری‌صندوق‌بازنشستگی‌</t>
  </si>
  <si>
    <t>مهرمام میهن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</si>
  <si>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</si>
  <si>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</si>
  <si>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</si>
  <si>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</si>
  <si>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</si>
  <si>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</si>
  <si>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</si>
  <si>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وبملت-2889-05/02/21</t>
  </si>
  <si>
    <t>1405/01/21</t>
  </si>
  <si>
    <t>اختیارف ت بوعلی-102495-5/02/14</t>
  </si>
  <si>
    <t>1405/02/14</t>
  </si>
  <si>
    <t>اختیارف ت فولاد-5526-05/01/29</t>
  </si>
  <si>
    <t>1405/01/29</t>
  </si>
  <si>
    <t>اختیارف ت وغدیر-12654-05/01/18</t>
  </si>
  <si>
    <t>1404/01/17</t>
  </si>
  <si>
    <t>اختیارف ت پارسان-79550-5/02/05</t>
  </si>
  <si>
    <t>1405/02/05</t>
  </si>
  <si>
    <t>اختیارف ت شبندر-12625-05/02/23</t>
  </si>
  <si>
    <t>1405/02/23</t>
  </si>
  <si>
    <t>-2-1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</si>
  <si>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</si>
  <si>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</si>
  <si>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</si>
  <si>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</si>
  <si>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</si>
  <si>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</si>
  <si>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</si>
  <si>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</si>
  <si>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</si>
  <si>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</si>
  <si>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خزانه-م12بودجه02-050916</t>
  </si>
  <si>
    <t>بله</t>
  </si>
  <si>
    <t>1402/12/29</t>
  </si>
  <si>
    <t>1405/09/16</t>
  </si>
  <si>
    <t>صکوک مرابحه پتایر073-بدون ضامن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</si>
  <si>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</si>
  <si>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</si>
  <si>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</si>
  <si>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</si>
  <si>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</si>
  <si>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</si>
  <si>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</si>
  <si>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</si>
  <si>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</si>
  <si>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</si>
  <si>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</si>
  <si>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</si>
  <si>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</si>
  <si>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</si>
  <si>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</si>
  <si>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</si>
  <si>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</si>
  <si>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</si>
  <si>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</si>
  <si>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</si>
  <si>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</si>
  <si>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</si>
  <si>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</si>
  <si>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</si>
  <si>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</si>
  <si>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</si>
  <si>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</si>
  <si>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</si>
  <si>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</si>
  <si>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</si>
  <si>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</si>
  <si>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</si>
  <si>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</si>
  <si>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سیمان‌سپاهان‌</t>
  </si>
  <si>
    <t>ایران‌یاساتایرورابر</t>
  </si>
  <si>
    <t>ذوب آهن اصفهان</t>
  </si>
  <si>
    <t>سرامیک‌های‌صنعتی‌اردکان‌</t>
  </si>
  <si>
    <t>معدنی‌وصنعتی‌چادرملو</t>
  </si>
  <si>
    <t>شیشه‌ همدان‌</t>
  </si>
  <si>
    <t>ح . معدنی‌ املاح‌  ایران‌</t>
  </si>
  <si>
    <t>صنعت غذایی کورش</t>
  </si>
  <si>
    <t>ح. گسترش سوخت سبززاگرس(س. عام)</t>
  </si>
  <si>
    <t>بانک سامان</t>
  </si>
  <si>
    <t>نورایستا پلاستیک</t>
  </si>
  <si>
    <t>صنایع پتروشیمی دهدشت</t>
  </si>
  <si>
    <t>کالسیمین‌</t>
  </si>
  <si>
    <t>بیمه اتکایی ایران معین</t>
  </si>
  <si>
    <t>بهمن  دیزل</t>
  </si>
  <si>
    <t>بانک تجارت</t>
  </si>
  <si>
    <t>پتروشیمی نوری</t>
  </si>
  <si>
    <t>سیمان‌اصفهان‌</t>
  </si>
  <si>
    <t>سپید ماکیان</t>
  </si>
  <si>
    <t>گروه مدیریت سرمایه گذاری امید</t>
  </si>
  <si>
    <t>ح . معدنی‌وصنعتی‌چادرملو</t>
  </si>
  <si>
    <t>کاشی‌ پارس‌</t>
  </si>
  <si>
    <t>توسعه معادن وص.معدنی خاورمیانه</t>
  </si>
  <si>
    <t>داروسازی دانا</t>
  </si>
  <si>
    <t>سرمایه گذاری پارس آریان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</si>
  <si>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</si>
  <si>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</si>
  <si>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</si>
  <si>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</si>
  <si>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صندوق س. طلای سرخ نوویرا</t>
  </si>
  <si>
    <t>درآمد حاصل از سرمایه­گذاری در اوراق بهادار با درآمد ثابت:</t>
  </si>
  <si>
    <t>عنوان</t>
  </si>
  <si>
    <t>درآمد سود اوراق</t>
  </si>
  <si>
    <t>اجاره اهداف لوتوس14061104</t>
  </si>
  <si>
    <t>مرابحه بسپارشیمی سپیدان061020</t>
  </si>
  <si>
    <t>مرابحه اورند پیشرو-لوتوس051118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</si>
  <si>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</si>
  <si>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</si>
  <si>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</si>
  <si>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</si>
  <si>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</si>
  <si>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</si>
  <si>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</si>
  <si>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</si>
  <si>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</si>
  <si>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</si>
  <si>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</si>
  <si>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</si>
  <si>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</si>
  <si>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</si>
  <si>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1403/04/11</t>
  </si>
  <si>
    <t>1403/04/23</t>
  </si>
  <si>
    <t>1403/04/31</t>
  </si>
  <si>
    <t>1403/04/13</t>
  </si>
  <si>
    <t>1403/01/28</t>
  </si>
  <si>
    <t>1403/12/08</t>
  </si>
  <si>
    <t>1403/03/31</t>
  </si>
  <si>
    <t>1403/02/30</t>
  </si>
  <si>
    <t>1403/07/11</t>
  </si>
  <si>
    <t>1403/04/19</t>
  </si>
  <si>
    <t>1403/04/27</t>
  </si>
  <si>
    <t>1403/11/13</t>
  </si>
  <si>
    <t>1403/04/30</t>
  </si>
  <si>
    <t>1403/04/16</t>
  </si>
  <si>
    <t>1403/04/28</t>
  </si>
  <si>
    <t>1403/04/06</t>
  </si>
  <si>
    <t>1403/03/13</t>
  </si>
  <si>
    <t>1403/03/30</t>
  </si>
  <si>
    <t>1403/04/24</t>
  </si>
  <si>
    <t>1403/10/19</t>
  </si>
  <si>
    <t>1403/09/07</t>
  </si>
  <si>
    <t>1403/07/30</t>
  </si>
  <si>
    <t>1403/06/18</t>
  </si>
  <si>
    <t>1403/03/02</t>
  </si>
  <si>
    <t>1403/07/08</t>
  </si>
  <si>
    <t>1403/12/05</t>
  </si>
  <si>
    <t>1403/04/12</t>
  </si>
  <si>
    <t>1403/01/30</t>
  </si>
  <si>
    <t>1403/02/16</t>
  </si>
  <si>
    <t>1403/03/19</t>
  </si>
  <si>
    <t>1403/07/28</t>
  </si>
  <si>
    <t>1403/10/18</t>
  </si>
  <si>
    <t>1403/04/20</t>
  </si>
  <si>
    <t>1403/05/14</t>
  </si>
  <si>
    <t>1403/12/20</t>
  </si>
  <si>
    <t>1403/12/22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</si>
  <si>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</si>
  <si>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</si>
  <si>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</si>
  <si>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</si>
  <si>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</si>
  <si>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</si>
  <si>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</si>
  <si>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</si>
  <si>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</si>
  <si>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</si>
  <si>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</si>
  <si>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</si>
  <si>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</si>
  <si>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</si>
  <si>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</si>
  <si>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</si>
  <si>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</si>
  <si>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</si>
  <si>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‫1403/11/27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</si>
  <si>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</si>
  <si>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</si>
  <si>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</si>
  <si>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</si>
  <si>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</si>
  <si>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</si>
  <si>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</si>
  <si>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</si>
  <si>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</si>
  <si>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</si>
  <si>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</si>
  <si>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</si>
  <si>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</si>
  <si>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</si>
  <si>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</si>
  <si>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</si>
  <si>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</si>
  <si>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</si>
  <si>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</si>
  <si>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</si>
  <si>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</si>
  <si>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</si>
  <si>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‫3-2-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</si>
  <si>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</si>
  <si>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</si>
  <si>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</si>
  <si>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>‫1403/12/27</t>
  </si>
  <si>
    <t>درآمد حاصل از سرمایه گذاری در گواهی سپرده کالایی</t>
  </si>
  <si>
    <t>6-2</t>
  </si>
  <si>
    <t xml:space="preserve"> بانک پارسیان</t>
  </si>
  <si>
    <t>بانک اقتصاد نوین</t>
  </si>
  <si>
    <t xml:space="preserve">بانک ملت </t>
  </si>
  <si>
    <t>بانک پارسیان</t>
  </si>
  <si>
    <t xml:space="preserve">بانک پارسیان </t>
  </si>
  <si>
    <t>بانک خاورمیانه</t>
  </si>
  <si>
    <t>-6-2</t>
  </si>
  <si>
    <t>شرکت س استان آذربایجان غربی(سود سهام عدالت)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</si>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</sst>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1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/>
    <xf numFmtId="0" fontId="8" fillId="0" borderId="0"/>
    <xf numFmtId="43" fontId="16" fillId="0" borderId="0" applyFont="0" applyFill="0" applyBorder="0" applyAlignment="0" applyProtection="0"/>
  </cellStyleXfs>
  <cellXfs count="18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9" fillId="0" borderId="0" xfId="2" applyFont="1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left"/>
    </xf>
    <xf numFmtId="37" fontId="11" fillId="0" borderId="7" xfId="2" applyNumberFormat="1" applyFont="1" applyBorder="1" applyAlignment="1">
      <alignment horizontal="center" vertical="center"/>
    </xf>
    <xf numFmtId="0" fontId="9" fillId="0" borderId="8" xfId="2" applyFont="1" applyBorder="1"/>
    <xf numFmtId="3" fontId="9" fillId="0" borderId="0" xfId="2" applyNumberFormat="1" applyFont="1"/>
    <xf numFmtId="0" fontId="12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37" fontId="12" fillId="0" borderId="9" xfId="2" applyNumberFormat="1" applyFont="1" applyBorder="1" applyAlignment="1">
      <alignment horizontal="center" vertical="center" wrapText="1"/>
    </xf>
    <xf numFmtId="0" fontId="9" fillId="0" borderId="0" xfId="2" applyFont="1"/>
    <xf numFmtId="2" fontId="12" fillId="0" borderId="0" xfId="2" applyNumberFormat="1" applyFont="1" applyAlignment="1">
      <alignment horizontal="center" vertical="center" wrapText="1"/>
    </xf>
    <xf numFmtId="37" fontId="12" fillId="0" borderId="7" xfId="2" applyNumberFormat="1" applyFont="1" applyBorder="1" applyAlignment="1">
      <alignment horizontal="center" vertical="center"/>
    </xf>
    <xf numFmtId="37" fontId="12" fillId="0" borderId="7" xfId="2" applyNumberFormat="1" applyFont="1" applyBorder="1" applyAlignment="1">
      <alignment horizontal="center" vertical="center" wrapText="1"/>
    </xf>
    <xf numFmtId="37" fontId="12" fillId="0" borderId="7" xfId="2" applyNumberFormat="1" applyFont="1" applyBorder="1" applyAlignment="1">
      <alignment horizontal="center" vertical="center"/>
    </xf>
    <xf numFmtId="164" fontId="12" fillId="0" borderId="7" xfId="3" applyNumberFormat="1" applyFont="1" applyBorder="1" applyAlignment="1">
      <alignment horizontal="center" vertical="center"/>
    </xf>
    <xf numFmtId="2" fontId="12" fillId="0" borderId="7" xfId="2" applyNumberFormat="1" applyFont="1" applyBorder="1" applyAlignment="1">
      <alignment horizontal="center" vertical="center"/>
    </xf>
    <xf numFmtId="3" fontId="13" fillId="0" borderId="0" xfId="2" applyNumberFormat="1" applyFont="1"/>
    <xf numFmtId="37" fontId="12" fillId="0" borderId="4" xfId="2" applyNumberFormat="1" applyFont="1" applyBorder="1" applyAlignment="1">
      <alignment horizontal="right" vertical="center"/>
    </xf>
    <xf numFmtId="37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/>
    <xf numFmtId="37" fontId="1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164" fontId="9" fillId="0" borderId="0" xfId="3" applyNumberFormat="1" applyFont="1" applyAlignment="1">
      <alignment horizontal="center"/>
    </xf>
    <xf numFmtId="43" fontId="12" fillId="0" borderId="0" xfId="3" applyFont="1" applyAlignment="1">
      <alignment horizontal="center" vertical="center"/>
    </xf>
    <xf numFmtId="3" fontId="4" fillId="0" borderId="0" xfId="2" applyNumberFormat="1" applyFont="1" applyAlignment="1">
      <alignment horizontal="center" vertical="top"/>
    </xf>
    <xf numFmtId="0" fontId="8" fillId="0" borderId="0" xfId="2" applyAlignment="1">
      <alignment horizontal="center"/>
    </xf>
    <xf numFmtId="0" fontId="14" fillId="0" borderId="0" xfId="2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164" fontId="0" fillId="0" borderId="0" xfId="3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5" xfId="2" applyFont="1" applyBorder="1" applyAlignment="1">
      <alignment horizontal="center" vertical="center"/>
    </xf>
    <xf numFmtId="37" fontId="12" fillId="0" borderId="10" xfId="2" applyNumberFormat="1" applyFont="1" applyBorder="1" applyAlignment="1">
      <alignment horizontal="center" vertical="center"/>
    </xf>
    <xf numFmtId="164" fontId="12" fillId="0" borderId="11" xfId="3" applyNumberFormat="1" applyFont="1" applyBorder="1" applyAlignment="1">
      <alignment horizontal="center" vertical="center"/>
    </xf>
    <xf numFmtId="37" fontId="12" fillId="0" borderId="11" xfId="2" applyNumberFormat="1" applyFont="1" applyBorder="1" applyAlignment="1">
      <alignment horizontal="center" vertical="center"/>
    </xf>
    <xf numFmtId="43" fontId="12" fillId="0" borderId="11" xfId="3" applyFont="1" applyBorder="1" applyAlignment="1">
      <alignment horizontal="center" vertical="center"/>
    </xf>
    <xf numFmtId="164" fontId="12" fillId="0" borderId="10" xfId="3" applyNumberFormat="1" applyFont="1" applyBorder="1" applyAlignment="1">
      <alignment horizontal="center" vertical="center"/>
    </xf>
    <xf numFmtId="2" fontId="12" fillId="0" borderId="11" xfId="2" applyNumberFormat="1" applyFont="1" applyBorder="1" applyAlignment="1">
      <alignment horizontal="center" vertical="center"/>
    </xf>
    <xf numFmtId="37" fontId="9" fillId="0" borderId="0" xfId="2" applyNumberFormat="1" applyFont="1"/>
    <xf numFmtId="49" fontId="12" fillId="0" borderId="12" xfId="2" applyNumberFormat="1" applyFont="1" applyBorder="1" applyAlignment="1">
      <alignment horizontal="center" vertical="center"/>
    </xf>
    <xf numFmtId="37" fontId="12" fillId="0" borderId="12" xfId="2" applyNumberFormat="1" applyFont="1" applyBorder="1" applyAlignment="1">
      <alignment horizontal="center" vertical="center"/>
    </xf>
    <xf numFmtId="164" fontId="12" fillId="0" borderId="12" xfId="3" applyNumberFormat="1" applyFont="1" applyBorder="1" applyAlignment="1">
      <alignment horizontal="center" vertical="center"/>
    </xf>
    <xf numFmtId="2" fontId="12" fillId="0" borderId="12" xfId="2" applyNumberFormat="1" applyFont="1" applyBorder="1" applyAlignment="1">
      <alignment horizontal="center" vertical="center"/>
    </xf>
    <xf numFmtId="3" fontId="8" fillId="0" borderId="0" xfId="2" applyNumberFormat="1"/>
    <xf numFmtId="2" fontId="9" fillId="0" borderId="0" xfId="2" applyNumberFormat="1" applyFont="1"/>
    <xf numFmtId="0" fontId="4" fillId="0" borderId="0" xfId="2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4" fontId="4" fillId="0" borderId="0" xfId="2" applyNumberFormat="1" applyFont="1" applyAlignment="1">
      <alignment horizontal="right" vertical="top"/>
    </xf>
    <xf numFmtId="3" fontId="15" fillId="0" borderId="0" xfId="2" applyNumberFormat="1" applyFont="1"/>
    <xf numFmtId="164" fontId="9" fillId="0" borderId="0" xfId="2" applyNumberFormat="1" applyFont="1"/>
    <xf numFmtId="4" fontId="9" fillId="0" borderId="0" xfId="2" applyNumberFormat="1" applyFont="1"/>
    <xf numFmtId="165" fontId="15" fillId="0" borderId="0" xfId="3" applyNumberFormat="1" applyFont="1"/>
    <xf numFmtId="3" fontId="8" fillId="0" borderId="0" xfId="2" applyNumberFormat="1" applyAlignment="1">
      <alignment horizontal="left"/>
    </xf>
    <xf numFmtId="164" fontId="9" fillId="0" borderId="0" xfId="3" applyNumberFormat="1" applyFont="1"/>
    <xf numFmtId="166" fontId="9" fillId="0" borderId="0" xfId="2" applyNumberFormat="1" applyFont="1"/>
    <xf numFmtId="9" fontId="4" fillId="0" borderId="2" xfId="1" applyFont="1" applyFill="1" applyBorder="1" applyAlignment="1">
      <alignment horizontal="right" vertical="top"/>
    </xf>
    <xf numFmtId="9" fontId="4" fillId="0" borderId="0" xfId="1" applyFont="1" applyFill="1" applyAlignment="1">
      <alignment horizontal="right" vertical="top"/>
    </xf>
    <xf numFmtId="0" fontId="0" fillId="0" borderId="0" xfId="0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4" fontId="4" fillId="0" borderId="2" xfId="0" applyNumberFormat="1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4" fontId="4" fillId="0" borderId="4" xfId="0" applyNumberFormat="1" applyFont="1" applyFill="1" applyBorder="1" applyAlignment="1">
      <alignment vertical="top"/>
    </xf>
    <xf numFmtId="3" fontId="4" fillId="0" borderId="4" xfId="0" applyNumberFormat="1" applyFont="1" applyFill="1" applyBorder="1" applyAlignment="1">
      <alignment vertical="top"/>
    </xf>
    <xf numFmtId="0" fontId="3" fillId="0" borderId="5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top"/>
    </xf>
    <xf numFmtId="4" fontId="4" fillId="0" borderId="5" xfId="0" applyNumberFormat="1" applyFont="1" applyFill="1" applyBorder="1" applyAlignment="1">
      <alignment vertical="top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1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3" fontId="0" fillId="0" borderId="0" xfId="0" applyNumberFormat="1" applyAlignment="1">
      <alignment horizontal="left"/>
    </xf>
    <xf numFmtId="0" fontId="9" fillId="0" borderId="0" xfId="4" applyFont="1"/>
    <xf numFmtId="0" fontId="2" fillId="0" borderId="0" xfId="2" applyFont="1" applyAlignment="1">
      <alignment horizontal="right" vertical="center"/>
    </xf>
    <xf numFmtId="0" fontId="3" fillId="0" borderId="4" xfId="5" applyFont="1" applyBorder="1" applyAlignment="1">
      <alignment horizontal="center" vertical="center"/>
    </xf>
    <xf numFmtId="0" fontId="8" fillId="0" borderId="0" xfId="5" applyAlignment="1">
      <alignment horizontal="left"/>
    </xf>
    <xf numFmtId="0" fontId="3" fillId="0" borderId="0" xfId="5" applyFont="1" applyAlignment="1">
      <alignment vertical="center"/>
    </xf>
    <xf numFmtId="37" fontId="11" fillId="0" borderId="7" xfId="4" applyNumberFormat="1" applyFont="1" applyBorder="1" applyAlignment="1">
      <alignment horizontal="center" vertical="center" wrapText="1"/>
    </xf>
    <xf numFmtId="37" fontId="12" fillId="0" borderId="0" xfId="4" applyNumberFormat="1" applyFont="1" applyAlignment="1">
      <alignment horizontal="right" vertical="center" wrapText="1"/>
    </xf>
    <xf numFmtId="43" fontId="12" fillId="0" borderId="0" xfId="6" applyFont="1" applyAlignment="1">
      <alignment horizontal="center" vertical="center"/>
    </xf>
    <xf numFmtId="37" fontId="12" fillId="0" borderId="0" xfId="4" applyNumberFormat="1" applyFont="1" applyAlignment="1">
      <alignment horizontal="center" vertical="center"/>
    </xf>
    <xf numFmtId="3" fontId="9" fillId="0" borderId="0" xfId="4" applyNumberFormat="1" applyFont="1"/>
    <xf numFmtId="37" fontId="11" fillId="0" borderId="10" xfId="4" applyNumberFormat="1" applyFont="1" applyBorder="1" applyAlignment="1">
      <alignment horizontal="center" vertical="center"/>
    </xf>
    <xf numFmtId="37" fontId="12" fillId="0" borderId="11" xfId="4" applyNumberFormat="1" applyFont="1" applyBorder="1" applyAlignment="1">
      <alignment horizontal="center" vertical="center"/>
    </xf>
    <xf numFmtId="43" fontId="12" fillId="0" borderId="11" xfId="6" applyFont="1" applyBorder="1" applyAlignment="1">
      <alignment horizontal="center" vertical="center"/>
    </xf>
    <xf numFmtId="37" fontId="12" fillId="0" borderId="12" xfId="4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4" fontId="4" fillId="0" borderId="0" xfId="0" applyNumberFormat="1" applyFont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1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top" wrapText="1"/>
    </xf>
    <xf numFmtId="3" fontId="4" fillId="0" borderId="7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right" vertical="top"/>
    </xf>
    <xf numFmtId="2" fontId="4" fillId="0" borderId="0" xfId="0" applyNumberFormat="1" applyFont="1" applyFill="1" applyBorder="1" applyAlignment="1">
      <alignment horizontal="right" vertical="top"/>
    </xf>
    <xf numFmtId="3" fontId="17" fillId="0" borderId="0" xfId="0" applyNumberFormat="1" applyFont="1" applyAlignment="1">
      <alignment horizontal="left"/>
    </xf>
    <xf numFmtId="0" fontId="4" fillId="0" borderId="10" xfId="0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right" vertical="top"/>
    </xf>
    <xf numFmtId="4" fontId="4" fillId="0" borderId="11" xfId="0" applyNumberFormat="1" applyFont="1" applyBorder="1" applyAlignment="1">
      <alignment horizontal="right" vertical="top"/>
    </xf>
    <xf numFmtId="4" fontId="4" fillId="0" borderId="10" xfId="0" applyNumberFormat="1" applyFont="1" applyBorder="1" applyAlignment="1">
      <alignment horizontal="right" vertical="top"/>
    </xf>
  </cellXfs>
  <cellStyles count="7">
    <cellStyle name="Comma 2" xfId="3" xr:uid="{92DC6F07-0797-42E1-B877-0A79745CFBE0}"/>
    <cellStyle name="Comma 2 2" xfId="6" xr:uid="{1EE4D5C5-575A-447C-947B-64C30F2FBF6F}"/>
    <cellStyle name="Normal" xfId="0" builtinId="0"/>
    <cellStyle name="Normal 2" xfId="2" xr:uid="{6A4C3214-D55A-454F-8307-D4DB5E3589EA}"/>
    <cellStyle name="Normal 2 2" xfId="4" xr:uid="{F581A360-D3C2-4333-A398-79CB794CF4B4}"/>
    <cellStyle name="Normal 3" xfId="5" xr:uid="{BC30C80D-E50D-4DCE-89F1-4DF72E240E2A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="95" zoomScaleNormal="100" zoomScaleSheetLayoutView="95" workbookViewId="0">
      <selection activeCell="A13" sqref="A13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40.5" customHeight="1">
      <c r="A1" s="38" t="s">
        <v>0</v>
      </c>
      <c r="B1" s="38"/>
      <c r="C1" s="38"/>
    </row>
    <row r="2" spans="1:3" s="39" customFormat="1" ht="21.75" customHeight="1">
      <c r="A2" s="38" t="s">
        <v>1</v>
      </c>
      <c r="B2" s="38"/>
      <c r="C2" s="38"/>
    </row>
    <row r="3" spans="1:3" s="39" customFormat="1" ht="21.75" customHeight="1">
      <c r="A3" s="38" t="s">
        <v>2</v>
      </c>
      <c r="B3" s="38"/>
      <c r="C3" s="38"/>
    </row>
    <row r="4" spans="1:3" s="39" customFormat="1" ht="7.35" customHeight="1">
      <c r="A4" s="38"/>
      <c r="B4" s="38"/>
      <c r="C4" s="38"/>
    </row>
    <row r="5" spans="1:3" s="39" customFormat="1" ht="123.6" customHeight="1">
      <c r="A5" s="38"/>
      <c r="B5" s="38"/>
      <c r="C5" s="38"/>
    </row>
    <row r="6" spans="1:3" ht="123.6" customHeight="1">
      <c r="A6" s="38" t="s">
        <v>2</v>
      </c>
      <c r="B6" s="38"/>
      <c r="C6" s="38"/>
    </row>
    <row r="8" spans="1:3" ht="25.5">
      <c r="B8" s="40"/>
      <c r="C8" s="39"/>
    </row>
    <row r="9" spans="1:3">
      <c r="B9" s="40"/>
    </row>
  </sheetData>
  <mergeCells count="4">
    <mergeCell ref="B8:B9"/>
    <mergeCell ref="A1:C1"/>
    <mergeCell ref="A2:C5"/>
    <mergeCell ref="A6:C6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9649-E826-455D-A5E1-D7709019A429}">
  <sheetPr>
    <pageSetUpPr fitToPage="1"/>
  </sheetPr>
  <dimension ref="A1:V11"/>
  <sheetViews>
    <sheetView rightToLeft="1" zoomScale="93" zoomScaleNormal="93" workbookViewId="0">
      <selection activeCell="K27" sqref="K27"/>
    </sheetView>
  </sheetViews>
  <sheetFormatPr defaultRowHeight="18"/>
  <cols>
    <col min="1" max="1" width="23.7109375" style="134" customWidth="1"/>
    <col min="2" max="2" width="1.42578125" style="134" customWidth="1"/>
    <col min="3" max="3" width="17" style="134" customWidth="1"/>
    <col min="4" max="4" width="1.42578125" style="134" customWidth="1"/>
    <col min="5" max="5" width="19.5703125" style="134" bestFit="1" customWidth="1"/>
    <col min="6" max="6" width="1.42578125" style="134" customWidth="1"/>
    <col min="7" max="7" width="17" style="134" customWidth="1"/>
    <col min="8" max="8" width="1.42578125" style="134" customWidth="1"/>
    <col min="9" max="9" width="19.7109375" style="134" bestFit="1" customWidth="1"/>
    <col min="10" max="10" width="1.42578125" style="134" customWidth="1"/>
    <col min="11" max="11" width="17" style="134" customWidth="1"/>
    <col min="12" max="12" width="1.42578125" style="134" customWidth="1"/>
    <col min="13" max="13" width="19.7109375" style="134" bestFit="1" customWidth="1"/>
    <col min="14" max="14" width="1.42578125" style="134" customWidth="1"/>
    <col min="15" max="15" width="17" style="134" customWidth="1"/>
    <col min="16" max="16" width="1.42578125" style="134" customWidth="1"/>
    <col min="17" max="17" width="19.5703125" style="134" bestFit="1" customWidth="1"/>
    <col min="18" max="20" width="9.140625" style="134"/>
    <col min="21" max="21" width="16.85546875" style="134" bestFit="1" customWidth="1"/>
    <col min="22" max="16384" width="9.140625" style="134"/>
  </cols>
  <sheetData>
    <row r="1" spans="1:22" ht="25.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2" ht="25.5">
      <c r="A2" s="42" t="s">
        <v>138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2" ht="25.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5" spans="1:22" ht="24">
      <c r="A5" s="135" t="s">
        <v>290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7" spans="1:22" ht="21">
      <c r="C7" s="136" t="s">
        <v>157</v>
      </c>
      <c r="D7" s="136"/>
      <c r="E7" s="136"/>
      <c r="F7" s="136"/>
      <c r="G7" s="136"/>
      <c r="H7" s="136"/>
      <c r="I7" s="136"/>
      <c r="J7" s="136"/>
      <c r="K7" s="136"/>
      <c r="L7" s="137"/>
      <c r="M7" s="136" t="s">
        <v>158</v>
      </c>
      <c r="N7" s="136"/>
      <c r="O7" s="136"/>
      <c r="P7" s="136"/>
      <c r="Q7" s="136"/>
      <c r="V7" s="138"/>
    </row>
    <row r="8" spans="1:22" ht="21">
      <c r="C8" s="139" t="s">
        <v>291</v>
      </c>
      <c r="E8" s="139" t="s">
        <v>292</v>
      </c>
      <c r="G8" s="139" t="s">
        <v>293</v>
      </c>
      <c r="I8" s="139" t="s">
        <v>289</v>
      </c>
      <c r="K8" s="139" t="s">
        <v>291</v>
      </c>
      <c r="M8" s="139" t="s">
        <v>292</v>
      </c>
      <c r="O8" s="139" t="s">
        <v>293</v>
      </c>
      <c r="Q8" s="139" t="s">
        <v>289</v>
      </c>
    </row>
    <row r="9" spans="1:22" ht="18.75">
      <c r="A9" s="140" t="s">
        <v>188</v>
      </c>
      <c r="C9" s="141">
        <v>0</v>
      </c>
      <c r="E9" s="142">
        <v>6618674718</v>
      </c>
      <c r="G9" s="141">
        <v>0</v>
      </c>
      <c r="I9" s="142">
        <v>6618674718</v>
      </c>
      <c r="K9" s="141">
        <v>0</v>
      </c>
      <c r="M9" s="142">
        <v>30843804080</v>
      </c>
      <c r="O9" s="142">
        <v>0</v>
      </c>
      <c r="Q9" s="142">
        <v>30843804080</v>
      </c>
      <c r="U9" s="143"/>
    </row>
    <row r="10" spans="1:22" ht="21.75" thickBot="1">
      <c r="A10" s="144" t="s">
        <v>289</v>
      </c>
      <c r="C10" s="145"/>
      <c r="E10" s="145">
        <f>SUM(E9:E9)</f>
        <v>6618674718</v>
      </c>
      <c r="G10" s="145">
        <f>SUM(G9:G9)</f>
        <v>0</v>
      </c>
      <c r="I10" s="145">
        <f>SUM(I9:I9)</f>
        <v>6618674718</v>
      </c>
      <c r="K10" s="146">
        <v>0</v>
      </c>
      <c r="M10" s="145">
        <f>SUM(M9:M9)</f>
        <v>30843804080</v>
      </c>
      <c r="O10" s="145">
        <f>SUM(O9:O9)</f>
        <v>0</v>
      </c>
      <c r="Q10" s="145">
        <f>SUM(Q9:Q9)</f>
        <v>30843804080</v>
      </c>
      <c r="U10" s="143"/>
    </row>
    <row r="11" spans="1:22" ht="19.5" thickTop="1">
      <c r="C11" s="147"/>
      <c r="E11" s="147"/>
      <c r="G11" s="147"/>
      <c r="I11" s="147"/>
      <c r="K11" s="147"/>
      <c r="M11" s="147"/>
      <c r="O11" s="147"/>
      <c r="Q11" s="147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workbookViewId="0">
      <selection activeCell="V13" sqref="V13"/>
    </sheetView>
  </sheetViews>
  <sheetFormatPr defaultRowHeight="12.75"/>
  <cols>
    <col min="1" max="1" width="6.7109375" bestFit="1" customWidth="1"/>
    <col min="2" max="2" width="23.425781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3.7109375" bestFit="1" customWidth="1"/>
    <col min="9" max="9" width="1.28515625" customWidth="1"/>
    <col min="10" max="10" width="13.8554687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4.7109375" bestFit="1" customWidth="1"/>
    <col min="19" max="19" width="0.28515625" customWidth="1"/>
  </cols>
  <sheetData>
    <row r="1" spans="1:1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/>
    <row r="5" spans="1:18" ht="14.45" customHeight="1">
      <c r="A5" s="178" t="s">
        <v>199</v>
      </c>
      <c r="B5" s="24" t="s">
        <v>193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>
      <c r="D6" s="25" t="s">
        <v>157</v>
      </c>
      <c r="E6" s="25"/>
      <c r="F6" s="25"/>
      <c r="G6" s="25"/>
      <c r="H6" s="25"/>
      <c r="I6" s="25"/>
      <c r="J6" s="25"/>
      <c r="L6" s="25" t="s">
        <v>158</v>
      </c>
      <c r="M6" s="25"/>
      <c r="N6" s="25"/>
      <c r="O6" s="25"/>
      <c r="P6" s="25"/>
      <c r="Q6" s="25"/>
      <c r="R6" s="25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25" t="s">
        <v>194</v>
      </c>
      <c r="B8" s="25"/>
      <c r="D8" s="2" t="s">
        <v>195</v>
      </c>
      <c r="F8" s="2" t="s">
        <v>161</v>
      </c>
      <c r="H8" s="2" t="s">
        <v>162</v>
      </c>
      <c r="J8" s="2" t="s">
        <v>95</v>
      </c>
      <c r="L8" s="2" t="s">
        <v>195</v>
      </c>
      <c r="N8" s="2" t="s">
        <v>161</v>
      </c>
      <c r="P8" s="2" t="s">
        <v>162</v>
      </c>
      <c r="R8" s="2" t="s">
        <v>95</v>
      </c>
    </row>
    <row r="9" spans="1:18" ht="21.75" customHeight="1">
      <c r="A9" s="27" t="s">
        <v>129</v>
      </c>
      <c r="B9" s="27"/>
      <c r="D9" s="6">
        <v>377406440</v>
      </c>
      <c r="F9" s="6">
        <v>0</v>
      </c>
      <c r="H9" s="6">
        <v>17415306</v>
      </c>
      <c r="J9" s="6">
        <v>394821746</v>
      </c>
      <c r="L9" s="6">
        <v>5465911997</v>
      </c>
      <c r="N9" s="6">
        <v>0</v>
      </c>
      <c r="P9" s="6">
        <v>188048153</v>
      </c>
      <c r="R9" s="6">
        <v>5653960150</v>
      </c>
    </row>
    <row r="10" spans="1:18" ht="21.75" customHeight="1">
      <c r="A10" s="29" t="s">
        <v>125</v>
      </c>
      <c r="B10" s="29"/>
      <c r="D10" s="8">
        <v>0</v>
      </c>
      <c r="F10" s="8">
        <v>0</v>
      </c>
      <c r="H10" s="8">
        <v>1607378302</v>
      </c>
      <c r="J10" s="8">
        <v>1607378302</v>
      </c>
      <c r="L10" s="8">
        <v>0</v>
      </c>
      <c r="N10" s="8">
        <v>0</v>
      </c>
      <c r="P10" s="8">
        <v>2925051244</v>
      </c>
      <c r="R10" s="8">
        <v>2925051244</v>
      </c>
    </row>
    <row r="11" spans="1:18" ht="21.75" customHeight="1">
      <c r="A11" s="29" t="s">
        <v>196</v>
      </c>
      <c r="B11" s="29"/>
      <c r="D11" s="8">
        <v>0</v>
      </c>
      <c r="F11" s="8">
        <v>0</v>
      </c>
      <c r="H11" s="8">
        <v>0</v>
      </c>
      <c r="J11" s="8">
        <v>0</v>
      </c>
      <c r="L11" s="8">
        <v>324613563</v>
      </c>
      <c r="N11" s="8">
        <v>0</v>
      </c>
      <c r="P11" s="8">
        <v>137475079</v>
      </c>
      <c r="R11" s="8">
        <v>462088642</v>
      </c>
    </row>
    <row r="12" spans="1:18" ht="21.75" customHeight="1">
      <c r="A12" s="29" t="s">
        <v>197</v>
      </c>
      <c r="B12" s="29"/>
      <c r="D12" s="8">
        <v>0</v>
      </c>
      <c r="F12" s="8">
        <v>0</v>
      </c>
      <c r="H12" s="8">
        <v>0</v>
      </c>
      <c r="J12" s="8">
        <v>0</v>
      </c>
      <c r="L12" s="8">
        <v>216924658</v>
      </c>
      <c r="N12" s="8">
        <v>0</v>
      </c>
      <c r="P12" s="8">
        <v>61988763</v>
      </c>
      <c r="R12" s="8">
        <v>278913421</v>
      </c>
    </row>
    <row r="13" spans="1:18" ht="21.75" customHeight="1">
      <c r="A13" s="31" t="s">
        <v>198</v>
      </c>
      <c r="B13" s="31"/>
      <c r="D13" s="12">
        <v>0</v>
      </c>
      <c r="F13" s="12">
        <v>0</v>
      </c>
      <c r="H13" s="12">
        <v>0</v>
      </c>
      <c r="J13" s="12">
        <v>0</v>
      </c>
      <c r="L13" s="12">
        <v>910276686</v>
      </c>
      <c r="N13" s="12">
        <v>0</v>
      </c>
      <c r="P13" s="12">
        <v>2798384313</v>
      </c>
      <c r="R13" s="12">
        <v>3708660999</v>
      </c>
    </row>
    <row r="14" spans="1:18" ht="21.75" customHeight="1">
      <c r="A14" s="32" t="s">
        <v>95</v>
      </c>
      <c r="B14" s="32"/>
      <c r="D14" s="14">
        <v>377406440</v>
      </c>
      <c r="F14" s="14">
        <v>0</v>
      </c>
      <c r="H14" s="14">
        <v>1624793608</v>
      </c>
      <c r="J14" s="14">
        <v>2002200048</v>
      </c>
      <c r="L14" s="14">
        <v>6917726904</v>
      </c>
      <c r="N14" s="14">
        <v>0</v>
      </c>
      <c r="P14" s="14">
        <v>6110947552</v>
      </c>
      <c r="R14" s="14">
        <v>13028674456</v>
      </c>
    </row>
  </sheetData>
  <mergeCells count="13">
    <mergeCell ref="A13:B13"/>
    <mergeCell ref="A14:B14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M11" sqref="M11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/>
    <row r="5" spans="1:10" ht="14.45" customHeight="1">
      <c r="A5" s="178" t="s">
        <v>204</v>
      </c>
      <c r="B5" s="24" t="s">
        <v>200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>
      <c r="D6" s="25" t="s">
        <v>157</v>
      </c>
      <c r="E6" s="25"/>
      <c r="F6" s="25"/>
      <c r="H6" s="25" t="s">
        <v>158</v>
      </c>
      <c r="I6" s="25"/>
      <c r="J6" s="25"/>
    </row>
    <row r="7" spans="1:10" ht="36.4" customHeight="1">
      <c r="A7" s="25" t="s">
        <v>201</v>
      </c>
      <c r="B7" s="25"/>
      <c r="D7" s="19" t="s">
        <v>202</v>
      </c>
      <c r="E7" s="3"/>
      <c r="F7" s="19" t="s">
        <v>203</v>
      </c>
      <c r="H7" s="19" t="s">
        <v>202</v>
      </c>
      <c r="I7" s="3"/>
      <c r="J7" s="19" t="s">
        <v>203</v>
      </c>
    </row>
    <row r="8" spans="1:10" ht="21.75" customHeight="1">
      <c r="A8" s="29" t="s">
        <v>300</v>
      </c>
      <c r="B8" s="29"/>
      <c r="D8" s="171">
        <v>21925517</v>
      </c>
      <c r="F8" s="172"/>
      <c r="H8" s="171">
        <v>688008275</v>
      </c>
      <c r="J8" s="172"/>
    </row>
    <row r="9" spans="1:10" ht="21.75" customHeight="1">
      <c r="A9" s="29" t="s">
        <v>298</v>
      </c>
      <c r="B9" s="29"/>
      <c r="D9" s="8">
        <v>344845</v>
      </c>
      <c r="F9" s="9"/>
      <c r="H9" s="8">
        <v>24102734</v>
      </c>
      <c r="J9" s="9"/>
    </row>
    <row r="10" spans="1:10" ht="21.75" customHeight="1">
      <c r="A10" s="174" t="s">
        <v>299</v>
      </c>
      <c r="B10" s="174"/>
      <c r="D10" s="8">
        <v>28433</v>
      </c>
      <c r="F10" s="9"/>
      <c r="H10" s="8">
        <v>212851</v>
      </c>
      <c r="J10" s="9"/>
    </row>
    <row r="11" spans="1:10" ht="21.75" customHeight="1">
      <c r="A11" s="29" t="s">
        <v>178</v>
      </c>
      <c r="B11" s="29"/>
      <c r="D11" s="8">
        <v>9814</v>
      </c>
      <c r="F11" s="9"/>
      <c r="H11" s="8">
        <v>38526</v>
      </c>
      <c r="J11" s="9"/>
    </row>
    <row r="12" spans="1:10" ht="21.75" customHeight="1">
      <c r="A12" s="32" t="s">
        <v>95</v>
      </c>
      <c r="B12" s="32"/>
      <c r="D12" s="14">
        <f>SUM(D8:D11)</f>
        <v>22308609</v>
      </c>
      <c r="F12" s="14"/>
      <c r="H12" s="14">
        <f>SUM(H8:H11)</f>
        <v>712362386</v>
      </c>
      <c r="J12" s="14"/>
    </row>
  </sheetData>
  <mergeCells count="12">
    <mergeCell ref="A10:B10"/>
    <mergeCell ref="A11:B11"/>
    <mergeCell ref="A12:B12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P16" sqref="P16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3" t="s">
        <v>0</v>
      </c>
      <c r="B1" s="23"/>
      <c r="C1" s="23"/>
      <c r="D1" s="23"/>
      <c r="E1" s="23"/>
      <c r="F1" s="23"/>
    </row>
    <row r="2" spans="1:6" ht="21.75" customHeight="1">
      <c r="A2" s="23" t="s">
        <v>138</v>
      </c>
      <c r="B2" s="23"/>
      <c r="C2" s="23"/>
      <c r="D2" s="23"/>
      <c r="E2" s="23"/>
      <c r="F2" s="23"/>
    </row>
    <row r="3" spans="1:6" ht="21.75" customHeight="1">
      <c r="A3" s="23" t="s">
        <v>2</v>
      </c>
      <c r="B3" s="23"/>
      <c r="C3" s="23"/>
      <c r="D3" s="23"/>
      <c r="E3" s="23"/>
      <c r="F3" s="23"/>
    </row>
    <row r="4" spans="1:6" ht="14.45" customHeight="1"/>
    <row r="5" spans="1:6" ht="29.1" customHeight="1">
      <c r="A5" s="178" t="s">
        <v>303</v>
      </c>
      <c r="B5" s="24" t="s">
        <v>153</v>
      </c>
      <c r="C5" s="24"/>
      <c r="D5" s="24"/>
      <c r="E5" s="24"/>
      <c r="F5" s="24"/>
    </row>
    <row r="6" spans="1:6" ht="14.45" customHeight="1">
      <c r="D6" s="2" t="s">
        <v>157</v>
      </c>
      <c r="F6" s="2" t="s">
        <v>9</v>
      </c>
    </row>
    <row r="7" spans="1:6" ht="14.45" customHeight="1">
      <c r="A7" s="25" t="s">
        <v>153</v>
      </c>
      <c r="B7" s="25"/>
      <c r="D7" s="4" t="s">
        <v>135</v>
      </c>
      <c r="F7" s="4" t="s">
        <v>135</v>
      </c>
    </row>
    <row r="8" spans="1:6" ht="21.75" customHeight="1">
      <c r="A8" s="27" t="s">
        <v>153</v>
      </c>
      <c r="B8" s="27"/>
      <c r="D8" s="6">
        <v>1973160</v>
      </c>
      <c r="F8" s="6">
        <v>542271513</v>
      </c>
    </row>
    <row r="9" spans="1:6" ht="21.75" customHeight="1">
      <c r="A9" s="31" t="s">
        <v>205</v>
      </c>
      <c r="B9" s="31"/>
      <c r="D9" s="12">
        <v>171599401</v>
      </c>
      <c r="F9" s="12">
        <v>339291811</v>
      </c>
    </row>
    <row r="10" spans="1:6" ht="21.75" customHeight="1">
      <c r="A10" s="32" t="s">
        <v>95</v>
      </c>
      <c r="B10" s="32"/>
      <c r="D10" s="14">
        <v>173572561</v>
      </c>
      <c r="F10" s="14">
        <v>881563324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0"/>
  <sheetViews>
    <sheetView rightToLeft="1" workbookViewId="0">
      <selection activeCell="Y7" sqref="Y7"/>
    </sheetView>
  </sheetViews>
  <sheetFormatPr defaultRowHeight="12.75"/>
  <cols>
    <col min="1" max="1" width="26.5703125" customWidth="1"/>
    <col min="2" max="2" width="1.28515625" customWidth="1"/>
    <col min="3" max="3" width="16.85546875" customWidth="1"/>
    <col min="4" max="4" width="1.28515625" customWidth="1"/>
    <col min="5" max="5" width="28.28515625" bestFit="1" customWidth="1"/>
    <col min="6" max="6" width="1.28515625" customWidth="1"/>
    <col min="7" max="7" width="19" bestFit="1" customWidth="1"/>
    <col min="8" max="8" width="1.28515625" customWidth="1"/>
    <col min="9" max="9" width="19.140625" bestFit="1" customWidth="1"/>
    <col min="10" max="10" width="1.28515625" customWidth="1"/>
    <col min="11" max="11" width="13.71093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3.710937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21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1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1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1" ht="14.45" customHeight="1"/>
    <row r="5" spans="1:21" ht="24">
      <c r="A5" s="24" t="s">
        <v>160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21" ht="14.45" customHeight="1">
      <c r="A6" s="25" t="s">
        <v>97</v>
      </c>
      <c r="C6" s="25" t="s">
        <v>206</v>
      </c>
      <c r="D6" s="25"/>
      <c r="E6" s="25"/>
      <c r="F6" s="25"/>
      <c r="G6" s="25"/>
      <c r="I6" s="25" t="s">
        <v>157</v>
      </c>
      <c r="J6" s="25"/>
      <c r="K6" s="25"/>
      <c r="L6" s="25"/>
      <c r="M6" s="25"/>
      <c r="O6" s="25" t="s">
        <v>158</v>
      </c>
      <c r="P6" s="25"/>
      <c r="Q6" s="25"/>
      <c r="R6" s="25"/>
      <c r="S6" s="25"/>
    </row>
    <row r="7" spans="1:21" ht="29.1" customHeight="1">
      <c r="A7" s="25"/>
      <c r="C7" s="19" t="s">
        <v>207</v>
      </c>
      <c r="D7" s="3"/>
      <c r="E7" s="19" t="s">
        <v>208</v>
      </c>
      <c r="F7" s="3"/>
      <c r="G7" s="19" t="s">
        <v>209</v>
      </c>
      <c r="I7" s="19" t="s">
        <v>210</v>
      </c>
      <c r="J7" s="3"/>
      <c r="K7" s="19" t="s">
        <v>211</v>
      </c>
      <c r="L7" s="3"/>
      <c r="M7" s="19" t="s">
        <v>212</v>
      </c>
      <c r="O7" s="19" t="s">
        <v>210</v>
      </c>
      <c r="P7" s="3"/>
      <c r="Q7" s="19" t="s">
        <v>211</v>
      </c>
      <c r="R7" s="3"/>
      <c r="S7" s="19" t="s">
        <v>212</v>
      </c>
    </row>
    <row r="8" spans="1:21" ht="21.75" customHeight="1">
      <c r="A8" s="5" t="s">
        <v>85</v>
      </c>
      <c r="C8" s="5" t="s">
        <v>221</v>
      </c>
      <c r="E8" s="161">
        <v>11862894</v>
      </c>
      <c r="F8" s="162"/>
      <c r="G8" s="161">
        <v>1100</v>
      </c>
      <c r="H8" s="162"/>
      <c r="I8" s="161">
        <v>0</v>
      </c>
      <c r="J8" s="162"/>
      <c r="K8" s="161">
        <v>0</v>
      </c>
      <c r="L8" s="162"/>
      <c r="M8" s="161">
        <v>0</v>
      </c>
      <c r="N8" s="162"/>
      <c r="O8" s="161">
        <v>13049183400</v>
      </c>
      <c r="P8" s="162"/>
      <c r="Q8" s="161">
        <v>0</v>
      </c>
      <c r="R8" s="162"/>
      <c r="S8" s="161">
        <v>13049183400</v>
      </c>
      <c r="U8" s="133"/>
    </row>
    <row r="9" spans="1:21" ht="21.75" customHeight="1">
      <c r="A9" s="7" t="s">
        <v>28</v>
      </c>
      <c r="C9" s="7" t="s">
        <v>227</v>
      </c>
      <c r="E9" s="164">
        <v>15542775</v>
      </c>
      <c r="F9" s="162"/>
      <c r="G9" s="164">
        <v>610</v>
      </c>
      <c r="H9" s="162"/>
      <c r="I9" s="164">
        <v>0</v>
      </c>
      <c r="J9" s="162"/>
      <c r="K9" s="164">
        <v>0</v>
      </c>
      <c r="L9" s="162"/>
      <c r="M9" s="164">
        <v>0</v>
      </c>
      <c r="N9" s="162"/>
      <c r="O9" s="164">
        <v>9481092750</v>
      </c>
      <c r="P9" s="162"/>
      <c r="Q9" s="164">
        <v>0</v>
      </c>
      <c r="R9" s="162"/>
      <c r="S9" s="164">
        <v>9481092750</v>
      </c>
      <c r="U9" s="133"/>
    </row>
    <row r="10" spans="1:21" ht="21.75" customHeight="1">
      <c r="A10" s="7" t="s">
        <v>53</v>
      </c>
      <c r="C10" s="7" t="s">
        <v>218</v>
      </c>
      <c r="E10" s="164">
        <v>8010000</v>
      </c>
      <c r="F10" s="162"/>
      <c r="G10" s="164">
        <v>1170</v>
      </c>
      <c r="H10" s="162"/>
      <c r="I10" s="164">
        <v>9371700000</v>
      </c>
      <c r="J10" s="162"/>
      <c r="K10" s="164">
        <v>0</v>
      </c>
      <c r="L10" s="162"/>
      <c r="M10" s="164">
        <v>9371700000</v>
      </c>
      <c r="N10" s="162"/>
      <c r="O10" s="164">
        <v>9371700000</v>
      </c>
      <c r="P10" s="162"/>
      <c r="Q10" s="164">
        <v>0</v>
      </c>
      <c r="R10" s="162"/>
      <c r="S10" s="164">
        <v>9371700000</v>
      </c>
      <c r="U10" s="133"/>
    </row>
    <row r="11" spans="1:21" ht="21.75" customHeight="1">
      <c r="A11" s="7" t="s">
        <v>53</v>
      </c>
      <c r="C11" s="7" t="s">
        <v>217</v>
      </c>
      <c r="E11" s="164">
        <v>3110000</v>
      </c>
      <c r="F11" s="162"/>
      <c r="G11" s="164">
        <v>3000</v>
      </c>
      <c r="H11" s="162"/>
      <c r="I11" s="164">
        <v>0</v>
      </c>
      <c r="J11" s="162"/>
      <c r="K11" s="164">
        <v>0</v>
      </c>
      <c r="L11" s="162"/>
      <c r="M11" s="164">
        <v>0</v>
      </c>
      <c r="N11" s="162"/>
      <c r="O11" s="164">
        <v>9330000000</v>
      </c>
      <c r="P11" s="162"/>
      <c r="Q11" s="164">
        <v>0</v>
      </c>
      <c r="R11" s="162"/>
      <c r="S11" s="164">
        <v>9330000000</v>
      </c>
      <c r="U11" s="133"/>
    </row>
    <row r="12" spans="1:21" ht="21.75" customHeight="1">
      <c r="A12" s="7" t="s">
        <v>87</v>
      </c>
      <c r="C12" s="7" t="s">
        <v>238</v>
      </c>
      <c r="E12" s="164">
        <v>5228627</v>
      </c>
      <c r="F12" s="162"/>
      <c r="G12" s="164">
        <v>1000</v>
      </c>
      <c r="H12" s="162"/>
      <c r="I12" s="164">
        <v>5228627000</v>
      </c>
      <c r="J12" s="162"/>
      <c r="K12" s="164">
        <v>-338303220</v>
      </c>
      <c r="L12" s="162"/>
      <c r="M12" s="164">
        <v>4890323780</v>
      </c>
      <c r="N12" s="162"/>
      <c r="O12" s="164">
        <v>5228627000</v>
      </c>
      <c r="P12" s="162"/>
      <c r="Q12" s="164">
        <v>-338303220</v>
      </c>
      <c r="R12" s="162"/>
      <c r="S12" s="164">
        <v>4890323780</v>
      </c>
      <c r="U12" s="133"/>
    </row>
    <row r="13" spans="1:21" ht="21.75" customHeight="1">
      <c r="A13" s="7" t="s">
        <v>23</v>
      </c>
      <c r="C13" s="7" t="s">
        <v>230</v>
      </c>
      <c r="E13" s="164">
        <v>53413383</v>
      </c>
      <c r="F13" s="162"/>
      <c r="G13" s="164">
        <v>82</v>
      </c>
      <c r="H13" s="162"/>
      <c r="I13" s="164">
        <v>0</v>
      </c>
      <c r="J13" s="162"/>
      <c r="K13" s="164">
        <v>0</v>
      </c>
      <c r="L13" s="162"/>
      <c r="M13" s="164">
        <v>0</v>
      </c>
      <c r="N13" s="162"/>
      <c r="O13" s="164">
        <v>4379897406</v>
      </c>
      <c r="P13" s="162"/>
      <c r="Q13" s="164">
        <v>0</v>
      </c>
      <c r="R13" s="162"/>
      <c r="S13" s="164">
        <v>4379897406</v>
      </c>
      <c r="U13" s="133"/>
    </row>
    <row r="14" spans="1:21" ht="37.5">
      <c r="A14" s="179" t="s">
        <v>304</v>
      </c>
      <c r="C14" s="7" t="s">
        <v>305</v>
      </c>
      <c r="E14" s="164" t="s">
        <v>305</v>
      </c>
      <c r="F14" s="162"/>
      <c r="G14" s="164" t="s">
        <v>305</v>
      </c>
      <c r="H14" s="162"/>
      <c r="I14" s="164">
        <v>2776164531</v>
      </c>
      <c r="J14" s="162"/>
      <c r="K14" s="164" t="s">
        <v>305</v>
      </c>
      <c r="L14" s="162"/>
      <c r="M14" s="164">
        <f>SUM(I14:K14)</f>
        <v>2776164531</v>
      </c>
      <c r="N14" s="162"/>
      <c r="O14" s="164">
        <v>4329857968</v>
      </c>
      <c r="P14" s="162"/>
      <c r="Q14" s="164"/>
      <c r="R14" s="162"/>
      <c r="S14" s="164">
        <f>SUM(O14:Q14)</f>
        <v>4329857968</v>
      </c>
      <c r="U14" s="133"/>
    </row>
    <row r="15" spans="1:21" ht="21.75" customHeight="1">
      <c r="A15" s="7" t="s">
        <v>20</v>
      </c>
      <c r="C15" s="7" t="s">
        <v>227</v>
      </c>
      <c r="E15" s="164">
        <v>34593592</v>
      </c>
      <c r="F15" s="162"/>
      <c r="G15" s="164">
        <v>110</v>
      </c>
      <c r="H15" s="162"/>
      <c r="I15" s="164">
        <v>0</v>
      </c>
      <c r="J15" s="162"/>
      <c r="K15" s="164">
        <v>0</v>
      </c>
      <c r="L15" s="162"/>
      <c r="M15" s="164">
        <v>0</v>
      </c>
      <c r="N15" s="162"/>
      <c r="O15" s="164">
        <v>3805295120</v>
      </c>
      <c r="P15" s="162"/>
      <c r="Q15" s="164">
        <v>0</v>
      </c>
      <c r="R15" s="162"/>
      <c r="S15" s="164">
        <v>3805295120</v>
      </c>
      <c r="U15" s="133"/>
    </row>
    <row r="16" spans="1:21" ht="21.75" customHeight="1">
      <c r="A16" s="7" t="s">
        <v>29</v>
      </c>
      <c r="C16" s="7" t="s">
        <v>231</v>
      </c>
      <c r="E16" s="164">
        <v>2446789</v>
      </c>
      <c r="F16" s="162"/>
      <c r="G16" s="164">
        <v>1500</v>
      </c>
      <c r="H16" s="162"/>
      <c r="I16" s="164">
        <v>0</v>
      </c>
      <c r="J16" s="162"/>
      <c r="K16" s="164">
        <v>0</v>
      </c>
      <c r="L16" s="162"/>
      <c r="M16" s="164">
        <v>0</v>
      </c>
      <c r="N16" s="162"/>
      <c r="O16" s="164">
        <v>3670183500</v>
      </c>
      <c r="P16" s="162"/>
      <c r="Q16" s="164">
        <v>0</v>
      </c>
      <c r="R16" s="162"/>
      <c r="S16" s="164">
        <v>3670183500</v>
      </c>
      <c r="U16" s="133"/>
    </row>
    <row r="17" spans="1:21" ht="21.75" customHeight="1">
      <c r="A17" s="7" t="s">
        <v>62</v>
      </c>
      <c r="C17" s="7" t="s">
        <v>236</v>
      </c>
      <c r="E17" s="164">
        <v>9350000</v>
      </c>
      <c r="F17" s="162"/>
      <c r="G17" s="164">
        <v>375</v>
      </c>
      <c r="H17" s="162"/>
      <c r="I17" s="164">
        <v>0</v>
      </c>
      <c r="J17" s="162"/>
      <c r="K17" s="164">
        <v>0</v>
      </c>
      <c r="L17" s="162"/>
      <c r="M17" s="164">
        <v>0</v>
      </c>
      <c r="N17" s="162"/>
      <c r="O17" s="164">
        <v>3506250000</v>
      </c>
      <c r="P17" s="162"/>
      <c r="Q17" s="164">
        <v>0</v>
      </c>
      <c r="R17" s="162"/>
      <c r="S17" s="164">
        <v>3506250000</v>
      </c>
      <c r="U17" s="133"/>
    </row>
    <row r="18" spans="1:21" ht="21.75" customHeight="1">
      <c r="A18" s="7" t="s">
        <v>30</v>
      </c>
      <c r="C18" s="7" t="s">
        <v>227</v>
      </c>
      <c r="E18" s="164">
        <v>1987140</v>
      </c>
      <c r="F18" s="162"/>
      <c r="G18" s="164">
        <v>1680</v>
      </c>
      <c r="H18" s="162"/>
      <c r="I18" s="164">
        <v>0</v>
      </c>
      <c r="J18" s="162"/>
      <c r="K18" s="164">
        <v>0</v>
      </c>
      <c r="L18" s="162"/>
      <c r="M18" s="164">
        <v>0</v>
      </c>
      <c r="N18" s="162"/>
      <c r="O18" s="164">
        <v>3338395200</v>
      </c>
      <c r="P18" s="162"/>
      <c r="Q18" s="164">
        <v>0</v>
      </c>
      <c r="R18" s="162"/>
      <c r="S18" s="164">
        <v>3338395200</v>
      </c>
      <c r="U18" s="133"/>
    </row>
    <row r="19" spans="1:21" ht="21.75" customHeight="1">
      <c r="A19" s="7" t="s">
        <v>24</v>
      </c>
      <c r="C19" s="7" t="s">
        <v>216</v>
      </c>
      <c r="E19" s="164">
        <v>37351732</v>
      </c>
      <c r="F19" s="162"/>
      <c r="G19" s="164">
        <v>82</v>
      </c>
      <c r="H19" s="162"/>
      <c r="I19" s="164">
        <v>0</v>
      </c>
      <c r="J19" s="162"/>
      <c r="K19" s="164">
        <v>0</v>
      </c>
      <c r="L19" s="162"/>
      <c r="M19" s="164">
        <v>0</v>
      </c>
      <c r="N19" s="162"/>
      <c r="O19" s="164">
        <v>3062842024</v>
      </c>
      <c r="P19" s="162"/>
      <c r="Q19" s="164">
        <v>0</v>
      </c>
      <c r="R19" s="162"/>
      <c r="S19" s="164">
        <v>3062842024</v>
      </c>
      <c r="U19" s="133"/>
    </row>
    <row r="20" spans="1:21" ht="21.75" customHeight="1">
      <c r="A20" s="7" t="s">
        <v>50</v>
      </c>
      <c r="C20" s="7" t="s">
        <v>243</v>
      </c>
      <c r="E20" s="164">
        <v>18800000</v>
      </c>
      <c r="F20" s="162"/>
      <c r="G20" s="164">
        <v>150</v>
      </c>
      <c r="H20" s="162"/>
      <c r="I20" s="164">
        <v>0</v>
      </c>
      <c r="J20" s="162"/>
      <c r="K20" s="164">
        <v>0</v>
      </c>
      <c r="L20" s="162"/>
      <c r="M20" s="164">
        <v>0</v>
      </c>
      <c r="N20" s="162"/>
      <c r="O20" s="164">
        <v>2820000000</v>
      </c>
      <c r="P20" s="162"/>
      <c r="Q20" s="164">
        <v>0</v>
      </c>
      <c r="R20" s="162"/>
      <c r="S20" s="164">
        <v>2820000000</v>
      </c>
      <c r="U20" s="133"/>
    </row>
    <row r="21" spans="1:21" ht="21.75" customHeight="1">
      <c r="A21" s="7" t="s">
        <v>72</v>
      </c>
      <c r="C21" s="7" t="s">
        <v>232</v>
      </c>
      <c r="E21" s="164">
        <v>358000</v>
      </c>
      <c r="F21" s="162"/>
      <c r="G21" s="164">
        <v>7240</v>
      </c>
      <c r="H21" s="162"/>
      <c r="I21" s="164">
        <v>0</v>
      </c>
      <c r="J21" s="162"/>
      <c r="K21" s="164">
        <v>0</v>
      </c>
      <c r="L21" s="162"/>
      <c r="M21" s="164">
        <v>0</v>
      </c>
      <c r="N21" s="162"/>
      <c r="O21" s="164">
        <v>2591920000</v>
      </c>
      <c r="P21" s="162"/>
      <c r="Q21" s="164">
        <v>0</v>
      </c>
      <c r="R21" s="162"/>
      <c r="S21" s="164">
        <v>2591920000</v>
      </c>
      <c r="U21" s="133"/>
    </row>
    <row r="22" spans="1:21" ht="21.75" customHeight="1">
      <c r="A22" s="7" t="s">
        <v>39</v>
      </c>
      <c r="C22" s="7" t="s">
        <v>247</v>
      </c>
      <c r="E22" s="164">
        <v>571500</v>
      </c>
      <c r="F22" s="162"/>
      <c r="G22" s="164">
        <v>4400</v>
      </c>
      <c r="H22" s="162"/>
      <c r="I22" s="164">
        <v>2514600000</v>
      </c>
      <c r="J22" s="162"/>
      <c r="K22" s="164">
        <v>-185084772</v>
      </c>
      <c r="L22" s="162"/>
      <c r="M22" s="164">
        <v>2329515228</v>
      </c>
      <c r="N22" s="162"/>
      <c r="O22" s="164">
        <v>2514600000</v>
      </c>
      <c r="P22" s="162"/>
      <c r="Q22" s="164">
        <v>-185084772</v>
      </c>
      <c r="R22" s="162"/>
      <c r="S22" s="164">
        <v>2329515228</v>
      </c>
      <c r="U22" s="133"/>
    </row>
    <row r="23" spans="1:21" ht="21.75" customHeight="1">
      <c r="A23" s="7" t="s">
        <v>38</v>
      </c>
      <c r="C23" s="7" t="s">
        <v>244</v>
      </c>
      <c r="E23" s="164">
        <v>1540000</v>
      </c>
      <c r="F23" s="162"/>
      <c r="G23" s="164">
        <v>1500</v>
      </c>
      <c r="H23" s="162"/>
      <c r="I23" s="164">
        <v>0</v>
      </c>
      <c r="J23" s="162"/>
      <c r="K23" s="164">
        <v>0</v>
      </c>
      <c r="L23" s="162"/>
      <c r="M23" s="164">
        <v>0</v>
      </c>
      <c r="N23" s="162"/>
      <c r="O23" s="164">
        <v>2310000000</v>
      </c>
      <c r="P23" s="162"/>
      <c r="Q23" s="164">
        <v>0</v>
      </c>
      <c r="R23" s="162"/>
      <c r="S23" s="164">
        <v>2310000000</v>
      </c>
      <c r="U23" s="133"/>
    </row>
    <row r="24" spans="1:21" ht="21.75" customHeight="1">
      <c r="A24" s="7" t="s">
        <v>59</v>
      </c>
      <c r="C24" s="7" t="s">
        <v>224</v>
      </c>
      <c r="E24" s="164">
        <v>281880</v>
      </c>
      <c r="F24" s="162"/>
      <c r="G24" s="164">
        <v>7643</v>
      </c>
      <c r="H24" s="162"/>
      <c r="I24" s="164">
        <v>0</v>
      </c>
      <c r="J24" s="162"/>
      <c r="K24" s="164">
        <v>0</v>
      </c>
      <c r="L24" s="162"/>
      <c r="M24" s="164">
        <v>0</v>
      </c>
      <c r="N24" s="162"/>
      <c r="O24" s="164">
        <v>2154408840</v>
      </c>
      <c r="P24" s="162"/>
      <c r="Q24" s="164">
        <v>0</v>
      </c>
      <c r="R24" s="162"/>
      <c r="S24" s="164">
        <v>2154408840</v>
      </c>
      <c r="U24" s="133"/>
    </row>
    <row r="25" spans="1:21" ht="21.75" customHeight="1">
      <c r="A25" s="7" t="s">
        <v>55</v>
      </c>
      <c r="C25" s="7" t="s">
        <v>229</v>
      </c>
      <c r="E25" s="164">
        <v>484000</v>
      </c>
      <c r="F25" s="162"/>
      <c r="G25" s="164">
        <v>4070</v>
      </c>
      <c r="H25" s="162"/>
      <c r="I25" s="164">
        <v>0</v>
      </c>
      <c r="J25" s="162"/>
      <c r="K25" s="164">
        <v>0</v>
      </c>
      <c r="L25" s="162"/>
      <c r="M25" s="164">
        <v>0</v>
      </c>
      <c r="N25" s="162"/>
      <c r="O25" s="164">
        <v>1969880000</v>
      </c>
      <c r="P25" s="162"/>
      <c r="Q25" s="164">
        <v>0</v>
      </c>
      <c r="R25" s="162"/>
      <c r="S25" s="164">
        <v>1969880000</v>
      </c>
      <c r="U25" s="133"/>
    </row>
    <row r="26" spans="1:21" ht="21.75" customHeight="1">
      <c r="A26" s="7" t="s">
        <v>74</v>
      </c>
      <c r="C26" s="7" t="s">
        <v>237</v>
      </c>
      <c r="E26" s="164">
        <v>837800</v>
      </c>
      <c r="F26" s="162"/>
      <c r="G26" s="164">
        <v>1800</v>
      </c>
      <c r="H26" s="162"/>
      <c r="I26" s="164">
        <v>0</v>
      </c>
      <c r="J26" s="162"/>
      <c r="K26" s="164">
        <v>0</v>
      </c>
      <c r="L26" s="162"/>
      <c r="M26" s="164">
        <v>0</v>
      </c>
      <c r="N26" s="162"/>
      <c r="O26" s="164">
        <v>1508040000</v>
      </c>
      <c r="P26" s="162"/>
      <c r="Q26" s="164">
        <v>0</v>
      </c>
      <c r="R26" s="162"/>
      <c r="S26" s="164">
        <v>1508040000</v>
      </c>
      <c r="U26" s="133"/>
    </row>
    <row r="27" spans="1:21" ht="21.75" customHeight="1">
      <c r="A27" s="7" t="s">
        <v>56</v>
      </c>
      <c r="C27" s="7" t="s">
        <v>226</v>
      </c>
      <c r="E27" s="164">
        <v>219000</v>
      </c>
      <c r="F27" s="162"/>
      <c r="G27" s="164">
        <v>6350</v>
      </c>
      <c r="H27" s="162"/>
      <c r="I27" s="164">
        <v>0</v>
      </c>
      <c r="J27" s="162"/>
      <c r="K27" s="164">
        <v>0</v>
      </c>
      <c r="L27" s="162"/>
      <c r="M27" s="164">
        <v>0</v>
      </c>
      <c r="N27" s="162"/>
      <c r="O27" s="164">
        <v>1390650000</v>
      </c>
      <c r="P27" s="162"/>
      <c r="Q27" s="164">
        <v>0</v>
      </c>
      <c r="R27" s="162"/>
      <c r="S27" s="164">
        <v>1390650000</v>
      </c>
      <c r="U27" s="133"/>
    </row>
    <row r="28" spans="1:21" ht="21.75" customHeight="1">
      <c r="A28" s="7" t="s">
        <v>75</v>
      </c>
      <c r="C28" s="7" t="s">
        <v>215</v>
      </c>
      <c r="E28" s="164">
        <v>3774025</v>
      </c>
      <c r="F28" s="162"/>
      <c r="G28" s="164">
        <v>354</v>
      </c>
      <c r="H28" s="162"/>
      <c r="I28" s="164">
        <v>0</v>
      </c>
      <c r="J28" s="162"/>
      <c r="K28" s="164">
        <v>0</v>
      </c>
      <c r="L28" s="162"/>
      <c r="M28" s="164">
        <v>0</v>
      </c>
      <c r="N28" s="162"/>
      <c r="O28" s="164">
        <v>1336004850</v>
      </c>
      <c r="P28" s="162"/>
      <c r="Q28" s="164">
        <v>0</v>
      </c>
      <c r="R28" s="162"/>
      <c r="S28" s="164">
        <v>1336004850</v>
      </c>
      <c r="U28" s="133"/>
    </row>
    <row r="29" spans="1:21" ht="21.75" customHeight="1">
      <c r="A29" s="7" t="s">
        <v>40</v>
      </c>
      <c r="C29" s="7" t="s">
        <v>222</v>
      </c>
      <c r="E29" s="164">
        <v>3609142</v>
      </c>
      <c r="F29" s="162"/>
      <c r="G29" s="164">
        <v>360</v>
      </c>
      <c r="H29" s="162"/>
      <c r="I29" s="164">
        <v>0</v>
      </c>
      <c r="J29" s="162"/>
      <c r="K29" s="164">
        <v>0</v>
      </c>
      <c r="L29" s="162"/>
      <c r="M29" s="164">
        <v>0</v>
      </c>
      <c r="N29" s="162"/>
      <c r="O29" s="164">
        <v>1299291120</v>
      </c>
      <c r="P29" s="162"/>
      <c r="Q29" s="164">
        <v>0</v>
      </c>
      <c r="R29" s="162"/>
      <c r="S29" s="164">
        <v>1299291120</v>
      </c>
      <c r="U29" s="133"/>
    </row>
    <row r="30" spans="1:21" ht="21.75" customHeight="1">
      <c r="A30" s="7" t="s">
        <v>42</v>
      </c>
      <c r="C30" s="7" t="s">
        <v>241</v>
      </c>
      <c r="E30" s="164">
        <v>150000</v>
      </c>
      <c r="F30" s="162"/>
      <c r="G30" s="164">
        <v>8000</v>
      </c>
      <c r="H30" s="162"/>
      <c r="I30" s="164">
        <v>0</v>
      </c>
      <c r="J30" s="162"/>
      <c r="K30" s="164">
        <v>0</v>
      </c>
      <c r="L30" s="162"/>
      <c r="M30" s="164">
        <v>0</v>
      </c>
      <c r="N30" s="162"/>
      <c r="O30" s="164">
        <v>1200000000</v>
      </c>
      <c r="P30" s="162"/>
      <c r="Q30" s="164">
        <v>0</v>
      </c>
      <c r="R30" s="162"/>
      <c r="S30" s="164">
        <v>1200000000</v>
      </c>
      <c r="U30" s="133"/>
    </row>
    <row r="31" spans="1:21" ht="21.75" customHeight="1">
      <c r="A31" s="7" t="s">
        <v>78</v>
      </c>
      <c r="C31" s="7" t="s">
        <v>215</v>
      </c>
      <c r="E31" s="164">
        <v>3189423</v>
      </c>
      <c r="F31" s="162"/>
      <c r="G31" s="164">
        <v>370</v>
      </c>
      <c r="H31" s="162"/>
      <c r="I31" s="164">
        <v>0</v>
      </c>
      <c r="J31" s="162"/>
      <c r="K31" s="164">
        <v>0</v>
      </c>
      <c r="L31" s="162"/>
      <c r="M31" s="164">
        <v>0</v>
      </c>
      <c r="N31" s="162"/>
      <c r="O31" s="164">
        <v>1180086510</v>
      </c>
      <c r="P31" s="162"/>
      <c r="Q31" s="164">
        <v>0</v>
      </c>
      <c r="R31" s="162"/>
      <c r="S31" s="164">
        <v>1180086510</v>
      </c>
      <c r="U31" s="133"/>
    </row>
    <row r="32" spans="1:21" ht="21.75" customHeight="1">
      <c r="A32" s="7" t="s">
        <v>64</v>
      </c>
      <c r="C32" s="7" t="s">
        <v>234</v>
      </c>
      <c r="E32" s="164">
        <v>2177221</v>
      </c>
      <c r="F32" s="162"/>
      <c r="G32" s="164">
        <v>540</v>
      </c>
      <c r="H32" s="162"/>
      <c r="I32" s="164">
        <v>0</v>
      </c>
      <c r="J32" s="162"/>
      <c r="K32" s="164">
        <v>0</v>
      </c>
      <c r="L32" s="162"/>
      <c r="M32" s="164">
        <v>0</v>
      </c>
      <c r="N32" s="162"/>
      <c r="O32" s="164">
        <v>1175699340</v>
      </c>
      <c r="P32" s="162"/>
      <c r="Q32" s="164">
        <v>0</v>
      </c>
      <c r="R32" s="162"/>
      <c r="S32" s="164">
        <v>1175699340</v>
      </c>
      <c r="U32" s="133"/>
    </row>
    <row r="33" spans="1:21" ht="21.75" customHeight="1">
      <c r="A33" s="7" t="s">
        <v>182</v>
      </c>
      <c r="C33" s="7" t="s">
        <v>220</v>
      </c>
      <c r="E33" s="164">
        <v>530000</v>
      </c>
      <c r="F33" s="162"/>
      <c r="G33" s="164">
        <v>2130</v>
      </c>
      <c r="H33" s="162"/>
      <c r="I33" s="164">
        <v>0</v>
      </c>
      <c r="J33" s="162"/>
      <c r="K33" s="164">
        <v>0</v>
      </c>
      <c r="L33" s="162"/>
      <c r="M33" s="164">
        <v>0</v>
      </c>
      <c r="N33" s="162"/>
      <c r="O33" s="164">
        <v>1128900000</v>
      </c>
      <c r="P33" s="162"/>
      <c r="Q33" s="164">
        <v>0</v>
      </c>
      <c r="R33" s="162"/>
      <c r="S33" s="164">
        <v>1128900000</v>
      </c>
      <c r="U33" s="133"/>
    </row>
    <row r="34" spans="1:21" ht="21.75" customHeight="1">
      <c r="A34" s="7" t="s">
        <v>179</v>
      </c>
      <c r="C34" s="7" t="s">
        <v>226</v>
      </c>
      <c r="E34" s="164">
        <v>52300</v>
      </c>
      <c r="F34" s="162"/>
      <c r="G34" s="164">
        <v>20000</v>
      </c>
      <c r="H34" s="162"/>
      <c r="I34" s="164">
        <v>0</v>
      </c>
      <c r="J34" s="162"/>
      <c r="K34" s="164">
        <v>0</v>
      </c>
      <c r="L34" s="162"/>
      <c r="M34" s="164">
        <v>0</v>
      </c>
      <c r="N34" s="162"/>
      <c r="O34" s="164">
        <v>1046000000</v>
      </c>
      <c r="P34" s="162"/>
      <c r="Q34" s="164">
        <v>0</v>
      </c>
      <c r="R34" s="162"/>
      <c r="S34" s="164">
        <v>1046000000</v>
      </c>
      <c r="U34" s="133"/>
    </row>
    <row r="35" spans="1:21" ht="21.75" customHeight="1">
      <c r="A35" s="7" t="s">
        <v>31</v>
      </c>
      <c r="C35" s="7" t="s">
        <v>215</v>
      </c>
      <c r="E35" s="164">
        <v>3592254</v>
      </c>
      <c r="F35" s="162"/>
      <c r="G35" s="164">
        <v>260</v>
      </c>
      <c r="H35" s="162"/>
      <c r="I35" s="164">
        <v>0</v>
      </c>
      <c r="J35" s="162"/>
      <c r="K35" s="164">
        <v>0</v>
      </c>
      <c r="L35" s="162"/>
      <c r="M35" s="164">
        <v>0</v>
      </c>
      <c r="N35" s="162"/>
      <c r="O35" s="164">
        <v>933986040</v>
      </c>
      <c r="P35" s="162"/>
      <c r="Q35" s="164">
        <v>0</v>
      </c>
      <c r="R35" s="162"/>
      <c r="S35" s="164">
        <v>933986040</v>
      </c>
      <c r="U35" s="133"/>
    </row>
    <row r="36" spans="1:21" ht="21.75" customHeight="1">
      <c r="A36" s="7" t="s">
        <v>167</v>
      </c>
      <c r="C36" s="7" t="s">
        <v>228</v>
      </c>
      <c r="E36" s="164">
        <v>1503646</v>
      </c>
      <c r="F36" s="162"/>
      <c r="G36" s="164">
        <v>620</v>
      </c>
      <c r="H36" s="162"/>
      <c r="I36" s="164">
        <v>0</v>
      </c>
      <c r="J36" s="162"/>
      <c r="K36" s="164">
        <v>0</v>
      </c>
      <c r="L36" s="162"/>
      <c r="M36" s="164">
        <v>0</v>
      </c>
      <c r="N36" s="162"/>
      <c r="O36" s="164">
        <v>932260520</v>
      </c>
      <c r="P36" s="162"/>
      <c r="Q36" s="164">
        <v>0</v>
      </c>
      <c r="R36" s="162"/>
      <c r="S36" s="164">
        <v>932260520</v>
      </c>
      <c r="U36" s="133"/>
    </row>
    <row r="37" spans="1:21" ht="21.75" customHeight="1">
      <c r="A37" s="7" t="s">
        <v>48</v>
      </c>
      <c r="C37" s="7" t="s">
        <v>235</v>
      </c>
      <c r="E37" s="164">
        <v>418800</v>
      </c>
      <c r="F37" s="162"/>
      <c r="G37" s="164">
        <v>2000</v>
      </c>
      <c r="H37" s="162"/>
      <c r="I37" s="164">
        <v>0</v>
      </c>
      <c r="J37" s="162"/>
      <c r="K37" s="164">
        <v>0</v>
      </c>
      <c r="L37" s="162"/>
      <c r="M37" s="164">
        <v>0</v>
      </c>
      <c r="N37" s="162"/>
      <c r="O37" s="164">
        <v>837600000</v>
      </c>
      <c r="P37" s="162"/>
      <c r="Q37" s="164">
        <v>0</v>
      </c>
      <c r="R37" s="162"/>
      <c r="S37" s="164">
        <v>837600000</v>
      </c>
      <c r="U37" s="133"/>
    </row>
    <row r="38" spans="1:21" ht="21.75" customHeight="1">
      <c r="A38" s="7" t="s">
        <v>33</v>
      </c>
      <c r="C38" s="7" t="s">
        <v>233</v>
      </c>
      <c r="E38" s="164">
        <v>21000</v>
      </c>
      <c r="F38" s="162"/>
      <c r="G38" s="164">
        <v>37000</v>
      </c>
      <c r="H38" s="162"/>
      <c r="I38" s="164">
        <v>0</v>
      </c>
      <c r="J38" s="162"/>
      <c r="K38" s="164">
        <v>0</v>
      </c>
      <c r="L38" s="162"/>
      <c r="M38" s="164">
        <v>0</v>
      </c>
      <c r="N38" s="162"/>
      <c r="O38" s="164">
        <v>777000000</v>
      </c>
      <c r="P38" s="162"/>
      <c r="Q38" s="164">
        <v>0</v>
      </c>
      <c r="R38" s="162"/>
      <c r="S38" s="164">
        <v>777000000</v>
      </c>
      <c r="U38" s="133"/>
    </row>
    <row r="39" spans="1:21" ht="21.75" customHeight="1">
      <c r="A39" s="7" t="s">
        <v>82</v>
      </c>
      <c r="C39" s="7" t="s">
        <v>225</v>
      </c>
      <c r="E39" s="164">
        <v>2772515</v>
      </c>
      <c r="F39" s="162"/>
      <c r="G39" s="164">
        <v>278</v>
      </c>
      <c r="H39" s="162"/>
      <c r="I39" s="164">
        <v>0</v>
      </c>
      <c r="J39" s="162"/>
      <c r="K39" s="164">
        <v>0</v>
      </c>
      <c r="L39" s="162"/>
      <c r="M39" s="164">
        <v>0</v>
      </c>
      <c r="N39" s="162"/>
      <c r="O39" s="164">
        <v>770759170</v>
      </c>
      <c r="P39" s="162"/>
      <c r="Q39" s="164">
        <v>0</v>
      </c>
      <c r="R39" s="162"/>
      <c r="S39" s="164">
        <v>770759170</v>
      </c>
      <c r="U39" s="133"/>
    </row>
    <row r="40" spans="1:21" ht="21.75" customHeight="1">
      <c r="A40" s="7" t="s">
        <v>32</v>
      </c>
      <c r="C40" s="7" t="s">
        <v>239</v>
      </c>
      <c r="E40" s="164">
        <v>2560000</v>
      </c>
      <c r="F40" s="162"/>
      <c r="G40" s="164">
        <v>265</v>
      </c>
      <c r="H40" s="162"/>
      <c r="I40" s="164">
        <v>0</v>
      </c>
      <c r="J40" s="162"/>
      <c r="K40" s="164">
        <v>0</v>
      </c>
      <c r="L40" s="162"/>
      <c r="M40" s="164">
        <v>0</v>
      </c>
      <c r="N40" s="162"/>
      <c r="O40" s="164">
        <v>678400000</v>
      </c>
      <c r="P40" s="162"/>
      <c r="Q40" s="164">
        <v>0</v>
      </c>
      <c r="R40" s="162"/>
      <c r="S40" s="164">
        <v>678400000</v>
      </c>
      <c r="U40" s="133"/>
    </row>
    <row r="41" spans="1:21" ht="21.75" customHeight="1">
      <c r="A41" s="7" t="s">
        <v>68</v>
      </c>
      <c r="C41" s="7" t="s">
        <v>225</v>
      </c>
      <c r="E41" s="164">
        <v>2150000</v>
      </c>
      <c r="F41" s="162"/>
      <c r="G41" s="164">
        <v>255</v>
      </c>
      <c r="H41" s="162"/>
      <c r="I41" s="164">
        <v>0</v>
      </c>
      <c r="J41" s="162"/>
      <c r="K41" s="164">
        <v>0</v>
      </c>
      <c r="L41" s="162"/>
      <c r="M41" s="164">
        <v>0</v>
      </c>
      <c r="N41" s="162"/>
      <c r="O41" s="164">
        <v>548250000</v>
      </c>
      <c r="P41" s="162"/>
      <c r="Q41" s="164">
        <v>0</v>
      </c>
      <c r="R41" s="162"/>
      <c r="S41" s="164">
        <v>548250000</v>
      </c>
      <c r="U41" s="133"/>
    </row>
    <row r="42" spans="1:21" ht="21.75" customHeight="1">
      <c r="A42" s="7" t="s">
        <v>79</v>
      </c>
      <c r="C42" s="7" t="s">
        <v>231</v>
      </c>
      <c r="E42" s="164">
        <v>307999</v>
      </c>
      <c r="F42" s="162"/>
      <c r="G42" s="164">
        <v>1700</v>
      </c>
      <c r="H42" s="162"/>
      <c r="I42" s="164">
        <v>0</v>
      </c>
      <c r="J42" s="162"/>
      <c r="K42" s="164">
        <v>0</v>
      </c>
      <c r="L42" s="162"/>
      <c r="M42" s="164">
        <v>0</v>
      </c>
      <c r="N42" s="162"/>
      <c r="O42" s="164">
        <v>523598300</v>
      </c>
      <c r="P42" s="162"/>
      <c r="Q42" s="164">
        <v>0</v>
      </c>
      <c r="R42" s="162"/>
      <c r="S42" s="164">
        <v>523598300</v>
      </c>
      <c r="U42" s="133"/>
    </row>
    <row r="43" spans="1:21" ht="21.75" customHeight="1">
      <c r="A43" s="7" t="s">
        <v>177</v>
      </c>
      <c r="C43" s="7" t="s">
        <v>230</v>
      </c>
      <c r="E43" s="164">
        <v>1618000</v>
      </c>
      <c r="F43" s="162"/>
      <c r="G43" s="164">
        <v>310</v>
      </c>
      <c r="H43" s="162"/>
      <c r="I43" s="164">
        <v>0</v>
      </c>
      <c r="J43" s="162"/>
      <c r="K43" s="164">
        <v>0</v>
      </c>
      <c r="L43" s="162"/>
      <c r="M43" s="164">
        <v>0</v>
      </c>
      <c r="N43" s="162"/>
      <c r="O43" s="164">
        <v>501580000</v>
      </c>
      <c r="P43" s="162"/>
      <c r="Q43" s="164">
        <v>0</v>
      </c>
      <c r="R43" s="162"/>
      <c r="S43" s="164">
        <v>501580000</v>
      </c>
      <c r="U43" s="133"/>
    </row>
    <row r="44" spans="1:21" ht="21.75" customHeight="1">
      <c r="A44" s="7" t="s">
        <v>176</v>
      </c>
      <c r="C44" s="7" t="s">
        <v>214</v>
      </c>
      <c r="E44" s="164">
        <v>1562500</v>
      </c>
      <c r="F44" s="162"/>
      <c r="G44" s="164">
        <v>320</v>
      </c>
      <c r="H44" s="162"/>
      <c r="I44" s="164">
        <v>0</v>
      </c>
      <c r="J44" s="162"/>
      <c r="K44" s="164">
        <v>0</v>
      </c>
      <c r="L44" s="162"/>
      <c r="M44" s="164">
        <v>0</v>
      </c>
      <c r="N44" s="162"/>
      <c r="O44" s="164">
        <v>500000000</v>
      </c>
      <c r="P44" s="162"/>
      <c r="Q44" s="164">
        <v>0</v>
      </c>
      <c r="R44" s="162"/>
      <c r="S44" s="164">
        <v>500000000</v>
      </c>
      <c r="U44" s="133"/>
    </row>
    <row r="45" spans="1:21" ht="21.75" customHeight="1">
      <c r="A45" s="7" t="s">
        <v>92</v>
      </c>
      <c r="C45" s="7" t="s">
        <v>213</v>
      </c>
      <c r="E45" s="164">
        <v>69624</v>
      </c>
      <c r="F45" s="162"/>
      <c r="G45" s="164">
        <v>7000</v>
      </c>
      <c r="H45" s="162"/>
      <c r="I45" s="164">
        <v>0</v>
      </c>
      <c r="J45" s="162"/>
      <c r="K45" s="164">
        <v>0</v>
      </c>
      <c r="L45" s="162"/>
      <c r="M45" s="164">
        <v>0</v>
      </c>
      <c r="N45" s="162"/>
      <c r="O45" s="164">
        <v>487368000</v>
      </c>
      <c r="P45" s="162"/>
      <c r="Q45" s="164">
        <v>0</v>
      </c>
      <c r="R45" s="162"/>
      <c r="S45" s="164">
        <v>487368000</v>
      </c>
      <c r="U45" s="133"/>
    </row>
    <row r="46" spans="1:21" ht="21.75" customHeight="1">
      <c r="A46" s="7" t="s">
        <v>181</v>
      </c>
      <c r="C46" s="7" t="s">
        <v>130</v>
      </c>
      <c r="E46" s="164">
        <v>858000</v>
      </c>
      <c r="F46" s="162"/>
      <c r="G46" s="164">
        <v>550</v>
      </c>
      <c r="H46" s="162"/>
      <c r="I46" s="164">
        <v>0</v>
      </c>
      <c r="J46" s="162"/>
      <c r="K46" s="164">
        <v>0</v>
      </c>
      <c r="L46" s="162"/>
      <c r="M46" s="164">
        <v>0</v>
      </c>
      <c r="N46" s="162"/>
      <c r="O46" s="164">
        <v>471900000</v>
      </c>
      <c r="P46" s="162"/>
      <c r="Q46" s="164">
        <v>0</v>
      </c>
      <c r="R46" s="162"/>
      <c r="S46" s="164">
        <v>471900000</v>
      </c>
      <c r="U46" s="133"/>
    </row>
    <row r="47" spans="1:21" ht="21.75" customHeight="1">
      <c r="A47" s="7" t="s">
        <v>47</v>
      </c>
      <c r="C47" s="7" t="s">
        <v>214</v>
      </c>
      <c r="E47" s="164">
        <v>3997338</v>
      </c>
      <c r="F47" s="162"/>
      <c r="G47" s="164">
        <v>103</v>
      </c>
      <c r="H47" s="162"/>
      <c r="I47" s="164">
        <v>0</v>
      </c>
      <c r="J47" s="162"/>
      <c r="K47" s="164">
        <v>0</v>
      </c>
      <c r="L47" s="162"/>
      <c r="M47" s="164">
        <v>0</v>
      </c>
      <c r="N47" s="162"/>
      <c r="O47" s="164">
        <v>411725814</v>
      </c>
      <c r="P47" s="162"/>
      <c r="Q47" s="164">
        <v>0</v>
      </c>
      <c r="R47" s="162"/>
      <c r="S47" s="164">
        <v>411725814</v>
      </c>
      <c r="U47" s="133"/>
    </row>
    <row r="48" spans="1:21" ht="21.75" customHeight="1">
      <c r="A48" s="7" t="s">
        <v>60</v>
      </c>
      <c r="C48" s="7" t="s">
        <v>240</v>
      </c>
      <c r="E48" s="164">
        <v>267500</v>
      </c>
      <c r="F48" s="162"/>
      <c r="G48" s="164">
        <v>1500</v>
      </c>
      <c r="H48" s="162"/>
      <c r="I48" s="164">
        <v>0</v>
      </c>
      <c r="J48" s="162"/>
      <c r="K48" s="164">
        <v>0</v>
      </c>
      <c r="L48" s="162"/>
      <c r="M48" s="164">
        <v>0</v>
      </c>
      <c r="N48" s="162"/>
      <c r="O48" s="164">
        <v>401250000</v>
      </c>
      <c r="P48" s="162"/>
      <c r="Q48" s="164">
        <v>0</v>
      </c>
      <c r="R48" s="162"/>
      <c r="S48" s="164">
        <v>401250000</v>
      </c>
      <c r="U48" s="133"/>
    </row>
    <row r="49" spans="1:21" ht="21.75" customHeight="1">
      <c r="A49" s="7" t="s">
        <v>164</v>
      </c>
      <c r="C49" s="7" t="s">
        <v>130</v>
      </c>
      <c r="E49" s="164">
        <v>141561</v>
      </c>
      <c r="F49" s="162"/>
      <c r="G49" s="164">
        <v>2800</v>
      </c>
      <c r="H49" s="162"/>
      <c r="I49" s="164">
        <v>0</v>
      </c>
      <c r="J49" s="162"/>
      <c r="K49" s="164">
        <v>0</v>
      </c>
      <c r="L49" s="162"/>
      <c r="M49" s="164">
        <v>0</v>
      </c>
      <c r="N49" s="162"/>
      <c r="O49" s="164">
        <v>396370800</v>
      </c>
      <c r="P49" s="162"/>
      <c r="Q49" s="164">
        <v>0</v>
      </c>
      <c r="R49" s="162"/>
      <c r="S49" s="164">
        <v>396370800</v>
      </c>
      <c r="U49" s="133"/>
    </row>
    <row r="50" spans="1:21" ht="21.75" customHeight="1">
      <c r="A50" s="169" t="s">
        <v>44</v>
      </c>
      <c r="C50" s="169" t="s">
        <v>213</v>
      </c>
      <c r="E50" s="170">
        <v>2109652</v>
      </c>
      <c r="F50" s="162"/>
      <c r="G50" s="170">
        <v>150</v>
      </c>
      <c r="H50" s="162"/>
      <c r="I50" s="170">
        <v>0</v>
      </c>
      <c r="J50" s="162"/>
      <c r="K50" s="170">
        <v>0</v>
      </c>
      <c r="L50" s="162"/>
      <c r="M50" s="170">
        <v>0</v>
      </c>
      <c r="N50" s="162"/>
      <c r="O50" s="170">
        <v>316447800</v>
      </c>
      <c r="P50" s="162"/>
      <c r="Q50" s="170">
        <v>0</v>
      </c>
      <c r="R50" s="162"/>
      <c r="S50" s="170">
        <v>316447800</v>
      </c>
      <c r="U50" s="133"/>
    </row>
    <row r="51" spans="1:21" ht="21.75" customHeight="1">
      <c r="A51" s="7" t="s">
        <v>21</v>
      </c>
      <c r="C51" s="7" t="s">
        <v>219</v>
      </c>
      <c r="E51" s="164">
        <v>4142584</v>
      </c>
      <c r="F51" s="162"/>
      <c r="G51" s="164">
        <v>67</v>
      </c>
      <c r="H51" s="162"/>
      <c r="I51" s="164">
        <v>0</v>
      </c>
      <c r="J51" s="162"/>
      <c r="K51" s="164">
        <v>0</v>
      </c>
      <c r="L51" s="162"/>
      <c r="M51" s="164">
        <v>0</v>
      </c>
      <c r="N51" s="162"/>
      <c r="O51" s="164">
        <v>277553128</v>
      </c>
      <c r="P51" s="162"/>
      <c r="Q51" s="164">
        <v>0</v>
      </c>
      <c r="R51" s="162"/>
      <c r="S51" s="164">
        <v>277553128</v>
      </c>
      <c r="U51" s="133"/>
    </row>
    <row r="52" spans="1:21" ht="21.75" customHeight="1">
      <c r="A52" s="7" t="s">
        <v>172</v>
      </c>
      <c r="C52" s="7" t="s">
        <v>245</v>
      </c>
      <c r="E52" s="164">
        <v>3909674</v>
      </c>
      <c r="F52" s="162"/>
      <c r="G52" s="164">
        <v>70</v>
      </c>
      <c r="H52" s="162"/>
      <c r="I52" s="164">
        <v>0</v>
      </c>
      <c r="J52" s="162"/>
      <c r="K52" s="164">
        <v>0</v>
      </c>
      <c r="L52" s="162"/>
      <c r="M52" s="164">
        <v>0</v>
      </c>
      <c r="N52" s="162"/>
      <c r="O52" s="164">
        <v>273677180</v>
      </c>
      <c r="P52" s="162"/>
      <c r="Q52" s="164">
        <v>0</v>
      </c>
      <c r="R52" s="162"/>
      <c r="S52" s="164">
        <v>273677180</v>
      </c>
      <c r="U52" s="133"/>
    </row>
    <row r="53" spans="1:21" ht="21.75" customHeight="1">
      <c r="A53" s="7" t="s">
        <v>173</v>
      </c>
      <c r="C53" s="7" t="s">
        <v>215</v>
      </c>
      <c r="E53" s="164">
        <v>250000</v>
      </c>
      <c r="F53" s="162"/>
      <c r="G53" s="164">
        <v>1000</v>
      </c>
      <c r="H53" s="162"/>
      <c r="I53" s="164">
        <v>0</v>
      </c>
      <c r="J53" s="162"/>
      <c r="K53" s="164">
        <v>0</v>
      </c>
      <c r="L53" s="162"/>
      <c r="M53" s="164">
        <v>0</v>
      </c>
      <c r="N53" s="162"/>
      <c r="O53" s="164">
        <v>250000000</v>
      </c>
      <c r="P53" s="162"/>
      <c r="Q53" s="164">
        <v>0</v>
      </c>
      <c r="R53" s="162"/>
      <c r="S53" s="164">
        <v>250000000</v>
      </c>
      <c r="U53" s="133"/>
    </row>
    <row r="54" spans="1:21" ht="21.75" customHeight="1">
      <c r="A54" s="7" t="s">
        <v>166</v>
      </c>
      <c r="C54" s="7" t="s">
        <v>223</v>
      </c>
      <c r="E54" s="164">
        <v>1589247</v>
      </c>
      <c r="F54" s="162"/>
      <c r="G54" s="164">
        <v>72</v>
      </c>
      <c r="H54" s="162"/>
      <c r="I54" s="164">
        <v>0</v>
      </c>
      <c r="J54" s="162"/>
      <c r="K54" s="164">
        <v>0</v>
      </c>
      <c r="L54" s="162"/>
      <c r="M54" s="164">
        <v>0</v>
      </c>
      <c r="N54" s="162"/>
      <c r="O54" s="164">
        <v>114425784</v>
      </c>
      <c r="P54" s="162"/>
      <c r="Q54" s="164">
        <v>0</v>
      </c>
      <c r="R54" s="162"/>
      <c r="S54" s="164">
        <v>114425784</v>
      </c>
      <c r="U54" s="133"/>
    </row>
    <row r="55" spans="1:21" ht="21.75" customHeight="1">
      <c r="A55" s="169" t="s">
        <v>41</v>
      </c>
      <c r="C55" s="169" t="s">
        <v>248</v>
      </c>
      <c r="E55" s="170">
        <v>350000</v>
      </c>
      <c r="F55" s="162"/>
      <c r="G55" s="170">
        <v>325</v>
      </c>
      <c r="H55" s="162"/>
      <c r="I55" s="170">
        <v>113750000</v>
      </c>
      <c r="J55" s="162"/>
      <c r="K55" s="170">
        <v>-5557818</v>
      </c>
      <c r="L55" s="162"/>
      <c r="M55" s="170">
        <v>108192182</v>
      </c>
      <c r="N55" s="162"/>
      <c r="O55" s="170">
        <v>113750000</v>
      </c>
      <c r="P55" s="162"/>
      <c r="Q55" s="170">
        <v>-5557818</v>
      </c>
      <c r="R55" s="162"/>
      <c r="S55" s="170">
        <v>108192182</v>
      </c>
      <c r="U55" s="133"/>
    </row>
    <row r="56" spans="1:21" ht="21.75" customHeight="1">
      <c r="A56" s="7" t="s">
        <v>187</v>
      </c>
      <c r="C56" s="7" t="s">
        <v>246</v>
      </c>
      <c r="E56" s="164">
        <v>672000</v>
      </c>
      <c r="F56" s="162"/>
      <c r="G56" s="164">
        <v>100</v>
      </c>
      <c r="H56" s="162"/>
      <c r="I56" s="164">
        <v>0</v>
      </c>
      <c r="J56" s="162"/>
      <c r="K56" s="164">
        <v>0</v>
      </c>
      <c r="L56" s="162"/>
      <c r="M56" s="164">
        <v>0</v>
      </c>
      <c r="N56" s="162"/>
      <c r="O56" s="164">
        <v>67200000</v>
      </c>
      <c r="P56" s="162"/>
      <c r="Q56" s="164">
        <v>0</v>
      </c>
      <c r="R56" s="162"/>
      <c r="S56" s="164">
        <v>67200000</v>
      </c>
      <c r="U56" s="133"/>
    </row>
    <row r="57" spans="1:21" ht="21.75" customHeight="1">
      <c r="A57" s="7" t="s">
        <v>175</v>
      </c>
      <c r="C57" s="7" t="s">
        <v>215</v>
      </c>
      <c r="E57" s="164">
        <v>168892</v>
      </c>
      <c r="F57" s="162"/>
      <c r="G57" s="164">
        <v>380</v>
      </c>
      <c r="H57" s="162"/>
      <c r="I57" s="164">
        <v>0</v>
      </c>
      <c r="J57" s="162"/>
      <c r="K57" s="164">
        <v>0</v>
      </c>
      <c r="L57" s="162"/>
      <c r="M57" s="164">
        <v>0</v>
      </c>
      <c r="N57" s="162"/>
      <c r="O57" s="164">
        <v>64178960</v>
      </c>
      <c r="P57" s="162"/>
      <c r="Q57" s="164">
        <v>0</v>
      </c>
      <c r="R57" s="162"/>
      <c r="S57" s="164">
        <v>64178960</v>
      </c>
      <c r="U57" s="133"/>
    </row>
    <row r="58" spans="1:21" ht="21.75" customHeight="1">
      <c r="A58" s="7" t="s">
        <v>26</v>
      </c>
      <c r="C58" s="7" t="s">
        <v>226</v>
      </c>
      <c r="E58" s="164">
        <v>1247504</v>
      </c>
      <c r="F58" s="162"/>
      <c r="G58" s="164">
        <v>50</v>
      </c>
      <c r="H58" s="162"/>
      <c r="I58" s="164">
        <v>0</v>
      </c>
      <c r="J58" s="162"/>
      <c r="K58" s="164">
        <v>0</v>
      </c>
      <c r="L58" s="162"/>
      <c r="M58" s="164">
        <v>0</v>
      </c>
      <c r="N58" s="162"/>
      <c r="O58" s="164">
        <v>62375200</v>
      </c>
      <c r="P58" s="162"/>
      <c r="Q58" s="164">
        <v>0</v>
      </c>
      <c r="R58" s="162"/>
      <c r="S58" s="164">
        <v>62375200</v>
      </c>
      <c r="U58" s="133"/>
    </row>
    <row r="59" spans="1:21" ht="21.75" customHeight="1">
      <c r="A59" s="7" t="s">
        <v>66</v>
      </c>
      <c r="C59" s="7" t="s">
        <v>242</v>
      </c>
      <c r="E59" s="164">
        <v>1176750</v>
      </c>
      <c r="F59" s="162"/>
      <c r="G59" s="164">
        <v>50</v>
      </c>
      <c r="H59" s="162"/>
      <c r="I59" s="164">
        <v>0</v>
      </c>
      <c r="J59" s="162"/>
      <c r="K59" s="164">
        <v>0</v>
      </c>
      <c r="L59" s="162"/>
      <c r="M59" s="164">
        <v>0</v>
      </c>
      <c r="N59" s="162"/>
      <c r="O59" s="164">
        <v>58837500</v>
      </c>
      <c r="P59" s="162"/>
      <c r="Q59" s="164">
        <v>0</v>
      </c>
      <c r="R59" s="162"/>
      <c r="S59" s="164">
        <v>58837500</v>
      </c>
      <c r="U59" s="133"/>
    </row>
    <row r="60" spans="1:21" ht="21.75" customHeight="1">
      <c r="A60" s="7" t="s">
        <v>77</v>
      </c>
      <c r="C60" s="7" t="s">
        <v>215</v>
      </c>
      <c r="E60" s="164">
        <v>197000</v>
      </c>
      <c r="F60" s="162"/>
      <c r="G60" s="164">
        <v>289</v>
      </c>
      <c r="H60" s="162"/>
      <c r="I60" s="164">
        <v>0</v>
      </c>
      <c r="J60" s="162"/>
      <c r="K60" s="164">
        <v>0</v>
      </c>
      <c r="L60" s="162"/>
      <c r="M60" s="164">
        <v>0</v>
      </c>
      <c r="N60" s="162"/>
      <c r="O60" s="164">
        <v>56933000</v>
      </c>
      <c r="P60" s="162"/>
      <c r="Q60" s="164">
        <v>0</v>
      </c>
      <c r="R60" s="162"/>
      <c r="S60" s="164">
        <v>56933000</v>
      </c>
      <c r="U60" s="133"/>
    </row>
    <row r="61" spans="1:21" ht="21.75" customHeight="1">
      <c r="A61" s="7" t="s">
        <v>71</v>
      </c>
      <c r="C61" s="7" t="s">
        <v>245</v>
      </c>
      <c r="E61" s="164">
        <v>6600000</v>
      </c>
      <c r="F61" s="162"/>
      <c r="G61" s="164">
        <v>6</v>
      </c>
      <c r="H61" s="162"/>
      <c r="I61" s="164">
        <v>0</v>
      </c>
      <c r="J61" s="162"/>
      <c r="K61" s="164">
        <v>0</v>
      </c>
      <c r="L61" s="162"/>
      <c r="M61" s="164">
        <v>0</v>
      </c>
      <c r="N61" s="162"/>
      <c r="O61" s="164">
        <v>39600000</v>
      </c>
      <c r="P61" s="162"/>
      <c r="Q61" s="164">
        <v>0</v>
      </c>
      <c r="R61" s="162"/>
      <c r="S61" s="164">
        <v>39600000</v>
      </c>
      <c r="U61" s="133"/>
    </row>
    <row r="62" spans="1:21" ht="21.75" customHeight="1">
      <c r="A62" s="10" t="s">
        <v>73</v>
      </c>
      <c r="C62" s="10" t="s">
        <v>214</v>
      </c>
      <c r="E62" s="165">
        <v>2100000</v>
      </c>
      <c r="F62" s="162"/>
      <c r="G62" s="165">
        <v>9</v>
      </c>
      <c r="H62" s="162"/>
      <c r="I62" s="165">
        <v>0</v>
      </c>
      <c r="J62" s="162"/>
      <c r="K62" s="165">
        <v>0</v>
      </c>
      <c r="L62" s="162"/>
      <c r="M62" s="165">
        <v>0</v>
      </c>
      <c r="N62" s="162"/>
      <c r="O62" s="165">
        <v>18900000</v>
      </c>
      <c r="P62" s="162"/>
      <c r="Q62" s="165">
        <v>0</v>
      </c>
      <c r="R62" s="162"/>
      <c r="S62" s="165">
        <v>18900000</v>
      </c>
      <c r="U62" s="133"/>
    </row>
    <row r="63" spans="1:21" ht="21.75" customHeight="1">
      <c r="A63" s="13" t="s">
        <v>95</v>
      </c>
      <c r="C63" s="14"/>
      <c r="E63" s="166"/>
      <c r="F63" s="162"/>
      <c r="G63" s="166"/>
      <c r="H63" s="162"/>
      <c r="I63" s="166">
        <f>SUM(I8:I62)</f>
        <v>20004841531</v>
      </c>
      <c r="J63" s="162"/>
      <c r="K63" s="166">
        <f>SUM(K8:K62)</f>
        <v>-528945810</v>
      </c>
      <c r="L63" s="162"/>
      <c r="M63" s="166">
        <f>SUM(M8:M62)</f>
        <v>19475895721</v>
      </c>
      <c r="N63" s="162"/>
      <c r="O63" s="166">
        <f>SUM(O8:O62)</f>
        <v>109064732224</v>
      </c>
      <c r="P63" s="162"/>
      <c r="Q63" s="166">
        <f>SUM(Q8:Q62)</f>
        <v>-528945810</v>
      </c>
      <c r="R63" s="162"/>
      <c r="S63" s="166">
        <f>SUM(S8:S62)</f>
        <v>108535786414</v>
      </c>
    </row>
    <row r="68" spans="4:19">
      <c r="D68">
        <v>2776164531</v>
      </c>
      <c r="F68">
        <v>0</v>
      </c>
      <c r="H68">
        <v>0</v>
      </c>
      <c r="J68">
        <v>2776164531</v>
      </c>
      <c r="L68">
        <v>0</v>
      </c>
      <c r="N68">
        <v>4329857968</v>
      </c>
      <c r="P68">
        <v>0</v>
      </c>
    </row>
    <row r="70" spans="4:19">
      <c r="S70" s="162"/>
    </row>
  </sheetData>
  <sortState xmlns:xlrd2="http://schemas.microsoft.com/office/spreadsheetml/2017/richdata2" ref="A8:S62">
    <sortCondition descending="1" ref="S8:S62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J25" sqref="J25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4.45" customHeight="1"/>
    <row r="5" spans="1:20" ht="14.45" customHeight="1">
      <c r="A5" s="24" t="s">
        <v>249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4.45" customHeight="1">
      <c r="A6" s="25" t="s">
        <v>141</v>
      </c>
      <c r="J6" s="25" t="s">
        <v>157</v>
      </c>
      <c r="K6" s="25"/>
      <c r="L6" s="25"/>
      <c r="M6" s="25"/>
      <c r="N6" s="25"/>
      <c r="P6" s="25" t="s">
        <v>158</v>
      </c>
      <c r="Q6" s="25"/>
      <c r="R6" s="25"/>
      <c r="S6" s="25"/>
      <c r="T6" s="25"/>
    </row>
    <row r="7" spans="1:20" ht="29.1" customHeight="1">
      <c r="A7" s="25"/>
      <c r="C7" s="18" t="s">
        <v>250</v>
      </c>
      <c r="E7" s="37" t="s">
        <v>123</v>
      </c>
      <c r="F7" s="37"/>
      <c r="H7" s="18" t="s">
        <v>251</v>
      </c>
      <c r="J7" s="19" t="s">
        <v>252</v>
      </c>
      <c r="K7" s="3"/>
      <c r="L7" s="19" t="s">
        <v>211</v>
      </c>
      <c r="M7" s="3"/>
      <c r="N7" s="19" t="s">
        <v>253</v>
      </c>
      <c r="P7" s="19" t="s">
        <v>252</v>
      </c>
      <c r="Q7" s="3"/>
      <c r="R7" s="19" t="s">
        <v>211</v>
      </c>
      <c r="S7" s="3"/>
      <c r="T7" s="19" t="s">
        <v>253</v>
      </c>
    </row>
    <row r="8" spans="1:20" ht="21.75" customHeight="1">
      <c r="A8" s="5" t="s">
        <v>129</v>
      </c>
      <c r="C8" s="3"/>
      <c r="E8" s="5" t="s">
        <v>131</v>
      </c>
      <c r="F8" s="3"/>
      <c r="H8" s="20">
        <v>26</v>
      </c>
      <c r="J8" s="6">
        <v>377406440</v>
      </c>
      <c r="L8" s="6">
        <v>0</v>
      </c>
      <c r="N8" s="6">
        <v>377406440</v>
      </c>
      <c r="P8" s="6">
        <v>5465911997</v>
      </c>
      <c r="R8" s="6">
        <v>0</v>
      </c>
      <c r="T8" s="6">
        <v>5465911997</v>
      </c>
    </row>
    <row r="9" spans="1:20" ht="21.75" customHeight="1">
      <c r="A9" s="7" t="s">
        <v>198</v>
      </c>
      <c r="E9" s="7" t="s">
        <v>254</v>
      </c>
      <c r="H9" s="21">
        <v>23</v>
      </c>
      <c r="J9" s="8">
        <v>0</v>
      </c>
      <c r="L9" s="8">
        <v>0</v>
      </c>
      <c r="N9" s="8">
        <v>0</v>
      </c>
      <c r="P9" s="8">
        <v>910276686</v>
      </c>
      <c r="R9" s="8">
        <v>0</v>
      </c>
      <c r="T9" s="8">
        <v>910276686</v>
      </c>
    </row>
    <row r="10" spans="1:20" ht="21.75" customHeight="1">
      <c r="A10" s="7" t="s">
        <v>196</v>
      </c>
      <c r="E10" s="7" t="s">
        <v>255</v>
      </c>
      <c r="H10" s="21">
        <v>23</v>
      </c>
      <c r="J10" s="8">
        <v>0</v>
      </c>
      <c r="L10" s="8">
        <v>0</v>
      </c>
      <c r="N10" s="8">
        <v>0</v>
      </c>
      <c r="P10" s="8">
        <v>324613563</v>
      </c>
      <c r="R10" s="8">
        <v>0</v>
      </c>
      <c r="T10" s="8">
        <v>324613563</v>
      </c>
    </row>
    <row r="11" spans="1:20" ht="21.75" customHeight="1">
      <c r="A11" s="10" t="s">
        <v>197</v>
      </c>
      <c r="C11" s="11"/>
      <c r="E11" s="10" t="s">
        <v>256</v>
      </c>
      <c r="H11" s="22">
        <v>23</v>
      </c>
      <c r="J11" s="12">
        <v>0</v>
      </c>
      <c r="L11" s="12">
        <v>0</v>
      </c>
      <c r="N11" s="12">
        <v>0</v>
      </c>
      <c r="P11" s="12">
        <v>216924658</v>
      </c>
      <c r="R11" s="12">
        <v>0</v>
      </c>
      <c r="T11" s="12">
        <v>216924658</v>
      </c>
    </row>
    <row r="12" spans="1:20" ht="21.75" customHeight="1">
      <c r="A12" s="13" t="s">
        <v>95</v>
      </c>
      <c r="C12" s="14"/>
      <c r="E12" s="14"/>
      <c r="H12" s="14"/>
      <c r="J12" s="14">
        <v>377406440</v>
      </c>
      <c r="L12" s="14">
        <v>0</v>
      </c>
      <c r="N12" s="14">
        <v>377406440</v>
      </c>
      <c r="P12" s="14">
        <v>6917726904</v>
      </c>
      <c r="R12" s="14">
        <v>0</v>
      </c>
      <c r="T12" s="14">
        <v>6917726904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zoomScaleNormal="100" workbookViewId="0">
      <selection activeCell="R13" sqref="R1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/>
    <row r="5" spans="1:13" ht="14.45" customHeight="1">
      <c r="A5" s="24" t="s">
        <v>257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>
      <c r="A6" s="25" t="s">
        <v>141</v>
      </c>
      <c r="C6" s="25" t="s">
        <v>157</v>
      </c>
      <c r="D6" s="25"/>
      <c r="E6" s="25"/>
      <c r="F6" s="25"/>
      <c r="G6" s="25"/>
      <c r="I6" s="25" t="s">
        <v>158</v>
      </c>
      <c r="J6" s="25"/>
      <c r="K6" s="25"/>
      <c r="L6" s="25"/>
      <c r="M6" s="25"/>
    </row>
    <row r="7" spans="1:13" ht="29.1" customHeight="1">
      <c r="A7" s="25"/>
      <c r="C7" s="19" t="s">
        <v>252</v>
      </c>
      <c r="D7" s="3"/>
      <c r="E7" s="19" t="s">
        <v>211</v>
      </c>
      <c r="F7" s="3"/>
      <c r="G7" s="19" t="s">
        <v>253</v>
      </c>
      <c r="I7" s="19" t="s">
        <v>252</v>
      </c>
      <c r="J7" s="3"/>
      <c r="K7" s="19" t="s">
        <v>211</v>
      </c>
      <c r="L7" s="3"/>
      <c r="M7" s="19" t="s">
        <v>253</v>
      </c>
    </row>
    <row r="8" spans="1:13" ht="21.75" customHeight="1">
      <c r="A8" s="5" t="s">
        <v>297</v>
      </c>
      <c r="C8" s="6">
        <v>21925517</v>
      </c>
      <c r="E8" s="6"/>
      <c r="G8" s="6">
        <v>21925517</v>
      </c>
      <c r="I8" s="6">
        <v>688008275</v>
      </c>
      <c r="K8" s="6"/>
      <c r="M8" s="6">
        <v>688008275</v>
      </c>
    </row>
    <row r="9" spans="1:13" ht="21.75" customHeight="1">
      <c r="A9" s="7" t="s">
        <v>298</v>
      </c>
      <c r="C9" s="8">
        <v>344845</v>
      </c>
      <c r="E9" s="8"/>
      <c r="G9" s="8">
        <v>344845</v>
      </c>
      <c r="I9" s="8">
        <v>24102734</v>
      </c>
      <c r="K9" s="8"/>
      <c r="M9" s="8">
        <v>24102734</v>
      </c>
    </row>
    <row r="10" spans="1:13" ht="21.75" customHeight="1">
      <c r="A10" s="7" t="s">
        <v>23</v>
      </c>
      <c r="C10" s="8">
        <v>28433</v>
      </c>
      <c r="E10" s="8"/>
      <c r="G10" s="8">
        <v>28433</v>
      </c>
      <c r="I10" s="8">
        <v>212851</v>
      </c>
      <c r="K10" s="8"/>
      <c r="M10" s="8">
        <v>212851</v>
      </c>
    </row>
    <row r="11" spans="1:13" ht="21.75" customHeight="1">
      <c r="A11" s="7" t="s">
        <v>178</v>
      </c>
      <c r="C11" s="8">
        <v>9814</v>
      </c>
      <c r="E11" s="8">
        <v>0</v>
      </c>
      <c r="G11" s="8">
        <v>9814</v>
      </c>
      <c r="I11" s="8">
        <v>38526</v>
      </c>
      <c r="K11" s="8">
        <v>0</v>
      </c>
      <c r="M11" s="8">
        <v>38526</v>
      </c>
    </row>
    <row r="12" spans="1:13" ht="21.75" customHeight="1">
      <c r="A12" s="13" t="s">
        <v>95</v>
      </c>
      <c r="C12" s="14">
        <f>SUM(C8:C11)</f>
        <v>22308609</v>
      </c>
      <c r="E12" s="14">
        <v>0</v>
      </c>
      <c r="G12" s="14">
        <f>SUM(G8:G11)</f>
        <v>22308609</v>
      </c>
      <c r="I12" s="14">
        <f>SUM(I8:I11)</f>
        <v>712362386</v>
      </c>
      <c r="K12" s="14">
        <v>0</v>
      </c>
      <c r="M12" s="14">
        <f>SUM(M8:M11)</f>
        <v>712362386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67"/>
  <sheetViews>
    <sheetView rightToLeft="1" workbookViewId="0">
      <selection activeCell="U16" sqref="U16"/>
    </sheetView>
  </sheetViews>
  <sheetFormatPr defaultRowHeight="12.75"/>
  <cols>
    <col min="1" max="1" width="29.85546875" bestFit="1" customWidth="1"/>
    <col min="2" max="2" width="1.28515625" customWidth="1"/>
    <col min="3" max="3" width="11.5703125" bestFit="1" customWidth="1"/>
    <col min="4" max="4" width="1.28515625" customWidth="1"/>
    <col min="5" max="5" width="16.5703125" bestFit="1" customWidth="1"/>
    <col min="6" max="6" width="1.28515625" customWidth="1"/>
    <col min="7" max="7" width="16.7109375" bestFit="1" customWidth="1"/>
    <col min="8" max="8" width="1.28515625" customWidth="1"/>
    <col min="9" max="9" width="21.85546875" bestFit="1" customWidth="1"/>
    <col min="10" max="10" width="1.28515625" customWidth="1"/>
    <col min="11" max="11" width="12.5703125" bestFit="1" customWidth="1"/>
    <col min="12" max="12" width="1.28515625" customWidth="1"/>
    <col min="13" max="13" width="18.42578125" bestFit="1" customWidth="1"/>
    <col min="14" max="14" width="1.28515625" customWidth="1"/>
    <col min="15" max="15" width="18.28515625" bestFit="1" customWidth="1"/>
    <col min="16" max="16" width="1.28515625" customWidth="1"/>
    <col min="17" max="17" width="21.85546875" bestFit="1" customWidth="1"/>
    <col min="18" max="18" width="0.28515625" customWidth="1"/>
  </cols>
  <sheetData>
    <row r="1" spans="1:17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/>
    <row r="5" spans="1:17" ht="14.45" customHeight="1">
      <c r="A5" s="24" t="s">
        <v>258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4.45" customHeight="1">
      <c r="A6" s="25" t="s">
        <v>141</v>
      </c>
      <c r="C6" s="25" t="s">
        <v>157</v>
      </c>
      <c r="D6" s="25"/>
      <c r="E6" s="25"/>
      <c r="F6" s="25"/>
      <c r="G6" s="25"/>
      <c r="H6" s="25"/>
      <c r="I6" s="25"/>
      <c r="K6" s="25" t="s">
        <v>158</v>
      </c>
      <c r="L6" s="25"/>
      <c r="M6" s="25"/>
      <c r="N6" s="25"/>
      <c r="O6" s="25"/>
      <c r="P6" s="25"/>
      <c r="Q6" s="25"/>
    </row>
    <row r="7" spans="1:17" ht="29.1" customHeight="1">
      <c r="A7" s="25"/>
      <c r="C7" s="19" t="s">
        <v>13</v>
      </c>
      <c r="D7" s="3"/>
      <c r="E7" s="19" t="s">
        <v>259</v>
      </c>
      <c r="F7" s="3"/>
      <c r="G7" s="19" t="s">
        <v>260</v>
      </c>
      <c r="H7" s="3"/>
      <c r="I7" s="19" t="s">
        <v>261</v>
      </c>
      <c r="K7" s="19" t="s">
        <v>13</v>
      </c>
      <c r="L7" s="3"/>
      <c r="M7" s="19" t="s">
        <v>259</v>
      </c>
      <c r="N7" s="3"/>
      <c r="O7" s="19" t="s">
        <v>260</v>
      </c>
      <c r="P7" s="3"/>
      <c r="Q7" s="19" t="s">
        <v>261</v>
      </c>
    </row>
    <row r="8" spans="1:17" ht="21.75" customHeight="1">
      <c r="A8" s="5" t="s">
        <v>24</v>
      </c>
      <c r="C8" s="161">
        <v>0</v>
      </c>
      <c r="D8" s="162"/>
      <c r="E8" s="161">
        <v>0</v>
      </c>
      <c r="F8" s="162"/>
      <c r="G8" s="161">
        <v>0</v>
      </c>
      <c r="H8" s="162"/>
      <c r="I8" s="161">
        <v>0</v>
      </c>
      <c r="J8" s="162"/>
      <c r="K8" s="161">
        <v>25601732</v>
      </c>
      <c r="L8" s="162"/>
      <c r="M8" s="161">
        <v>95223862204</v>
      </c>
      <c r="N8" s="162"/>
      <c r="O8" s="161">
        <v>77238934134</v>
      </c>
      <c r="P8" s="162"/>
      <c r="Q8" s="161">
        <v>17984928070</v>
      </c>
    </row>
    <row r="9" spans="1:17" ht="21.75" customHeight="1">
      <c r="A9" s="7" t="s">
        <v>85</v>
      </c>
      <c r="C9" s="164">
        <v>0</v>
      </c>
      <c r="D9" s="162"/>
      <c r="E9" s="164">
        <v>0</v>
      </c>
      <c r="F9" s="162"/>
      <c r="G9" s="164">
        <v>0</v>
      </c>
      <c r="H9" s="162"/>
      <c r="I9" s="164">
        <v>0</v>
      </c>
      <c r="J9" s="162"/>
      <c r="K9" s="164">
        <v>5773536</v>
      </c>
      <c r="L9" s="162"/>
      <c r="M9" s="164">
        <v>60848945177</v>
      </c>
      <c r="N9" s="162"/>
      <c r="O9" s="164">
        <v>45134000067</v>
      </c>
      <c r="P9" s="162"/>
      <c r="Q9" s="164">
        <v>15714945110</v>
      </c>
    </row>
    <row r="10" spans="1:17" ht="21.75" customHeight="1">
      <c r="A10" s="7" t="s">
        <v>23</v>
      </c>
      <c r="C10" s="164">
        <v>19163383</v>
      </c>
      <c r="D10" s="162"/>
      <c r="E10" s="164">
        <v>40155517649</v>
      </c>
      <c r="F10" s="162"/>
      <c r="G10" s="164">
        <v>26893604494</v>
      </c>
      <c r="H10" s="162"/>
      <c r="I10" s="164">
        <v>13261913155</v>
      </c>
      <c r="J10" s="162"/>
      <c r="K10" s="164">
        <v>44613383</v>
      </c>
      <c r="L10" s="162"/>
      <c r="M10" s="164">
        <v>102449926911</v>
      </c>
      <c r="N10" s="162"/>
      <c r="O10" s="164">
        <v>87761969789</v>
      </c>
      <c r="P10" s="162"/>
      <c r="Q10" s="164">
        <v>14687957122</v>
      </c>
    </row>
    <row r="11" spans="1:17" ht="21.75" customHeight="1">
      <c r="A11" s="7" t="s">
        <v>69</v>
      </c>
      <c r="C11" s="164">
        <v>0</v>
      </c>
      <c r="D11" s="162"/>
      <c r="E11" s="164">
        <v>0</v>
      </c>
      <c r="F11" s="162"/>
      <c r="G11" s="164">
        <v>0</v>
      </c>
      <c r="H11" s="162"/>
      <c r="I11" s="164">
        <v>0</v>
      </c>
      <c r="J11" s="162"/>
      <c r="K11" s="164">
        <v>16979433</v>
      </c>
      <c r="L11" s="162"/>
      <c r="M11" s="164">
        <v>91107635649</v>
      </c>
      <c r="N11" s="162"/>
      <c r="O11" s="164">
        <v>84392026868</v>
      </c>
      <c r="P11" s="162"/>
      <c r="Q11" s="164">
        <v>6715608781</v>
      </c>
    </row>
    <row r="12" spans="1:17" ht="21.75" customHeight="1">
      <c r="A12" s="7" t="s">
        <v>22</v>
      </c>
      <c r="C12" s="164">
        <v>0</v>
      </c>
      <c r="D12" s="162"/>
      <c r="E12" s="164">
        <v>0</v>
      </c>
      <c r="F12" s="162"/>
      <c r="G12" s="164">
        <v>0</v>
      </c>
      <c r="H12" s="162"/>
      <c r="I12" s="164">
        <v>0</v>
      </c>
      <c r="J12" s="162"/>
      <c r="K12" s="164">
        <v>27350000</v>
      </c>
      <c r="L12" s="162"/>
      <c r="M12" s="164">
        <v>86606418651</v>
      </c>
      <c r="N12" s="162"/>
      <c r="O12" s="164">
        <v>80882120813</v>
      </c>
      <c r="P12" s="162"/>
      <c r="Q12" s="164">
        <v>5724297838</v>
      </c>
    </row>
    <row r="13" spans="1:17" ht="21.75" customHeight="1">
      <c r="A13" s="7" t="s">
        <v>53</v>
      </c>
      <c r="C13" s="164">
        <v>0</v>
      </c>
      <c r="D13" s="162"/>
      <c r="E13" s="164">
        <v>0</v>
      </c>
      <c r="F13" s="162"/>
      <c r="G13" s="164">
        <v>0</v>
      </c>
      <c r="H13" s="162"/>
      <c r="I13" s="164">
        <v>0</v>
      </c>
      <c r="J13" s="162"/>
      <c r="K13" s="164">
        <v>1320000</v>
      </c>
      <c r="L13" s="162"/>
      <c r="M13" s="164">
        <v>15010950376</v>
      </c>
      <c r="N13" s="162"/>
      <c r="O13" s="164">
        <v>10803335399</v>
      </c>
      <c r="P13" s="162"/>
      <c r="Q13" s="164">
        <v>4207614977</v>
      </c>
    </row>
    <row r="14" spans="1:17" ht="21.75" customHeight="1">
      <c r="A14" s="7" t="s">
        <v>125</v>
      </c>
      <c r="C14" s="164">
        <v>35700</v>
      </c>
      <c r="D14" s="162"/>
      <c r="E14" s="164">
        <v>21031698316</v>
      </c>
      <c r="F14" s="162"/>
      <c r="G14" s="164">
        <v>19424320014</v>
      </c>
      <c r="H14" s="162"/>
      <c r="I14" s="164">
        <v>1607378302</v>
      </c>
      <c r="J14" s="162"/>
      <c r="K14" s="164">
        <v>70000</v>
      </c>
      <c r="L14" s="162"/>
      <c r="M14" s="164">
        <v>41011953234</v>
      </c>
      <c r="N14" s="162"/>
      <c r="O14" s="164">
        <v>38086901990</v>
      </c>
      <c r="P14" s="162"/>
      <c r="Q14" s="164">
        <v>2925051244</v>
      </c>
    </row>
    <row r="15" spans="1:17" ht="21.75" customHeight="1">
      <c r="A15" s="169" t="s">
        <v>198</v>
      </c>
      <c r="C15" s="170">
        <v>0</v>
      </c>
      <c r="D15" s="162"/>
      <c r="E15" s="170">
        <v>0</v>
      </c>
      <c r="F15" s="162"/>
      <c r="G15" s="170">
        <v>0</v>
      </c>
      <c r="H15" s="162"/>
      <c r="I15" s="170">
        <v>0</v>
      </c>
      <c r="J15" s="162"/>
      <c r="K15" s="170">
        <v>155000</v>
      </c>
      <c r="L15" s="162"/>
      <c r="M15" s="170">
        <v>142583043750</v>
      </c>
      <c r="N15" s="162"/>
      <c r="O15" s="170">
        <v>139784659437</v>
      </c>
      <c r="P15" s="162"/>
      <c r="Q15" s="170">
        <v>2798384313</v>
      </c>
    </row>
    <row r="16" spans="1:17" ht="21.75" customHeight="1">
      <c r="A16" s="7" t="s">
        <v>87</v>
      </c>
      <c r="C16" s="164">
        <v>0</v>
      </c>
      <c r="D16" s="162"/>
      <c r="E16" s="164">
        <v>0</v>
      </c>
      <c r="F16" s="162"/>
      <c r="G16" s="164">
        <v>0</v>
      </c>
      <c r="H16" s="162"/>
      <c r="I16" s="164">
        <v>0</v>
      </c>
      <c r="J16" s="162"/>
      <c r="K16" s="164">
        <v>1677102</v>
      </c>
      <c r="L16" s="162"/>
      <c r="M16" s="164">
        <v>10653733428</v>
      </c>
      <c r="N16" s="162"/>
      <c r="O16" s="164">
        <v>8785739481</v>
      </c>
      <c r="P16" s="162"/>
      <c r="Q16" s="164">
        <v>1867993947</v>
      </c>
    </row>
    <row r="17" spans="1:17" ht="21.75" customHeight="1">
      <c r="A17" s="7" t="s">
        <v>176</v>
      </c>
      <c r="C17" s="164">
        <v>0</v>
      </c>
      <c r="D17" s="162"/>
      <c r="E17" s="164">
        <v>0</v>
      </c>
      <c r="F17" s="162"/>
      <c r="G17" s="164">
        <v>0</v>
      </c>
      <c r="H17" s="162"/>
      <c r="I17" s="164">
        <v>0</v>
      </c>
      <c r="J17" s="162"/>
      <c r="K17" s="164">
        <v>3125000</v>
      </c>
      <c r="L17" s="162"/>
      <c r="M17" s="164">
        <v>8430322058</v>
      </c>
      <c r="N17" s="162"/>
      <c r="O17" s="164">
        <v>6577842262</v>
      </c>
      <c r="P17" s="162"/>
      <c r="Q17" s="164">
        <v>1852479796</v>
      </c>
    </row>
    <row r="18" spans="1:17" ht="21.75" customHeight="1">
      <c r="A18" s="7" t="s">
        <v>173</v>
      </c>
      <c r="C18" s="164">
        <v>0</v>
      </c>
      <c r="D18" s="162"/>
      <c r="E18" s="164">
        <v>0</v>
      </c>
      <c r="F18" s="162"/>
      <c r="G18" s="164">
        <v>0</v>
      </c>
      <c r="H18" s="162"/>
      <c r="I18" s="164">
        <v>0</v>
      </c>
      <c r="J18" s="162"/>
      <c r="K18" s="164">
        <v>250000</v>
      </c>
      <c r="L18" s="162"/>
      <c r="M18" s="164">
        <v>6195574028</v>
      </c>
      <c r="N18" s="162"/>
      <c r="O18" s="164">
        <v>4505337129</v>
      </c>
      <c r="P18" s="162"/>
      <c r="Q18" s="164">
        <v>1690236899</v>
      </c>
    </row>
    <row r="19" spans="1:17" ht="21.75" customHeight="1">
      <c r="A19" s="7" t="s">
        <v>48</v>
      </c>
      <c r="C19" s="164">
        <v>0</v>
      </c>
      <c r="D19" s="162"/>
      <c r="E19" s="164">
        <v>0</v>
      </c>
      <c r="F19" s="162"/>
      <c r="G19" s="164">
        <v>0</v>
      </c>
      <c r="H19" s="162"/>
      <c r="I19" s="164">
        <v>0</v>
      </c>
      <c r="J19" s="162"/>
      <c r="K19" s="164">
        <v>300000</v>
      </c>
      <c r="L19" s="162"/>
      <c r="M19" s="164">
        <v>6256550715</v>
      </c>
      <c r="N19" s="162"/>
      <c r="O19" s="164">
        <v>4825118701</v>
      </c>
      <c r="P19" s="162"/>
      <c r="Q19" s="164">
        <v>1431437278</v>
      </c>
    </row>
    <row r="20" spans="1:17" ht="21.75" customHeight="1">
      <c r="A20" s="169" t="s">
        <v>63</v>
      </c>
      <c r="C20" s="170">
        <v>1500000</v>
      </c>
      <c r="D20" s="162"/>
      <c r="E20" s="170">
        <v>5355941437</v>
      </c>
      <c r="F20" s="162"/>
      <c r="G20" s="170">
        <v>4056680124</v>
      </c>
      <c r="H20" s="162"/>
      <c r="I20" s="170">
        <v>1299261313</v>
      </c>
      <c r="J20" s="162"/>
      <c r="K20" s="170">
        <v>1500000</v>
      </c>
      <c r="L20" s="162"/>
      <c r="M20" s="170">
        <v>5355941437</v>
      </c>
      <c r="N20" s="162"/>
      <c r="O20" s="170">
        <v>4056680124</v>
      </c>
      <c r="P20" s="162"/>
      <c r="Q20" s="170">
        <v>1299261313</v>
      </c>
    </row>
    <row r="21" spans="1:17" ht="21.75" customHeight="1">
      <c r="A21" s="7" t="s">
        <v>52</v>
      </c>
      <c r="C21" s="164">
        <v>0</v>
      </c>
      <c r="D21" s="162"/>
      <c r="E21" s="164">
        <v>0</v>
      </c>
      <c r="F21" s="162"/>
      <c r="G21" s="164">
        <v>0</v>
      </c>
      <c r="H21" s="162"/>
      <c r="I21" s="164">
        <v>0</v>
      </c>
      <c r="J21" s="162"/>
      <c r="K21" s="164">
        <v>950000</v>
      </c>
      <c r="L21" s="162"/>
      <c r="M21" s="164">
        <v>4925485064</v>
      </c>
      <c r="N21" s="162"/>
      <c r="O21" s="164">
        <v>3704560655</v>
      </c>
      <c r="P21" s="162"/>
      <c r="Q21" s="164">
        <v>1220924409</v>
      </c>
    </row>
    <row r="22" spans="1:17" ht="21.75" customHeight="1">
      <c r="A22" s="7" t="s">
        <v>184</v>
      </c>
      <c r="C22" s="164">
        <v>0</v>
      </c>
      <c r="D22" s="162"/>
      <c r="E22" s="164">
        <v>0</v>
      </c>
      <c r="F22" s="162"/>
      <c r="G22" s="164">
        <v>0</v>
      </c>
      <c r="H22" s="162"/>
      <c r="I22" s="164">
        <v>0</v>
      </c>
      <c r="J22" s="162"/>
      <c r="K22" s="164">
        <v>1018594</v>
      </c>
      <c r="L22" s="162"/>
      <c r="M22" s="164">
        <v>11446038573</v>
      </c>
      <c r="N22" s="162"/>
      <c r="O22" s="164">
        <v>10439219000</v>
      </c>
      <c r="P22" s="162"/>
      <c r="Q22" s="164">
        <v>1006819573</v>
      </c>
    </row>
    <row r="23" spans="1:17" ht="21.75" customHeight="1">
      <c r="A23" s="7" t="s">
        <v>180</v>
      </c>
      <c r="C23" s="164">
        <v>0</v>
      </c>
      <c r="D23" s="162"/>
      <c r="E23" s="164">
        <v>0</v>
      </c>
      <c r="F23" s="162"/>
      <c r="G23" s="164">
        <v>0</v>
      </c>
      <c r="H23" s="162"/>
      <c r="I23" s="164">
        <v>0</v>
      </c>
      <c r="J23" s="162"/>
      <c r="K23" s="164">
        <v>185600</v>
      </c>
      <c r="L23" s="162"/>
      <c r="M23" s="164">
        <v>5774637881</v>
      </c>
      <c r="N23" s="162"/>
      <c r="O23" s="164">
        <v>5016437539</v>
      </c>
      <c r="P23" s="162"/>
      <c r="Q23" s="164">
        <v>758200342</v>
      </c>
    </row>
    <row r="24" spans="1:17" ht="21.75" customHeight="1">
      <c r="A24" s="7" t="s">
        <v>170</v>
      </c>
      <c r="C24" s="164">
        <v>0</v>
      </c>
      <c r="D24" s="162"/>
      <c r="E24" s="164">
        <v>0</v>
      </c>
      <c r="F24" s="162"/>
      <c r="G24" s="164">
        <v>0</v>
      </c>
      <c r="H24" s="162"/>
      <c r="I24" s="164">
        <v>0</v>
      </c>
      <c r="J24" s="162"/>
      <c r="K24" s="164">
        <v>880000</v>
      </c>
      <c r="L24" s="162"/>
      <c r="M24" s="164">
        <v>7065246626</v>
      </c>
      <c r="N24" s="162"/>
      <c r="O24" s="164">
        <v>6438263040</v>
      </c>
      <c r="P24" s="162"/>
      <c r="Q24" s="164">
        <v>626983586</v>
      </c>
    </row>
    <row r="25" spans="1:17" ht="21.75" customHeight="1">
      <c r="A25" s="7" t="s">
        <v>35</v>
      </c>
      <c r="C25" s="164">
        <v>0</v>
      </c>
      <c r="D25" s="162"/>
      <c r="E25" s="164">
        <v>0</v>
      </c>
      <c r="F25" s="162"/>
      <c r="G25" s="164">
        <v>0</v>
      </c>
      <c r="H25" s="162"/>
      <c r="I25" s="164">
        <v>0</v>
      </c>
      <c r="J25" s="162"/>
      <c r="K25" s="164">
        <v>3200000</v>
      </c>
      <c r="L25" s="162"/>
      <c r="M25" s="164">
        <v>18513187417</v>
      </c>
      <c r="N25" s="162"/>
      <c r="O25" s="164">
        <v>18032358464</v>
      </c>
      <c r="P25" s="162"/>
      <c r="Q25" s="164">
        <v>480828953</v>
      </c>
    </row>
    <row r="26" spans="1:17" ht="21.75" customHeight="1">
      <c r="A26" s="7" t="s">
        <v>34</v>
      </c>
      <c r="C26" s="164">
        <v>0</v>
      </c>
      <c r="D26" s="162"/>
      <c r="E26" s="164">
        <v>0</v>
      </c>
      <c r="F26" s="162"/>
      <c r="G26" s="164">
        <v>0</v>
      </c>
      <c r="H26" s="162"/>
      <c r="I26" s="164">
        <v>0</v>
      </c>
      <c r="J26" s="162"/>
      <c r="K26" s="164">
        <v>285000</v>
      </c>
      <c r="L26" s="162"/>
      <c r="M26" s="164">
        <v>7808660742</v>
      </c>
      <c r="N26" s="162"/>
      <c r="O26" s="164">
        <v>7456567860</v>
      </c>
      <c r="P26" s="162"/>
      <c r="Q26" s="164">
        <v>352092882</v>
      </c>
    </row>
    <row r="27" spans="1:17" ht="21.75" customHeight="1">
      <c r="A27" s="7" t="s">
        <v>33</v>
      </c>
      <c r="C27" s="164">
        <v>0</v>
      </c>
      <c r="D27" s="162"/>
      <c r="E27" s="164">
        <v>0</v>
      </c>
      <c r="F27" s="162"/>
      <c r="G27" s="164">
        <v>0</v>
      </c>
      <c r="H27" s="162"/>
      <c r="I27" s="164">
        <v>0</v>
      </c>
      <c r="J27" s="162"/>
      <c r="K27" s="164">
        <v>268092</v>
      </c>
      <c r="L27" s="162"/>
      <c r="M27" s="164">
        <v>42259899056</v>
      </c>
      <c r="N27" s="162"/>
      <c r="O27" s="164">
        <v>41986579127</v>
      </c>
      <c r="P27" s="162"/>
      <c r="Q27" s="164">
        <v>273319929</v>
      </c>
    </row>
    <row r="28" spans="1:17" ht="21.75" customHeight="1">
      <c r="A28" s="7" t="s">
        <v>178</v>
      </c>
      <c r="C28" s="164">
        <v>0</v>
      </c>
      <c r="D28" s="162"/>
      <c r="E28" s="164">
        <v>0</v>
      </c>
      <c r="F28" s="162"/>
      <c r="G28" s="164">
        <v>0</v>
      </c>
      <c r="H28" s="162"/>
      <c r="I28" s="164">
        <v>0</v>
      </c>
      <c r="J28" s="162"/>
      <c r="K28" s="164">
        <v>8991184</v>
      </c>
      <c r="L28" s="162"/>
      <c r="M28" s="164">
        <v>12915955762</v>
      </c>
      <c r="N28" s="162"/>
      <c r="O28" s="164">
        <v>12646826334</v>
      </c>
      <c r="P28" s="162"/>
      <c r="Q28" s="164">
        <v>269129428</v>
      </c>
    </row>
    <row r="29" spans="1:17" ht="21.75" customHeight="1">
      <c r="A29" s="7" t="s">
        <v>172</v>
      </c>
      <c r="C29" s="164">
        <v>0</v>
      </c>
      <c r="D29" s="162"/>
      <c r="E29" s="164">
        <v>0</v>
      </c>
      <c r="F29" s="162"/>
      <c r="G29" s="164">
        <v>0</v>
      </c>
      <c r="H29" s="162"/>
      <c r="I29" s="164">
        <v>0</v>
      </c>
      <c r="J29" s="162"/>
      <c r="K29" s="164">
        <v>3909674</v>
      </c>
      <c r="L29" s="162"/>
      <c r="M29" s="164">
        <v>7155745479</v>
      </c>
      <c r="N29" s="162"/>
      <c r="O29" s="164">
        <v>6933358008</v>
      </c>
      <c r="P29" s="162"/>
      <c r="Q29" s="164">
        <v>222387471</v>
      </c>
    </row>
    <row r="30" spans="1:17" ht="21.75" customHeight="1">
      <c r="A30" s="7" t="s">
        <v>129</v>
      </c>
      <c r="C30" s="164">
        <v>52600</v>
      </c>
      <c r="D30" s="162"/>
      <c r="E30" s="164">
        <v>49649249445</v>
      </c>
      <c r="F30" s="162"/>
      <c r="G30" s="164">
        <v>49631834139</v>
      </c>
      <c r="H30" s="162"/>
      <c r="I30" s="164">
        <v>17415306</v>
      </c>
      <c r="J30" s="162"/>
      <c r="K30" s="164">
        <v>157100</v>
      </c>
      <c r="L30" s="162"/>
      <c r="M30" s="164">
        <v>147862574308</v>
      </c>
      <c r="N30" s="162"/>
      <c r="O30" s="164">
        <v>147674526155</v>
      </c>
      <c r="P30" s="162"/>
      <c r="Q30" s="164">
        <v>188048153</v>
      </c>
    </row>
    <row r="31" spans="1:17" ht="21.75" customHeight="1">
      <c r="A31" s="7" t="s">
        <v>196</v>
      </c>
      <c r="C31" s="164">
        <v>0</v>
      </c>
      <c r="D31" s="162"/>
      <c r="E31" s="164">
        <v>0</v>
      </c>
      <c r="F31" s="162"/>
      <c r="G31" s="164">
        <v>0</v>
      </c>
      <c r="H31" s="162"/>
      <c r="I31" s="164">
        <v>0</v>
      </c>
      <c r="J31" s="162"/>
      <c r="K31" s="164">
        <v>55000</v>
      </c>
      <c r="L31" s="162"/>
      <c r="M31" s="164">
        <v>49710988250</v>
      </c>
      <c r="N31" s="162"/>
      <c r="O31" s="164">
        <v>49573513171</v>
      </c>
      <c r="P31" s="162"/>
      <c r="Q31" s="164">
        <v>137475079</v>
      </c>
    </row>
    <row r="32" spans="1:17" ht="21.75" customHeight="1">
      <c r="A32" s="7" t="s">
        <v>197</v>
      </c>
      <c r="C32" s="164">
        <v>0</v>
      </c>
      <c r="D32" s="162"/>
      <c r="E32" s="164">
        <v>0</v>
      </c>
      <c r="F32" s="162"/>
      <c r="G32" s="164">
        <v>0</v>
      </c>
      <c r="H32" s="162"/>
      <c r="I32" s="164">
        <v>0</v>
      </c>
      <c r="J32" s="162"/>
      <c r="K32" s="164">
        <v>40000</v>
      </c>
      <c r="L32" s="162"/>
      <c r="M32" s="164">
        <v>37655173763</v>
      </c>
      <c r="N32" s="162"/>
      <c r="O32" s="164">
        <v>37593185000</v>
      </c>
      <c r="P32" s="162"/>
      <c r="Q32" s="164">
        <v>61988763</v>
      </c>
    </row>
    <row r="33" spans="1:17" ht="21.75" customHeight="1">
      <c r="A33" s="7" t="s">
        <v>192</v>
      </c>
      <c r="C33" s="164">
        <v>0</v>
      </c>
      <c r="D33" s="162"/>
      <c r="E33" s="164">
        <v>0</v>
      </c>
      <c r="F33" s="162"/>
      <c r="G33" s="164">
        <v>0</v>
      </c>
      <c r="H33" s="162"/>
      <c r="I33" s="164">
        <v>0</v>
      </c>
      <c r="J33" s="162"/>
      <c r="K33" s="164">
        <v>50000</v>
      </c>
      <c r="L33" s="162"/>
      <c r="M33" s="164">
        <v>1767776157</v>
      </c>
      <c r="N33" s="162"/>
      <c r="O33" s="164">
        <v>1759558936</v>
      </c>
      <c r="P33" s="162"/>
      <c r="Q33" s="164">
        <v>8217221</v>
      </c>
    </row>
    <row r="34" spans="1:17" ht="21.75" customHeight="1">
      <c r="A34" s="7" t="s">
        <v>71</v>
      </c>
      <c r="C34" s="164">
        <v>0</v>
      </c>
      <c r="D34" s="162"/>
      <c r="E34" s="164">
        <v>0</v>
      </c>
      <c r="F34" s="162"/>
      <c r="G34" s="164">
        <v>0</v>
      </c>
      <c r="H34" s="162"/>
      <c r="I34" s="164">
        <v>0</v>
      </c>
      <c r="J34" s="162"/>
      <c r="K34" s="164">
        <v>1</v>
      </c>
      <c r="L34" s="162"/>
      <c r="M34" s="164">
        <v>1</v>
      </c>
      <c r="N34" s="162"/>
      <c r="O34" s="164">
        <v>1363</v>
      </c>
      <c r="P34" s="162"/>
      <c r="Q34" s="164">
        <v>-1362</v>
      </c>
    </row>
    <row r="35" spans="1:17" ht="21.75" customHeight="1">
      <c r="A35" s="7" t="s">
        <v>66</v>
      </c>
      <c r="C35" s="164">
        <v>0</v>
      </c>
      <c r="D35" s="162"/>
      <c r="E35" s="164">
        <v>0</v>
      </c>
      <c r="F35" s="162"/>
      <c r="G35" s="164">
        <v>0</v>
      </c>
      <c r="H35" s="162"/>
      <c r="I35" s="164">
        <v>0</v>
      </c>
      <c r="J35" s="162"/>
      <c r="K35" s="164">
        <v>1</v>
      </c>
      <c r="L35" s="162"/>
      <c r="M35" s="164">
        <v>1</v>
      </c>
      <c r="N35" s="162"/>
      <c r="O35" s="164">
        <v>5836</v>
      </c>
      <c r="P35" s="162"/>
      <c r="Q35" s="164">
        <v>-5835</v>
      </c>
    </row>
    <row r="36" spans="1:17" ht="21.75" customHeight="1">
      <c r="A36" s="7" t="s">
        <v>76</v>
      </c>
      <c r="C36" s="164">
        <v>0</v>
      </c>
      <c r="D36" s="162"/>
      <c r="E36" s="164">
        <v>0</v>
      </c>
      <c r="F36" s="162"/>
      <c r="G36" s="164">
        <v>0</v>
      </c>
      <c r="H36" s="162"/>
      <c r="I36" s="164">
        <v>0</v>
      </c>
      <c r="J36" s="162"/>
      <c r="K36" s="164">
        <v>1</v>
      </c>
      <c r="L36" s="162"/>
      <c r="M36" s="164">
        <v>1</v>
      </c>
      <c r="N36" s="162"/>
      <c r="O36" s="164">
        <v>12098</v>
      </c>
      <c r="P36" s="162"/>
      <c r="Q36" s="164">
        <v>-12097</v>
      </c>
    </row>
    <row r="37" spans="1:17" ht="21.75" customHeight="1">
      <c r="A37" s="7" t="s">
        <v>185</v>
      </c>
      <c r="C37" s="164">
        <v>0</v>
      </c>
      <c r="D37" s="162"/>
      <c r="E37" s="164">
        <v>0</v>
      </c>
      <c r="F37" s="162"/>
      <c r="G37" s="164">
        <v>0</v>
      </c>
      <c r="H37" s="162"/>
      <c r="I37" s="164">
        <v>0</v>
      </c>
      <c r="J37" s="162"/>
      <c r="K37" s="164">
        <v>875000</v>
      </c>
      <c r="L37" s="162"/>
      <c r="M37" s="164">
        <v>6079994177</v>
      </c>
      <c r="N37" s="162"/>
      <c r="O37" s="164">
        <v>6132045937</v>
      </c>
      <c r="P37" s="162"/>
      <c r="Q37" s="164">
        <v>-52051760</v>
      </c>
    </row>
    <row r="38" spans="1:17" ht="21.75" customHeight="1">
      <c r="A38" s="7" t="s">
        <v>179</v>
      </c>
      <c r="C38" s="164">
        <v>0</v>
      </c>
      <c r="D38" s="162"/>
      <c r="E38" s="164">
        <v>0</v>
      </c>
      <c r="F38" s="162"/>
      <c r="G38" s="164">
        <v>0</v>
      </c>
      <c r="H38" s="162"/>
      <c r="I38" s="164">
        <v>0</v>
      </c>
      <c r="J38" s="162"/>
      <c r="K38" s="164">
        <v>52300</v>
      </c>
      <c r="L38" s="162"/>
      <c r="M38" s="164">
        <v>8963952589</v>
      </c>
      <c r="N38" s="162"/>
      <c r="O38" s="164">
        <v>9018499738</v>
      </c>
      <c r="P38" s="162"/>
      <c r="Q38" s="164">
        <v>-54547149</v>
      </c>
    </row>
    <row r="39" spans="1:17" ht="21.75" customHeight="1">
      <c r="A39" s="7" t="s">
        <v>186</v>
      </c>
      <c r="C39" s="164">
        <v>0</v>
      </c>
      <c r="D39" s="162"/>
      <c r="E39" s="164">
        <v>0</v>
      </c>
      <c r="F39" s="162"/>
      <c r="G39" s="164">
        <v>0</v>
      </c>
      <c r="H39" s="162"/>
      <c r="I39" s="164">
        <v>0</v>
      </c>
      <c r="J39" s="162"/>
      <c r="K39" s="164">
        <v>141368</v>
      </c>
      <c r="L39" s="162"/>
      <c r="M39" s="164">
        <v>6114742371</v>
      </c>
      <c r="N39" s="162"/>
      <c r="O39" s="164">
        <v>6358840433</v>
      </c>
      <c r="P39" s="162"/>
      <c r="Q39" s="164">
        <v>-244098062</v>
      </c>
    </row>
    <row r="40" spans="1:17" ht="21.75" customHeight="1">
      <c r="A40" s="7" t="s">
        <v>174</v>
      </c>
      <c r="C40" s="164">
        <v>0</v>
      </c>
      <c r="D40" s="162"/>
      <c r="E40" s="164">
        <v>0</v>
      </c>
      <c r="F40" s="162"/>
      <c r="G40" s="164">
        <v>0</v>
      </c>
      <c r="H40" s="162"/>
      <c r="I40" s="164">
        <v>0</v>
      </c>
      <c r="J40" s="162"/>
      <c r="K40" s="164">
        <v>139685</v>
      </c>
      <c r="L40" s="162"/>
      <c r="M40" s="164">
        <v>1983007386</v>
      </c>
      <c r="N40" s="162"/>
      <c r="O40" s="164">
        <v>2267483766</v>
      </c>
      <c r="P40" s="162"/>
      <c r="Q40" s="164">
        <v>-284476380</v>
      </c>
    </row>
    <row r="41" spans="1:17" ht="21.75" customHeight="1">
      <c r="A41" s="7" t="s">
        <v>187</v>
      </c>
      <c r="C41" s="164">
        <v>0</v>
      </c>
      <c r="D41" s="162"/>
      <c r="E41" s="164">
        <v>0</v>
      </c>
      <c r="F41" s="162"/>
      <c r="G41" s="164">
        <v>0</v>
      </c>
      <c r="H41" s="162"/>
      <c r="I41" s="164">
        <v>0</v>
      </c>
      <c r="J41" s="162"/>
      <c r="K41" s="164">
        <v>672000</v>
      </c>
      <c r="L41" s="162"/>
      <c r="M41" s="164">
        <v>2262308344</v>
      </c>
      <c r="N41" s="162"/>
      <c r="O41" s="164">
        <v>2597190220</v>
      </c>
      <c r="P41" s="162"/>
      <c r="Q41" s="164">
        <v>-334881876</v>
      </c>
    </row>
    <row r="42" spans="1:17" ht="21.75" customHeight="1">
      <c r="A42" s="7" t="s">
        <v>183</v>
      </c>
      <c r="C42" s="164">
        <v>0</v>
      </c>
      <c r="D42" s="162"/>
      <c r="E42" s="164">
        <v>0</v>
      </c>
      <c r="F42" s="162"/>
      <c r="G42" s="164">
        <v>0</v>
      </c>
      <c r="H42" s="162"/>
      <c r="I42" s="164">
        <v>0</v>
      </c>
      <c r="J42" s="162"/>
      <c r="K42" s="164">
        <v>220441</v>
      </c>
      <c r="L42" s="162"/>
      <c r="M42" s="164">
        <v>416364636</v>
      </c>
      <c r="N42" s="162"/>
      <c r="O42" s="164">
        <v>761844096</v>
      </c>
      <c r="P42" s="162"/>
      <c r="Q42" s="164">
        <v>-345479460</v>
      </c>
    </row>
    <row r="43" spans="1:17" ht="21.75" customHeight="1">
      <c r="A43" s="7" t="s">
        <v>164</v>
      </c>
      <c r="C43" s="164">
        <v>0</v>
      </c>
      <c r="D43" s="162"/>
      <c r="E43" s="164">
        <v>0</v>
      </c>
      <c r="F43" s="162"/>
      <c r="G43" s="164">
        <v>0</v>
      </c>
      <c r="H43" s="162"/>
      <c r="I43" s="164">
        <v>0</v>
      </c>
      <c r="J43" s="162"/>
      <c r="K43" s="164">
        <v>141561</v>
      </c>
      <c r="L43" s="162"/>
      <c r="M43" s="164">
        <v>1465789303</v>
      </c>
      <c r="N43" s="162"/>
      <c r="O43" s="164">
        <v>2207876592</v>
      </c>
      <c r="P43" s="162"/>
      <c r="Q43" s="164">
        <v>-742087289</v>
      </c>
    </row>
    <row r="44" spans="1:17" ht="21.75" customHeight="1">
      <c r="A44" s="7" t="s">
        <v>182</v>
      </c>
      <c r="C44" s="164">
        <v>0</v>
      </c>
      <c r="D44" s="162"/>
      <c r="E44" s="164">
        <v>0</v>
      </c>
      <c r="F44" s="162"/>
      <c r="G44" s="164">
        <v>0</v>
      </c>
      <c r="H44" s="162"/>
      <c r="I44" s="164">
        <v>0</v>
      </c>
      <c r="J44" s="162"/>
      <c r="K44" s="164">
        <v>530000</v>
      </c>
      <c r="L44" s="162"/>
      <c r="M44" s="164">
        <v>8169987750</v>
      </c>
      <c r="N44" s="162"/>
      <c r="O44" s="164">
        <v>9156592170</v>
      </c>
      <c r="P44" s="162"/>
      <c r="Q44" s="164">
        <v>-986604420</v>
      </c>
    </row>
    <row r="45" spans="1:17" ht="21.75" customHeight="1">
      <c r="A45" s="7" t="s">
        <v>168</v>
      </c>
      <c r="C45" s="164">
        <v>0</v>
      </c>
      <c r="D45" s="162"/>
      <c r="E45" s="164">
        <v>0</v>
      </c>
      <c r="F45" s="162"/>
      <c r="G45" s="164">
        <v>0</v>
      </c>
      <c r="H45" s="162"/>
      <c r="I45" s="164">
        <v>0</v>
      </c>
      <c r="J45" s="162"/>
      <c r="K45" s="164">
        <v>2136920</v>
      </c>
      <c r="L45" s="162"/>
      <c r="M45" s="164">
        <v>5177221575</v>
      </c>
      <c r="N45" s="162"/>
      <c r="O45" s="164">
        <v>6319510844</v>
      </c>
      <c r="P45" s="162"/>
      <c r="Q45" s="164">
        <v>-1142289269</v>
      </c>
    </row>
    <row r="46" spans="1:17" ht="21.75" customHeight="1">
      <c r="A46" s="7" t="s">
        <v>64</v>
      </c>
      <c r="C46" s="164">
        <v>0</v>
      </c>
      <c r="D46" s="162"/>
      <c r="E46" s="164">
        <v>0</v>
      </c>
      <c r="F46" s="162"/>
      <c r="G46" s="164">
        <v>0</v>
      </c>
      <c r="H46" s="162"/>
      <c r="I46" s="164">
        <v>0</v>
      </c>
      <c r="J46" s="162"/>
      <c r="K46" s="164">
        <v>2130000</v>
      </c>
      <c r="L46" s="162"/>
      <c r="M46" s="164">
        <v>15299423764</v>
      </c>
      <c r="N46" s="162"/>
      <c r="O46" s="164">
        <v>16599839706</v>
      </c>
      <c r="P46" s="162"/>
      <c r="Q46" s="164">
        <v>-1300415942</v>
      </c>
    </row>
    <row r="47" spans="1:17" ht="21.75" customHeight="1">
      <c r="A47" s="7" t="s">
        <v>181</v>
      </c>
      <c r="C47" s="164">
        <v>0</v>
      </c>
      <c r="D47" s="162"/>
      <c r="E47" s="164">
        <v>0</v>
      </c>
      <c r="F47" s="162"/>
      <c r="G47" s="164">
        <v>0</v>
      </c>
      <c r="H47" s="162"/>
      <c r="I47" s="164">
        <v>0</v>
      </c>
      <c r="J47" s="162"/>
      <c r="K47" s="164">
        <v>858000</v>
      </c>
      <c r="L47" s="162"/>
      <c r="M47" s="164">
        <v>5170069385</v>
      </c>
      <c r="N47" s="162"/>
      <c r="O47" s="164">
        <v>6550232832</v>
      </c>
      <c r="P47" s="162"/>
      <c r="Q47" s="164">
        <v>-1380163447</v>
      </c>
    </row>
    <row r="48" spans="1:17" ht="21.75" customHeight="1">
      <c r="A48" s="7" t="s">
        <v>177</v>
      </c>
      <c r="C48" s="164">
        <v>0</v>
      </c>
      <c r="D48" s="162"/>
      <c r="E48" s="164">
        <v>0</v>
      </c>
      <c r="F48" s="162"/>
      <c r="G48" s="164">
        <v>0</v>
      </c>
      <c r="H48" s="162"/>
      <c r="I48" s="164">
        <v>0</v>
      </c>
      <c r="J48" s="162"/>
      <c r="K48" s="164">
        <v>1618000</v>
      </c>
      <c r="L48" s="162"/>
      <c r="M48" s="164">
        <v>4315110782</v>
      </c>
      <c r="N48" s="162"/>
      <c r="O48" s="164">
        <v>5709723795</v>
      </c>
      <c r="P48" s="162"/>
      <c r="Q48" s="164">
        <v>-1394613013</v>
      </c>
    </row>
    <row r="49" spans="1:17" ht="21.75" customHeight="1">
      <c r="A49" s="7" t="s">
        <v>49</v>
      </c>
      <c r="C49" s="164">
        <v>0</v>
      </c>
      <c r="D49" s="162"/>
      <c r="E49" s="164">
        <v>0</v>
      </c>
      <c r="F49" s="162"/>
      <c r="G49" s="164">
        <v>0</v>
      </c>
      <c r="H49" s="162"/>
      <c r="I49" s="164">
        <v>0</v>
      </c>
      <c r="J49" s="162"/>
      <c r="K49" s="164">
        <v>30300000</v>
      </c>
      <c r="L49" s="162"/>
      <c r="M49" s="164">
        <v>79291639462</v>
      </c>
      <c r="N49" s="162"/>
      <c r="O49" s="164">
        <v>80961793848</v>
      </c>
      <c r="P49" s="162"/>
      <c r="Q49" s="164">
        <v>-1670154386</v>
      </c>
    </row>
    <row r="50" spans="1:17" ht="21.75" customHeight="1">
      <c r="A50" s="7" t="s">
        <v>175</v>
      </c>
      <c r="C50" s="164">
        <v>0</v>
      </c>
      <c r="D50" s="162"/>
      <c r="E50" s="164">
        <v>0</v>
      </c>
      <c r="F50" s="162"/>
      <c r="G50" s="164">
        <v>0</v>
      </c>
      <c r="H50" s="162"/>
      <c r="I50" s="164">
        <v>0</v>
      </c>
      <c r="J50" s="162"/>
      <c r="K50" s="164">
        <v>3503030</v>
      </c>
      <c r="L50" s="162"/>
      <c r="M50" s="164">
        <v>13626408854</v>
      </c>
      <c r="N50" s="162"/>
      <c r="O50" s="164">
        <v>15304211739</v>
      </c>
      <c r="P50" s="162"/>
      <c r="Q50" s="164">
        <v>-1677802885</v>
      </c>
    </row>
    <row r="51" spans="1:17" ht="21.75" customHeight="1">
      <c r="A51" s="7" t="s">
        <v>163</v>
      </c>
      <c r="C51" s="164">
        <v>0</v>
      </c>
      <c r="D51" s="162"/>
      <c r="E51" s="164">
        <v>0</v>
      </c>
      <c r="F51" s="162"/>
      <c r="G51" s="164">
        <v>0</v>
      </c>
      <c r="H51" s="162"/>
      <c r="I51" s="164">
        <v>0</v>
      </c>
      <c r="J51" s="162"/>
      <c r="K51" s="164">
        <v>677551</v>
      </c>
      <c r="L51" s="162"/>
      <c r="M51" s="164">
        <v>5590238114</v>
      </c>
      <c r="N51" s="162"/>
      <c r="O51" s="164">
        <v>7286943168</v>
      </c>
      <c r="P51" s="162"/>
      <c r="Q51" s="164">
        <v>-1696705054</v>
      </c>
    </row>
    <row r="52" spans="1:17" ht="21.75" customHeight="1">
      <c r="A52" s="7" t="s">
        <v>167</v>
      </c>
      <c r="C52" s="164">
        <v>0</v>
      </c>
      <c r="D52" s="162"/>
      <c r="E52" s="164">
        <v>0</v>
      </c>
      <c r="F52" s="162"/>
      <c r="G52" s="164">
        <v>0</v>
      </c>
      <c r="H52" s="162"/>
      <c r="I52" s="164">
        <v>0</v>
      </c>
      <c r="J52" s="162"/>
      <c r="K52" s="164">
        <v>1503646</v>
      </c>
      <c r="L52" s="162"/>
      <c r="M52" s="164">
        <v>4322503576</v>
      </c>
      <c r="N52" s="162"/>
      <c r="O52" s="164">
        <v>6131709104</v>
      </c>
      <c r="P52" s="162"/>
      <c r="Q52" s="164">
        <v>-1809205528</v>
      </c>
    </row>
    <row r="53" spans="1:17" ht="21.75" customHeight="1">
      <c r="A53" s="7" t="s">
        <v>37</v>
      </c>
      <c r="C53" s="164">
        <v>0</v>
      </c>
      <c r="D53" s="162"/>
      <c r="E53" s="164">
        <v>0</v>
      </c>
      <c r="F53" s="162"/>
      <c r="G53" s="164">
        <v>0</v>
      </c>
      <c r="H53" s="162"/>
      <c r="I53" s="164">
        <v>0</v>
      </c>
      <c r="J53" s="162"/>
      <c r="K53" s="164">
        <v>250000</v>
      </c>
      <c r="L53" s="162"/>
      <c r="M53" s="164">
        <v>13399794040</v>
      </c>
      <c r="N53" s="162"/>
      <c r="O53" s="164">
        <v>15283518711</v>
      </c>
      <c r="P53" s="162"/>
      <c r="Q53" s="164">
        <v>-1883724671</v>
      </c>
    </row>
    <row r="54" spans="1:17" ht="21.75" customHeight="1">
      <c r="A54" s="7" t="s">
        <v>72</v>
      </c>
      <c r="C54" s="164">
        <v>0</v>
      </c>
      <c r="D54" s="162"/>
      <c r="E54" s="164">
        <v>0</v>
      </c>
      <c r="F54" s="162"/>
      <c r="G54" s="164">
        <v>0</v>
      </c>
      <c r="H54" s="162"/>
      <c r="I54" s="164">
        <v>0</v>
      </c>
      <c r="J54" s="162"/>
      <c r="K54" s="164">
        <v>3363000</v>
      </c>
      <c r="L54" s="162"/>
      <c r="M54" s="164">
        <v>118359207192</v>
      </c>
      <c r="N54" s="162"/>
      <c r="O54" s="164">
        <v>120314215498</v>
      </c>
      <c r="P54" s="162"/>
      <c r="Q54" s="164">
        <v>-1955008306</v>
      </c>
    </row>
    <row r="55" spans="1:17" ht="21.75" customHeight="1">
      <c r="A55" s="7" t="s">
        <v>166</v>
      </c>
      <c r="C55" s="164">
        <v>0</v>
      </c>
      <c r="D55" s="162"/>
      <c r="E55" s="164">
        <v>0</v>
      </c>
      <c r="F55" s="162"/>
      <c r="G55" s="164">
        <v>0</v>
      </c>
      <c r="H55" s="162"/>
      <c r="I55" s="164">
        <v>0</v>
      </c>
      <c r="J55" s="162"/>
      <c r="K55" s="164">
        <v>1589247</v>
      </c>
      <c r="L55" s="162"/>
      <c r="M55" s="164">
        <v>4808064809</v>
      </c>
      <c r="N55" s="162"/>
      <c r="O55" s="164">
        <v>7113798784</v>
      </c>
      <c r="P55" s="162"/>
      <c r="Q55" s="164">
        <v>-2305733975</v>
      </c>
    </row>
    <row r="56" spans="1:17" ht="21.75" customHeight="1">
      <c r="A56" s="7" t="s">
        <v>92</v>
      </c>
      <c r="C56" s="164">
        <v>0</v>
      </c>
      <c r="D56" s="162"/>
      <c r="E56" s="164">
        <v>0</v>
      </c>
      <c r="F56" s="162"/>
      <c r="G56" s="164">
        <v>0</v>
      </c>
      <c r="H56" s="162"/>
      <c r="I56" s="164">
        <v>0</v>
      </c>
      <c r="J56" s="162"/>
      <c r="K56" s="164">
        <v>450000</v>
      </c>
      <c r="L56" s="162"/>
      <c r="M56" s="164">
        <v>28320320286</v>
      </c>
      <c r="N56" s="162"/>
      <c r="O56" s="164">
        <v>30811573800</v>
      </c>
      <c r="P56" s="162"/>
      <c r="Q56" s="164">
        <v>-2491253514</v>
      </c>
    </row>
    <row r="57" spans="1:17" ht="21.75" customHeight="1">
      <c r="A57" s="7" t="s">
        <v>165</v>
      </c>
      <c r="C57" s="164">
        <v>0</v>
      </c>
      <c r="D57" s="162"/>
      <c r="E57" s="164">
        <v>0</v>
      </c>
      <c r="F57" s="162"/>
      <c r="G57" s="164">
        <v>0</v>
      </c>
      <c r="H57" s="162"/>
      <c r="I57" s="164">
        <v>0</v>
      </c>
      <c r="J57" s="162"/>
      <c r="K57" s="164">
        <v>90483406</v>
      </c>
      <c r="L57" s="162"/>
      <c r="M57" s="164">
        <v>38059657495</v>
      </c>
      <c r="N57" s="162"/>
      <c r="O57" s="164">
        <v>44522789718</v>
      </c>
      <c r="P57" s="162"/>
      <c r="Q57" s="164">
        <v>-6463132223</v>
      </c>
    </row>
    <row r="58" spans="1:17" ht="21.75" customHeight="1">
      <c r="A58" s="7" t="s">
        <v>28</v>
      </c>
      <c r="C58" s="164">
        <v>0</v>
      </c>
      <c r="D58" s="162"/>
      <c r="E58" s="164">
        <v>0</v>
      </c>
      <c r="F58" s="162"/>
      <c r="G58" s="164">
        <v>0</v>
      </c>
      <c r="H58" s="162"/>
      <c r="I58" s="164">
        <v>0</v>
      </c>
      <c r="J58" s="162"/>
      <c r="K58" s="164">
        <v>9907025</v>
      </c>
      <c r="L58" s="162"/>
      <c r="M58" s="164">
        <v>39451178433</v>
      </c>
      <c r="N58" s="162"/>
      <c r="O58" s="164">
        <v>56035564964</v>
      </c>
      <c r="P58" s="162"/>
      <c r="Q58" s="164">
        <v>-16584386531</v>
      </c>
    </row>
    <row r="59" spans="1:17" ht="21.75" customHeight="1">
      <c r="A59" s="10" t="s">
        <v>20</v>
      </c>
      <c r="C59" s="165">
        <v>0</v>
      </c>
      <c r="D59" s="162"/>
      <c r="E59" s="165">
        <v>0</v>
      </c>
      <c r="F59" s="162"/>
      <c r="G59" s="165">
        <v>0</v>
      </c>
      <c r="H59" s="162"/>
      <c r="I59" s="165">
        <v>0</v>
      </c>
      <c r="J59" s="162"/>
      <c r="K59" s="165">
        <v>21000000</v>
      </c>
      <c r="L59" s="162"/>
      <c r="M59" s="165">
        <v>29779606384</v>
      </c>
      <c r="N59" s="162"/>
      <c r="O59" s="165">
        <v>51039497301</v>
      </c>
      <c r="P59" s="162"/>
      <c r="Q59" s="165">
        <v>-21259890917</v>
      </c>
    </row>
    <row r="60" spans="1:17" ht="21.75" customHeight="1">
      <c r="A60" s="13" t="s">
        <v>95</v>
      </c>
      <c r="C60" s="166">
        <f>SUM(C8:C59)</f>
        <v>20751683</v>
      </c>
      <c r="D60" s="162"/>
      <c r="E60" s="166">
        <f>SUM(E8:E59)</f>
        <v>116192406847</v>
      </c>
      <c r="F60" s="162"/>
      <c r="G60" s="166">
        <f>SUM(G8:G59)</f>
        <v>100006438771</v>
      </c>
      <c r="H60" s="162"/>
      <c r="I60" s="166">
        <f>SUM(I8:I59)</f>
        <v>16185968076</v>
      </c>
      <c r="J60" s="162"/>
      <c r="K60" s="166">
        <f>SUM(K8:K59)</f>
        <v>321247613</v>
      </c>
      <c r="L60" s="162"/>
      <c r="M60" s="166">
        <f>SUM(M8:M59)</f>
        <v>1467022817406</v>
      </c>
      <c r="N60" s="162"/>
      <c r="O60" s="166">
        <f>SUM(O8:O59)</f>
        <v>1450574935544</v>
      </c>
      <c r="P60" s="162"/>
      <c r="Q60" s="166">
        <f>SUM(Q8:Q59)</f>
        <v>16447887126</v>
      </c>
    </row>
    <row r="64" spans="1:17">
      <c r="Q64" s="162"/>
    </row>
    <row r="67" spans="17:17">
      <c r="Q67" s="162"/>
    </row>
  </sheetData>
  <sortState xmlns:xlrd2="http://schemas.microsoft.com/office/spreadsheetml/2017/richdata2" ref="A8:Q59">
    <sortCondition descending="1" ref="Q8:Q59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84"/>
  <sheetViews>
    <sheetView rightToLeft="1" workbookViewId="0">
      <selection activeCell="U14" sqref="U14"/>
    </sheetView>
  </sheetViews>
  <sheetFormatPr defaultRowHeight="12.75"/>
  <cols>
    <col min="1" max="1" width="29.85546875" bestFit="1" customWidth="1"/>
    <col min="2" max="2" width="1.28515625" customWidth="1"/>
    <col min="3" max="3" width="12.5703125" bestFit="1" customWidth="1"/>
    <col min="4" max="4" width="1.28515625" customWidth="1"/>
    <col min="5" max="5" width="18.42578125" bestFit="1" customWidth="1"/>
    <col min="6" max="6" width="1.28515625" customWidth="1"/>
    <col min="7" max="7" width="18.28515625" bestFit="1" customWidth="1"/>
    <col min="8" max="8" width="1.28515625" customWidth="1"/>
    <col min="9" max="9" width="26.42578125" bestFit="1" customWidth="1"/>
    <col min="10" max="10" width="1.28515625" customWidth="1"/>
    <col min="11" max="11" width="12.570312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/>
    <row r="5" spans="1:17" ht="14.45" customHeight="1">
      <c r="A5" s="24" t="s">
        <v>262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4.45" customHeight="1">
      <c r="A6" s="25" t="s">
        <v>141</v>
      </c>
      <c r="C6" s="25" t="s">
        <v>157</v>
      </c>
      <c r="D6" s="25"/>
      <c r="E6" s="25"/>
      <c r="F6" s="25"/>
      <c r="G6" s="25"/>
      <c r="H6" s="25"/>
      <c r="I6" s="25"/>
      <c r="K6" s="25" t="s">
        <v>158</v>
      </c>
      <c r="L6" s="25"/>
      <c r="M6" s="25"/>
      <c r="N6" s="25"/>
      <c r="O6" s="25"/>
      <c r="P6" s="25"/>
      <c r="Q6" s="25"/>
    </row>
    <row r="7" spans="1:17" ht="29.1" customHeight="1">
      <c r="A7" s="25"/>
      <c r="C7" s="19" t="s">
        <v>13</v>
      </c>
      <c r="D7" s="3"/>
      <c r="E7" s="19" t="s">
        <v>15</v>
      </c>
      <c r="F7" s="3"/>
      <c r="G7" s="19" t="s">
        <v>260</v>
      </c>
      <c r="H7" s="3"/>
      <c r="I7" s="19" t="s">
        <v>263</v>
      </c>
      <c r="K7" s="19" t="s">
        <v>13</v>
      </c>
      <c r="L7" s="3"/>
      <c r="M7" s="19" t="s">
        <v>15</v>
      </c>
      <c r="N7" s="3"/>
      <c r="O7" s="19" t="s">
        <v>260</v>
      </c>
      <c r="P7" s="3"/>
      <c r="Q7" s="19" t="s">
        <v>263</v>
      </c>
    </row>
    <row r="8" spans="1:17" ht="21.75" customHeight="1">
      <c r="A8" s="5" t="s">
        <v>188</v>
      </c>
      <c r="C8" s="161">
        <v>7694</v>
      </c>
      <c r="D8" s="162"/>
      <c r="E8" s="161">
        <v>73880150218</v>
      </c>
      <c r="F8" s="162"/>
      <c r="G8" s="161">
        <v>67261475500</v>
      </c>
      <c r="H8" s="162"/>
      <c r="I8" s="161">
        <v>6618674718</v>
      </c>
      <c r="J8" s="162"/>
      <c r="K8" s="161">
        <v>7694</v>
      </c>
      <c r="L8" s="162"/>
      <c r="M8" s="161">
        <v>73880150218</v>
      </c>
      <c r="N8" s="162"/>
      <c r="O8" s="161">
        <v>43036346138</v>
      </c>
      <c r="P8" s="162"/>
      <c r="Q8" s="161">
        <v>30843804080</v>
      </c>
    </row>
    <row r="9" spans="1:17" ht="21.75" customHeight="1">
      <c r="A9" s="7" t="s">
        <v>58</v>
      </c>
      <c r="C9" s="164">
        <v>684000</v>
      </c>
      <c r="D9" s="162"/>
      <c r="E9" s="164">
        <v>57590087940</v>
      </c>
      <c r="F9" s="162"/>
      <c r="G9" s="164">
        <v>57894157137</v>
      </c>
      <c r="H9" s="162"/>
      <c r="I9" s="164">
        <v>-304069197</v>
      </c>
      <c r="J9" s="162"/>
      <c r="K9" s="164">
        <v>684000</v>
      </c>
      <c r="L9" s="162"/>
      <c r="M9" s="164">
        <v>57590087940</v>
      </c>
      <c r="N9" s="162"/>
      <c r="O9" s="164">
        <v>31598696397</v>
      </c>
      <c r="P9" s="162"/>
      <c r="Q9" s="164">
        <v>25991391543</v>
      </c>
    </row>
    <row r="10" spans="1:17" ht="21.75" customHeight="1">
      <c r="A10" s="7" t="s">
        <v>23</v>
      </c>
      <c r="C10" s="164">
        <v>97492523</v>
      </c>
      <c r="D10" s="162"/>
      <c r="E10" s="164">
        <v>216211659191</v>
      </c>
      <c r="F10" s="162"/>
      <c r="G10" s="164">
        <v>212044515558</v>
      </c>
      <c r="H10" s="162"/>
      <c r="I10" s="164">
        <v>4167143633</v>
      </c>
      <c r="J10" s="162"/>
      <c r="K10" s="164">
        <v>97492523</v>
      </c>
      <c r="L10" s="162"/>
      <c r="M10" s="164">
        <v>216211659191</v>
      </c>
      <c r="N10" s="162"/>
      <c r="O10" s="164">
        <v>195755473187</v>
      </c>
      <c r="P10" s="162"/>
      <c r="Q10" s="164">
        <v>20456186004</v>
      </c>
    </row>
    <row r="11" spans="1:17" ht="21.75" customHeight="1">
      <c r="A11" s="7" t="s">
        <v>85</v>
      </c>
      <c r="C11" s="164">
        <v>6289359</v>
      </c>
      <c r="D11" s="162"/>
      <c r="E11" s="164">
        <v>68146116722</v>
      </c>
      <c r="F11" s="162"/>
      <c r="G11" s="164">
        <v>70423789207</v>
      </c>
      <c r="H11" s="162"/>
      <c r="I11" s="164">
        <v>-2277672484</v>
      </c>
      <c r="J11" s="162"/>
      <c r="K11" s="164">
        <v>6289359</v>
      </c>
      <c r="L11" s="162"/>
      <c r="M11" s="164">
        <v>68146116722</v>
      </c>
      <c r="N11" s="162"/>
      <c r="O11" s="164">
        <v>49807956912</v>
      </c>
      <c r="P11" s="162"/>
      <c r="Q11" s="164">
        <v>18338159810</v>
      </c>
    </row>
    <row r="12" spans="1:17" ht="21.75" customHeight="1">
      <c r="A12" s="7" t="s">
        <v>37</v>
      </c>
      <c r="C12" s="164">
        <v>959747</v>
      </c>
      <c r="D12" s="162"/>
      <c r="E12" s="164">
        <v>48894370899</v>
      </c>
      <c r="F12" s="162"/>
      <c r="G12" s="164">
        <v>45316734004</v>
      </c>
      <c r="H12" s="162"/>
      <c r="I12" s="164">
        <v>3577636895</v>
      </c>
      <c r="J12" s="162"/>
      <c r="K12" s="164">
        <v>959747</v>
      </c>
      <c r="L12" s="162"/>
      <c r="M12" s="164">
        <v>48894370899</v>
      </c>
      <c r="N12" s="162"/>
      <c r="O12" s="164">
        <v>32497360999</v>
      </c>
      <c r="P12" s="162"/>
      <c r="Q12" s="164">
        <v>16397009900</v>
      </c>
    </row>
    <row r="13" spans="1:17" ht="21.75" customHeight="1">
      <c r="A13" s="7" t="s">
        <v>53</v>
      </c>
      <c r="C13" s="164">
        <v>44310000</v>
      </c>
      <c r="D13" s="162"/>
      <c r="E13" s="164">
        <v>446321720281</v>
      </c>
      <c r="F13" s="162"/>
      <c r="G13" s="164">
        <v>450701314936</v>
      </c>
      <c r="H13" s="162"/>
      <c r="I13" s="164">
        <v>-4379594654</v>
      </c>
      <c r="J13" s="162"/>
      <c r="K13" s="164">
        <v>44310000</v>
      </c>
      <c r="L13" s="162"/>
      <c r="M13" s="164">
        <v>446321720281</v>
      </c>
      <c r="N13" s="162"/>
      <c r="O13" s="164">
        <v>430583134607</v>
      </c>
      <c r="P13" s="162"/>
      <c r="Q13" s="164">
        <v>15738585674</v>
      </c>
    </row>
    <row r="14" spans="1:17" ht="21.75" customHeight="1">
      <c r="A14" s="7" t="s">
        <v>55</v>
      </c>
      <c r="C14" s="164">
        <v>784000</v>
      </c>
      <c r="D14" s="162"/>
      <c r="E14" s="164">
        <v>37852310664</v>
      </c>
      <c r="F14" s="162"/>
      <c r="G14" s="164">
        <v>42380248176</v>
      </c>
      <c r="H14" s="162"/>
      <c r="I14" s="164">
        <v>-4527937512</v>
      </c>
      <c r="J14" s="162"/>
      <c r="K14" s="164">
        <v>784000</v>
      </c>
      <c r="L14" s="162"/>
      <c r="M14" s="164">
        <v>37852310664</v>
      </c>
      <c r="N14" s="162"/>
      <c r="O14" s="164">
        <v>23286636905</v>
      </c>
      <c r="P14" s="162"/>
      <c r="Q14" s="164">
        <v>14565673759</v>
      </c>
    </row>
    <row r="15" spans="1:17" ht="21.75" customHeight="1">
      <c r="A15" s="7" t="s">
        <v>24</v>
      </c>
      <c r="C15" s="164">
        <v>19937586</v>
      </c>
      <c r="D15" s="162"/>
      <c r="E15" s="164">
        <v>48318618051</v>
      </c>
      <c r="F15" s="162"/>
      <c r="G15" s="164">
        <v>50738300100</v>
      </c>
      <c r="H15" s="162"/>
      <c r="I15" s="164">
        <v>-2419682048</v>
      </c>
      <c r="J15" s="162"/>
      <c r="K15" s="164">
        <v>19937586</v>
      </c>
      <c r="L15" s="162"/>
      <c r="M15" s="164">
        <v>48318618051</v>
      </c>
      <c r="N15" s="162"/>
      <c r="O15" s="164">
        <v>35449065571</v>
      </c>
      <c r="P15" s="162"/>
      <c r="Q15" s="164">
        <v>12869552480</v>
      </c>
    </row>
    <row r="16" spans="1:17" ht="21.75" customHeight="1">
      <c r="A16" s="7" t="s">
        <v>30</v>
      </c>
      <c r="C16" s="164">
        <v>2237140</v>
      </c>
      <c r="D16" s="162"/>
      <c r="E16" s="164">
        <v>40295781788</v>
      </c>
      <c r="F16" s="162"/>
      <c r="G16" s="164">
        <v>43676001893</v>
      </c>
      <c r="H16" s="162"/>
      <c r="I16" s="164">
        <v>-3380220104</v>
      </c>
      <c r="J16" s="162"/>
      <c r="K16" s="164">
        <v>2237140</v>
      </c>
      <c r="L16" s="162"/>
      <c r="M16" s="164">
        <v>40295781788</v>
      </c>
      <c r="N16" s="162"/>
      <c r="O16" s="164">
        <v>27765559616</v>
      </c>
      <c r="P16" s="162"/>
      <c r="Q16" s="164">
        <v>12530222172</v>
      </c>
    </row>
    <row r="17" spans="1:17" ht="21.75" customHeight="1">
      <c r="A17" s="7" t="s">
        <v>59</v>
      </c>
      <c r="C17" s="164">
        <v>281880</v>
      </c>
      <c r="D17" s="162"/>
      <c r="E17" s="164">
        <v>19336796194</v>
      </c>
      <c r="F17" s="162"/>
      <c r="G17" s="164">
        <v>16386260562</v>
      </c>
      <c r="H17" s="162"/>
      <c r="I17" s="164">
        <v>2950535632</v>
      </c>
      <c r="J17" s="162"/>
      <c r="K17" s="164">
        <v>281880</v>
      </c>
      <c r="L17" s="162"/>
      <c r="M17" s="164">
        <v>19336796194</v>
      </c>
      <c r="N17" s="162"/>
      <c r="O17" s="164">
        <v>8319221547</v>
      </c>
      <c r="P17" s="162"/>
      <c r="Q17" s="164">
        <v>11017574647</v>
      </c>
    </row>
    <row r="18" spans="1:17" ht="21.75" customHeight="1">
      <c r="A18" s="7" t="s">
        <v>87</v>
      </c>
      <c r="C18" s="164">
        <v>7307988</v>
      </c>
      <c r="D18" s="162"/>
      <c r="E18" s="164">
        <v>37993363615</v>
      </c>
      <c r="F18" s="162"/>
      <c r="G18" s="164">
        <v>41894403053</v>
      </c>
      <c r="H18" s="162"/>
      <c r="I18" s="164">
        <v>-3901039437</v>
      </c>
      <c r="J18" s="162"/>
      <c r="K18" s="164">
        <v>7307988</v>
      </c>
      <c r="L18" s="162"/>
      <c r="M18" s="164">
        <v>37993363615</v>
      </c>
      <c r="N18" s="162"/>
      <c r="O18" s="164">
        <v>27390912857</v>
      </c>
      <c r="P18" s="162"/>
      <c r="Q18" s="164">
        <v>10602450758</v>
      </c>
    </row>
    <row r="19" spans="1:17" ht="21.75" customHeight="1">
      <c r="A19" s="7" t="s">
        <v>34</v>
      </c>
      <c r="C19" s="164">
        <v>1100000</v>
      </c>
      <c r="D19" s="162"/>
      <c r="E19" s="164">
        <v>38839521600</v>
      </c>
      <c r="F19" s="162"/>
      <c r="G19" s="164">
        <v>40534376850</v>
      </c>
      <c r="H19" s="162"/>
      <c r="I19" s="164">
        <v>-1694855250</v>
      </c>
      <c r="J19" s="162"/>
      <c r="K19" s="164">
        <v>1100000</v>
      </c>
      <c r="L19" s="162"/>
      <c r="M19" s="164">
        <v>38839521600</v>
      </c>
      <c r="N19" s="162"/>
      <c r="O19" s="164">
        <v>29903571829</v>
      </c>
      <c r="P19" s="162"/>
      <c r="Q19" s="164">
        <v>8935949771</v>
      </c>
    </row>
    <row r="20" spans="1:17" ht="21.75" customHeight="1">
      <c r="A20" s="7" t="s">
        <v>76</v>
      </c>
      <c r="C20" s="164">
        <v>2037036</v>
      </c>
      <c r="D20" s="162"/>
      <c r="E20" s="164">
        <v>32722636674</v>
      </c>
      <c r="F20" s="162"/>
      <c r="G20" s="164">
        <v>34747552310</v>
      </c>
      <c r="H20" s="162"/>
      <c r="I20" s="164">
        <v>-2024915635</v>
      </c>
      <c r="J20" s="162"/>
      <c r="K20" s="164">
        <v>2037036</v>
      </c>
      <c r="L20" s="162"/>
      <c r="M20" s="164">
        <v>32722636674</v>
      </c>
      <c r="N20" s="162"/>
      <c r="O20" s="164">
        <v>24642975459</v>
      </c>
      <c r="P20" s="162"/>
      <c r="Q20" s="164">
        <v>8079661215</v>
      </c>
    </row>
    <row r="21" spans="1:17" ht="21.75" customHeight="1">
      <c r="A21" s="7" t="s">
        <v>22</v>
      </c>
      <c r="C21" s="164">
        <v>7950000</v>
      </c>
      <c r="D21" s="162"/>
      <c r="E21" s="164">
        <v>30567633930</v>
      </c>
      <c r="F21" s="162"/>
      <c r="G21" s="164">
        <v>26687409457</v>
      </c>
      <c r="H21" s="162"/>
      <c r="I21" s="164">
        <v>3880224473</v>
      </c>
      <c r="J21" s="162"/>
      <c r="K21" s="164">
        <v>7950000</v>
      </c>
      <c r="L21" s="162"/>
      <c r="M21" s="164">
        <v>30567633930</v>
      </c>
      <c r="N21" s="162"/>
      <c r="O21" s="164">
        <v>23510525062</v>
      </c>
      <c r="P21" s="162"/>
      <c r="Q21" s="164">
        <v>7057108868</v>
      </c>
    </row>
    <row r="22" spans="1:17" ht="21.75" customHeight="1">
      <c r="A22" s="7" t="s">
        <v>78</v>
      </c>
      <c r="C22" s="164">
        <v>3189423</v>
      </c>
      <c r="D22" s="162"/>
      <c r="E22" s="164">
        <v>29326624881</v>
      </c>
      <c r="F22" s="162"/>
      <c r="G22" s="164">
        <v>25236749627</v>
      </c>
      <c r="H22" s="162"/>
      <c r="I22" s="164">
        <v>4089875254</v>
      </c>
      <c r="J22" s="162"/>
      <c r="K22" s="164">
        <v>3189423</v>
      </c>
      <c r="L22" s="162"/>
      <c r="M22" s="164">
        <v>29326624881</v>
      </c>
      <c r="N22" s="162"/>
      <c r="O22" s="164">
        <v>22319939369</v>
      </c>
      <c r="P22" s="162"/>
      <c r="Q22" s="164">
        <v>7006685512</v>
      </c>
    </row>
    <row r="23" spans="1:17" ht="21.75" customHeight="1">
      <c r="A23" s="7" t="s">
        <v>33</v>
      </c>
      <c r="C23" s="164">
        <v>117997</v>
      </c>
      <c r="D23" s="162"/>
      <c r="E23" s="164">
        <v>30576439185</v>
      </c>
      <c r="F23" s="162"/>
      <c r="G23" s="164">
        <v>26476981806</v>
      </c>
      <c r="H23" s="162"/>
      <c r="I23" s="164">
        <v>4099457379</v>
      </c>
      <c r="J23" s="162"/>
      <c r="K23" s="164">
        <v>117997</v>
      </c>
      <c r="L23" s="162"/>
      <c r="M23" s="164">
        <v>30576439185</v>
      </c>
      <c r="N23" s="162"/>
      <c r="O23" s="164">
        <v>24487168890</v>
      </c>
      <c r="P23" s="162"/>
      <c r="Q23" s="164">
        <v>6089270295</v>
      </c>
    </row>
    <row r="24" spans="1:17" ht="21.75" customHeight="1">
      <c r="A24" s="7" t="s">
        <v>69</v>
      </c>
      <c r="C24" s="164">
        <v>90236111</v>
      </c>
      <c r="D24" s="162"/>
      <c r="E24" s="164">
        <v>388576960996</v>
      </c>
      <c r="F24" s="162"/>
      <c r="G24" s="164">
        <v>389837549690</v>
      </c>
      <c r="H24" s="162"/>
      <c r="I24" s="164">
        <v>-1260588693</v>
      </c>
      <c r="J24" s="162"/>
      <c r="K24" s="164">
        <v>90236111</v>
      </c>
      <c r="L24" s="162"/>
      <c r="M24" s="164">
        <v>388576960996</v>
      </c>
      <c r="N24" s="162"/>
      <c r="O24" s="164">
        <v>383063397659</v>
      </c>
      <c r="P24" s="162"/>
      <c r="Q24" s="164">
        <v>5513563337</v>
      </c>
    </row>
    <row r="25" spans="1:17" ht="21.75" customHeight="1">
      <c r="A25" s="7" t="s">
        <v>62</v>
      </c>
      <c r="C25" s="164">
        <v>20258333</v>
      </c>
      <c r="D25" s="162"/>
      <c r="E25" s="164">
        <v>50284076408</v>
      </c>
      <c r="F25" s="162"/>
      <c r="G25" s="164">
        <v>53163782100</v>
      </c>
      <c r="H25" s="162"/>
      <c r="I25" s="164">
        <v>-2879705691</v>
      </c>
      <c r="J25" s="162"/>
      <c r="K25" s="164">
        <v>20258333</v>
      </c>
      <c r="L25" s="162"/>
      <c r="M25" s="164">
        <v>50284076408</v>
      </c>
      <c r="N25" s="162"/>
      <c r="O25" s="164">
        <v>44984738700</v>
      </c>
      <c r="P25" s="162"/>
      <c r="Q25" s="164">
        <v>5299337708</v>
      </c>
    </row>
    <row r="26" spans="1:17" ht="21.75" customHeight="1">
      <c r="A26" s="7" t="s">
        <v>50</v>
      </c>
      <c r="C26" s="164">
        <v>18800000</v>
      </c>
      <c r="D26" s="162"/>
      <c r="E26" s="164">
        <v>25060795740</v>
      </c>
      <c r="F26" s="162"/>
      <c r="G26" s="164">
        <v>24388022700</v>
      </c>
      <c r="H26" s="162"/>
      <c r="I26" s="164">
        <v>672773040</v>
      </c>
      <c r="J26" s="162"/>
      <c r="K26" s="164">
        <v>18800000</v>
      </c>
      <c r="L26" s="162"/>
      <c r="M26" s="164">
        <v>25060795740</v>
      </c>
      <c r="N26" s="162"/>
      <c r="O26" s="164">
        <v>21061533780</v>
      </c>
      <c r="P26" s="162"/>
      <c r="Q26" s="164">
        <v>3999261960</v>
      </c>
    </row>
    <row r="27" spans="1:17" ht="21.75" customHeight="1">
      <c r="A27" s="7" t="s">
        <v>56</v>
      </c>
      <c r="C27" s="164">
        <v>778667</v>
      </c>
      <c r="D27" s="162"/>
      <c r="E27" s="164">
        <v>12019198886</v>
      </c>
      <c r="F27" s="162"/>
      <c r="G27" s="164">
        <v>11953739524</v>
      </c>
      <c r="H27" s="162"/>
      <c r="I27" s="164">
        <v>65459362</v>
      </c>
      <c r="J27" s="162"/>
      <c r="K27" s="164">
        <v>778667</v>
      </c>
      <c r="L27" s="162"/>
      <c r="M27" s="164">
        <v>12019198886</v>
      </c>
      <c r="N27" s="162"/>
      <c r="O27" s="164">
        <v>8133158052</v>
      </c>
      <c r="P27" s="162"/>
      <c r="Q27" s="164">
        <v>3886040834</v>
      </c>
    </row>
    <row r="28" spans="1:17" ht="21.75" customHeight="1">
      <c r="A28" s="7" t="s">
        <v>57</v>
      </c>
      <c r="C28" s="164">
        <v>2200000</v>
      </c>
      <c r="D28" s="162"/>
      <c r="E28" s="164">
        <v>23684235300</v>
      </c>
      <c r="F28" s="162"/>
      <c r="G28" s="164">
        <v>23968533600</v>
      </c>
      <c r="H28" s="162"/>
      <c r="I28" s="164">
        <v>-284298300</v>
      </c>
      <c r="J28" s="162"/>
      <c r="K28" s="164">
        <v>2200000</v>
      </c>
      <c r="L28" s="162"/>
      <c r="M28" s="164">
        <v>23684235300</v>
      </c>
      <c r="N28" s="162"/>
      <c r="O28" s="164">
        <v>19818374272</v>
      </c>
      <c r="P28" s="162"/>
      <c r="Q28" s="164">
        <v>3865861028</v>
      </c>
    </row>
    <row r="29" spans="1:17" ht="21.75" customHeight="1">
      <c r="A29" s="7" t="s">
        <v>51</v>
      </c>
      <c r="C29" s="164">
        <v>1200000</v>
      </c>
      <c r="D29" s="162"/>
      <c r="E29" s="164">
        <v>15268608000</v>
      </c>
      <c r="F29" s="162"/>
      <c r="G29" s="164">
        <v>14851107000</v>
      </c>
      <c r="H29" s="162"/>
      <c r="I29" s="164">
        <v>417501000</v>
      </c>
      <c r="J29" s="162"/>
      <c r="K29" s="164">
        <v>1200000</v>
      </c>
      <c r="L29" s="162"/>
      <c r="M29" s="164">
        <v>15268608000</v>
      </c>
      <c r="N29" s="162"/>
      <c r="O29" s="164">
        <v>11436403112</v>
      </c>
      <c r="P29" s="162"/>
      <c r="Q29" s="164">
        <v>3832204888</v>
      </c>
    </row>
    <row r="30" spans="1:17" ht="21.75" customHeight="1">
      <c r="A30" s="7" t="s">
        <v>67</v>
      </c>
      <c r="C30" s="164">
        <v>966834</v>
      </c>
      <c r="D30" s="162"/>
      <c r="E30" s="164">
        <v>18308599483</v>
      </c>
      <c r="F30" s="162"/>
      <c r="G30" s="164">
        <v>18010664268</v>
      </c>
      <c r="H30" s="162"/>
      <c r="I30" s="164">
        <v>297935215</v>
      </c>
      <c r="J30" s="162"/>
      <c r="K30" s="164">
        <v>966834</v>
      </c>
      <c r="L30" s="162"/>
      <c r="M30" s="164">
        <v>18308599483</v>
      </c>
      <c r="N30" s="162"/>
      <c r="O30" s="164">
        <v>15258373561</v>
      </c>
      <c r="P30" s="162"/>
      <c r="Q30" s="164">
        <v>3050225922</v>
      </c>
    </row>
    <row r="31" spans="1:17" ht="21.75" customHeight="1">
      <c r="A31" s="7" t="s">
        <v>49</v>
      </c>
      <c r="C31" s="164">
        <v>10319240</v>
      </c>
      <c r="D31" s="162"/>
      <c r="E31" s="164">
        <v>30281145220</v>
      </c>
      <c r="F31" s="162"/>
      <c r="G31" s="164">
        <v>28732211302</v>
      </c>
      <c r="H31" s="162"/>
      <c r="I31" s="164">
        <v>1548933918</v>
      </c>
      <c r="J31" s="162"/>
      <c r="K31" s="164">
        <v>10319240</v>
      </c>
      <c r="L31" s="162"/>
      <c r="M31" s="164">
        <v>30281145220</v>
      </c>
      <c r="N31" s="162"/>
      <c r="O31" s="164">
        <v>27573075395</v>
      </c>
      <c r="P31" s="162"/>
      <c r="Q31" s="164">
        <v>2708069825</v>
      </c>
    </row>
    <row r="32" spans="1:17" ht="21.75" customHeight="1">
      <c r="A32" s="7" t="s">
        <v>64</v>
      </c>
      <c r="C32" s="164">
        <v>2062961</v>
      </c>
      <c r="D32" s="162"/>
      <c r="E32" s="164">
        <v>14734181655</v>
      </c>
      <c r="F32" s="162"/>
      <c r="G32" s="164">
        <v>16056876965</v>
      </c>
      <c r="H32" s="162"/>
      <c r="I32" s="164">
        <v>-1322695309</v>
      </c>
      <c r="J32" s="162"/>
      <c r="K32" s="164">
        <v>2062961</v>
      </c>
      <c r="L32" s="162"/>
      <c r="M32" s="164">
        <v>14734181655</v>
      </c>
      <c r="N32" s="162"/>
      <c r="O32" s="164">
        <v>12058037928</v>
      </c>
      <c r="P32" s="162"/>
      <c r="Q32" s="164">
        <v>2676143727</v>
      </c>
    </row>
    <row r="33" spans="1:17" ht="21.75" customHeight="1">
      <c r="A33" s="7" t="s">
        <v>39</v>
      </c>
      <c r="C33" s="164">
        <v>571500</v>
      </c>
      <c r="D33" s="162"/>
      <c r="E33" s="164">
        <v>28064119005</v>
      </c>
      <c r="F33" s="162"/>
      <c r="G33" s="164">
        <v>31188666667</v>
      </c>
      <c r="H33" s="162"/>
      <c r="I33" s="164">
        <v>-3124547662</v>
      </c>
      <c r="J33" s="162"/>
      <c r="K33" s="164">
        <v>571500</v>
      </c>
      <c r="L33" s="162"/>
      <c r="M33" s="164">
        <v>28064119005</v>
      </c>
      <c r="N33" s="162"/>
      <c r="O33" s="164">
        <v>25393063966</v>
      </c>
      <c r="P33" s="162"/>
      <c r="Q33" s="164">
        <v>2671055039</v>
      </c>
    </row>
    <row r="34" spans="1:17" ht="21.75" customHeight="1">
      <c r="A34" s="7" t="s">
        <v>21</v>
      </c>
      <c r="C34" s="164">
        <v>4142584</v>
      </c>
      <c r="D34" s="162"/>
      <c r="E34" s="164">
        <v>10323664612</v>
      </c>
      <c r="F34" s="162"/>
      <c r="G34" s="164">
        <v>10187772736</v>
      </c>
      <c r="H34" s="162"/>
      <c r="I34" s="164">
        <v>135891876</v>
      </c>
      <c r="J34" s="162"/>
      <c r="K34" s="164">
        <v>4142584</v>
      </c>
      <c r="L34" s="162"/>
      <c r="M34" s="164">
        <v>10323664612</v>
      </c>
      <c r="N34" s="162"/>
      <c r="O34" s="164">
        <v>7832313559</v>
      </c>
      <c r="P34" s="162"/>
      <c r="Q34" s="164">
        <v>2491351053</v>
      </c>
    </row>
    <row r="35" spans="1:17" ht="21.75" customHeight="1">
      <c r="A35" s="7" t="s">
        <v>32</v>
      </c>
      <c r="C35" s="164">
        <v>2560000</v>
      </c>
      <c r="D35" s="162"/>
      <c r="E35" s="164">
        <v>9033926400</v>
      </c>
      <c r="F35" s="162"/>
      <c r="G35" s="164">
        <v>7967668608</v>
      </c>
      <c r="H35" s="162"/>
      <c r="I35" s="164">
        <v>1066257792</v>
      </c>
      <c r="J35" s="162"/>
      <c r="K35" s="164">
        <v>2560000</v>
      </c>
      <c r="L35" s="162"/>
      <c r="M35" s="164">
        <v>9033926400</v>
      </c>
      <c r="N35" s="162"/>
      <c r="O35" s="164">
        <v>6618941568</v>
      </c>
      <c r="P35" s="162"/>
      <c r="Q35" s="164">
        <v>2414984832</v>
      </c>
    </row>
    <row r="36" spans="1:17" ht="21.75" customHeight="1">
      <c r="A36" s="7" t="s">
        <v>91</v>
      </c>
      <c r="C36" s="164">
        <v>1642000</v>
      </c>
      <c r="D36" s="162"/>
      <c r="E36" s="164">
        <v>27323531874</v>
      </c>
      <c r="F36" s="162"/>
      <c r="G36" s="164">
        <v>25530420505</v>
      </c>
      <c r="H36" s="162"/>
      <c r="I36" s="164">
        <v>1793111369</v>
      </c>
      <c r="J36" s="162"/>
      <c r="K36" s="164">
        <v>1642000</v>
      </c>
      <c r="L36" s="162"/>
      <c r="M36" s="164">
        <v>27323531874</v>
      </c>
      <c r="N36" s="162"/>
      <c r="O36" s="164">
        <v>25530420505</v>
      </c>
      <c r="P36" s="162"/>
      <c r="Q36" s="164">
        <v>1793111369</v>
      </c>
    </row>
    <row r="37" spans="1:17" ht="21.75" customHeight="1">
      <c r="A37" s="7" t="s">
        <v>42</v>
      </c>
      <c r="C37" s="164">
        <v>150000</v>
      </c>
      <c r="D37" s="162"/>
      <c r="E37" s="164">
        <v>17065353375</v>
      </c>
      <c r="F37" s="162"/>
      <c r="G37" s="164">
        <v>18638437500</v>
      </c>
      <c r="H37" s="162"/>
      <c r="I37" s="164">
        <v>-1573084125</v>
      </c>
      <c r="J37" s="162"/>
      <c r="K37" s="164">
        <v>150000</v>
      </c>
      <c r="L37" s="162"/>
      <c r="M37" s="164">
        <v>17065353375</v>
      </c>
      <c r="N37" s="162"/>
      <c r="O37" s="164">
        <v>15328251000</v>
      </c>
      <c r="P37" s="162"/>
      <c r="Q37" s="164">
        <v>1737102375</v>
      </c>
    </row>
    <row r="38" spans="1:17" ht="21.75" customHeight="1">
      <c r="A38" s="7" t="s">
        <v>43</v>
      </c>
      <c r="C38" s="164">
        <v>2000000</v>
      </c>
      <c r="D38" s="162"/>
      <c r="E38" s="164">
        <v>13161222000</v>
      </c>
      <c r="F38" s="162"/>
      <c r="G38" s="164">
        <v>13101579000</v>
      </c>
      <c r="H38" s="162"/>
      <c r="I38" s="164">
        <v>59643000</v>
      </c>
      <c r="J38" s="162"/>
      <c r="K38" s="164">
        <v>2000000</v>
      </c>
      <c r="L38" s="162"/>
      <c r="M38" s="164">
        <v>13161222000</v>
      </c>
      <c r="N38" s="162"/>
      <c r="O38" s="164">
        <v>11472407496</v>
      </c>
      <c r="P38" s="162"/>
      <c r="Q38" s="164">
        <v>1688814504</v>
      </c>
    </row>
    <row r="39" spans="1:17" ht="21.75" customHeight="1">
      <c r="A39" s="7" t="s">
        <v>63</v>
      </c>
      <c r="C39" s="164">
        <v>1500000</v>
      </c>
      <c r="D39" s="162"/>
      <c r="E39" s="164">
        <v>5452861275</v>
      </c>
      <c r="F39" s="162"/>
      <c r="G39" s="164">
        <v>4165107426</v>
      </c>
      <c r="H39" s="162"/>
      <c r="I39" s="164">
        <v>1287753849</v>
      </c>
      <c r="J39" s="162"/>
      <c r="K39" s="164">
        <v>1500000</v>
      </c>
      <c r="L39" s="162"/>
      <c r="M39" s="164">
        <v>5452861275</v>
      </c>
      <c r="N39" s="162"/>
      <c r="O39" s="164">
        <v>4056680124</v>
      </c>
      <c r="P39" s="162"/>
      <c r="Q39" s="164">
        <v>1396181151</v>
      </c>
    </row>
    <row r="40" spans="1:17" ht="21.75" customHeight="1">
      <c r="A40" s="169" t="s">
        <v>52</v>
      </c>
      <c r="C40" s="170">
        <v>3050000</v>
      </c>
      <c r="D40" s="162"/>
      <c r="E40" s="170">
        <v>12976328700</v>
      </c>
      <c r="F40" s="162"/>
      <c r="G40" s="170">
        <v>14104177830</v>
      </c>
      <c r="H40" s="162"/>
      <c r="I40" s="170">
        <v>-1127849130</v>
      </c>
      <c r="J40" s="162"/>
      <c r="K40" s="170">
        <v>3050000</v>
      </c>
      <c r="L40" s="162"/>
      <c r="M40" s="170">
        <v>12976328700</v>
      </c>
      <c r="N40" s="162"/>
      <c r="O40" s="170">
        <v>11893589477</v>
      </c>
      <c r="P40" s="162"/>
      <c r="Q40" s="170">
        <v>1082739223</v>
      </c>
    </row>
    <row r="41" spans="1:17" ht="21.75" customHeight="1">
      <c r="A41" s="7" t="s">
        <v>82</v>
      </c>
      <c r="C41" s="164">
        <v>2772515</v>
      </c>
      <c r="D41" s="162"/>
      <c r="E41" s="164">
        <v>9585432467</v>
      </c>
      <c r="F41" s="162"/>
      <c r="G41" s="164">
        <v>11037854235</v>
      </c>
      <c r="H41" s="162"/>
      <c r="I41" s="164">
        <v>-1452421767</v>
      </c>
      <c r="J41" s="162"/>
      <c r="K41" s="164">
        <v>2772515</v>
      </c>
      <c r="L41" s="162"/>
      <c r="M41" s="164">
        <v>9585432467</v>
      </c>
      <c r="N41" s="162"/>
      <c r="O41" s="164">
        <v>8524365331</v>
      </c>
      <c r="P41" s="162"/>
      <c r="Q41" s="164">
        <v>1061067136</v>
      </c>
    </row>
    <row r="42" spans="1:17" ht="21.75" customHeight="1">
      <c r="A42" s="7" t="s">
        <v>94</v>
      </c>
      <c r="C42" s="164">
        <v>2000000</v>
      </c>
      <c r="D42" s="162"/>
      <c r="E42" s="164">
        <v>7151195700</v>
      </c>
      <c r="F42" s="162"/>
      <c r="G42" s="164">
        <v>6145605144</v>
      </c>
      <c r="H42" s="162"/>
      <c r="I42" s="164">
        <v>1005590556</v>
      </c>
      <c r="J42" s="162"/>
      <c r="K42" s="164">
        <v>2000000</v>
      </c>
      <c r="L42" s="162"/>
      <c r="M42" s="164">
        <v>7151195700</v>
      </c>
      <c r="N42" s="162"/>
      <c r="O42" s="164">
        <v>6145605144</v>
      </c>
      <c r="P42" s="162"/>
      <c r="Q42" s="164">
        <v>1005590556</v>
      </c>
    </row>
    <row r="43" spans="1:17" ht="21.75" customHeight="1">
      <c r="A43" s="7" t="s">
        <v>74</v>
      </c>
      <c r="C43" s="164">
        <v>837800</v>
      </c>
      <c r="D43" s="162"/>
      <c r="E43" s="164">
        <v>7928399656</v>
      </c>
      <c r="F43" s="162"/>
      <c r="G43" s="164">
        <v>7928399656</v>
      </c>
      <c r="H43" s="162"/>
      <c r="I43" s="164">
        <v>0</v>
      </c>
      <c r="J43" s="162"/>
      <c r="K43" s="164">
        <v>837800</v>
      </c>
      <c r="L43" s="162"/>
      <c r="M43" s="164">
        <v>7928399656</v>
      </c>
      <c r="N43" s="162"/>
      <c r="O43" s="164">
        <v>7037287510</v>
      </c>
      <c r="P43" s="162"/>
      <c r="Q43" s="164">
        <v>891112146</v>
      </c>
    </row>
    <row r="44" spans="1:17" ht="21.75" customHeight="1">
      <c r="A44" s="7" t="s">
        <v>31</v>
      </c>
      <c r="C44" s="164">
        <v>14790951</v>
      </c>
      <c r="D44" s="162"/>
      <c r="E44" s="164">
        <v>34875385164</v>
      </c>
      <c r="F44" s="162"/>
      <c r="G44" s="164">
        <v>32970026045</v>
      </c>
      <c r="H44" s="162"/>
      <c r="I44" s="164">
        <v>1905359119</v>
      </c>
      <c r="J44" s="162"/>
      <c r="K44" s="164">
        <v>14790951</v>
      </c>
      <c r="L44" s="162"/>
      <c r="M44" s="164">
        <v>34875385164</v>
      </c>
      <c r="N44" s="162"/>
      <c r="O44" s="164">
        <v>34224977165</v>
      </c>
      <c r="P44" s="162"/>
      <c r="Q44" s="164">
        <v>650407999</v>
      </c>
    </row>
    <row r="45" spans="1:17" ht="21.75" customHeight="1">
      <c r="A45" s="7" t="s">
        <v>38</v>
      </c>
      <c r="C45" s="164">
        <v>1540000</v>
      </c>
      <c r="D45" s="162"/>
      <c r="E45" s="164">
        <v>16777973520</v>
      </c>
      <c r="F45" s="162"/>
      <c r="G45" s="164">
        <v>17283149730</v>
      </c>
      <c r="H45" s="162"/>
      <c r="I45" s="164">
        <v>-505176210</v>
      </c>
      <c r="J45" s="162"/>
      <c r="K45" s="164">
        <v>1540000</v>
      </c>
      <c r="L45" s="162"/>
      <c r="M45" s="164">
        <v>16777973520</v>
      </c>
      <c r="N45" s="162"/>
      <c r="O45" s="164">
        <v>16188886089</v>
      </c>
      <c r="P45" s="162"/>
      <c r="Q45" s="164">
        <v>589087431</v>
      </c>
    </row>
    <row r="46" spans="1:17" ht="21.75" customHeight="1">
      <c r="A46" s="7" t="s">
        <v>36</v>
      </c>
      <c r="C46" s="164">
        <v>107039</v>
      </c>
      <c r="D46" s="162"/>
      <c r="E46" s="164">
        <v>10241203852</v>
      </c>
      <c r="F46" s="162"/>
      <c r="G46" s="164">
        <v>10757605949</v>
      </c>
      <c r="H46" s="162"/>
      <c r="I46" s="164">
        <v>-516402096</v>
      </c>
      <c r="J46" s="162"/>
      <c r="K46" s="164">
        <v>107039</v>
      </c>
      <c r="L46" s="162"/>
      <c r="M46" s="164">
        <v>10241203852</v>
      </c>
      <c r="N46" s="162"/>
      <c r="O46" s="164">
        <v>9699698177</v>
      </c>
      <c r="P46" s="162"/>
      <c r="Q46" s="164">
        <v>541505675</v>
      </c>
    </row>
    <row r="47" spans="1:17" ht="21.75" customHeight="1">
      <c r="A47" s="7" t="s">
        <v>60</v>
      </c>
      <c r="C47" s="164">
        <v>6007369</v>
      </c>
      <c r="D47" s="162"/>
      <c r="E47" s="164">
        <v>9423224493</v>
      </c>
      <c r="F47" s="162"/>
      <c r="G47" s="164">
        <v>10026358634</v>
      </c>
      <c r="H47" s="162"/>
      <c r="I47" s="164">
        <v>-603134140</v>
      </c>
      <c r="J47" s="162"/>
      <c r="K47" s="164">
        <v>6007369</v>
      </c>
      <c r="L47" s="162"/>
      <c r="M47" s="164">
        <v>9423224493</v>
      </c>
      <c r="N47" s="162"/>
      <c r="O47" s="164">
        <v>8953134986</v>
      </c>
      <c r="P47" s="162"/>
      <c r="Q47" s="164">
        <v>470089507</v>
      </c>
    </row>
    <row r="48" spans="1:17" ht="21.75" customHeight="1">
      <c r="A48" s="7" t="s">
        <v>83</v>
      </c>
      <c r="C48" s="164">
        <v>500000</v>
      </c>
      <c r="D48" s="162"/>
      <c r="E48" s="164">
        <v>7082606250</v>
      </c>
      <c r="F48" s="162"/>
      <c r="G48" s="164">
        <v>7962340500</v>
      </c>
      <c r="H48" s="162"/>
      <c r="I48" s="164">
        <v>-879734250</v>
      </c>
      <c r="J48" s="162"/>
      <c r="K48" s="164">
        <v>500000</v>
      </c>
      <c r="L48" s="162"/>
      <c r="M48" s="164">
        <v>7082606250</v>
      </c>
      <c r="N48" s="162"/>
      <c r="O48" s="164">
        <v>6666047280</v>
      </c>
      <c r="P48" s="162"/>
      <c r="Q48" s="164">
        <v>416558970</v>
      </c>
    </row>
    <row r="49" spans="1:17" ht="21.75" customHeight="1">
      <c r="A49" s="7" t="s">
        <v>81</v>
      </c>
      <c r="C49" s="164">
        <v>226087</v>
      </c>
      <c r="D49" s="162"/>
      <c r="E49" s="164">
        <v>1976154492</v>
      </c>
      <c r="F49" s="162"/>
      <c r="G49" s="164">
        <v>2141183700</v>
      </c>
      <c r="H49" s="162"/>
      <c r="I49" s="164">
        <v>-165029207</v>
      </c>
      <c r="J49" s="162"/>
      <c r="K49" s="164">
        <v>226087</v>
      </c>
      <c r="L49" s="162"/>
      <c r="M49" s="164">
        <v>1976154492</v>
      </c>
      <c r="N49" s="162"/>
      <c r="O49" s="164">
        <v>1715590587</v>
      </c>
      <c r="P49" s="162"/>
      <c r="Q49" s="164">
        <v>260563905</v>
      </c>
    </row>
    <row r="50" spans="1:17" ht="21.75" customHeight="1">
      <c r="A50" s="7" t="s">
        <v>46</v>
      </c>
      <c r="C50" s="164">
        <v>370000</v>
      </c>
      <c r="D50" s="162"/>
      <c r="E50" s="164">
        <v>9058877055</v>
      </c>
      <c r="F50" s="162"/>
      <c r="G50" s="164">
        <v>11563584840</v>
      </c>
      <c r="H50" s="162"/>
      <c r="I50" s="164">
        <v>-2504707785</v>
      </c>
      <c r="J50" s="162"/>
      <c r="K50" s="164">
        <v>370000</v>
      </c>
      <c r="L50" s="162"/>
      <c r="M50" s="164">
        <v>9058877055</v>
      </c>
      <c r="N50" s="162"/>
      <c r="O50" s="164">
        <v>8831988426</v>
      </c>
      <c r="P50" s="162"/>
      <c r="Q50" s="164">
        <v>226888629</v>
      </c>
    </row>
    <row r="51" spans="1:17" ht="21.75" customHeight="1">
      <c r="A51" s="7" t="s">
        <v>73</v>
      </c>
      <c r="C51" s="164">
        <v>3300000</v>
      </c>
      <c r="D51" s="162"/>
      <c r="E51" s="164">
        <v>14410643445</v>
      </c>
      <c r="F51" s="162"/>
      <c r="G51" s="164">
        <v>14712437025</v>
      </c>
      <c r="H51" s="162"/>
      <c r="I51" s="164">
        <v>-301793580</v>
      </c>
      <c r="J51" s="162"/>
      <c r="K51" s="164">
        <v>3300000</v>
      </c>
      <c r="L51" s="162"/>
      <c r="M51" s="164">
        <v>14410643445</v>
      </c>
      <c r="N51" s="162"/>
      <c r="O51" s="164">
        <v>14253125377</v>
      </c>
      <c r="P51" s="162"/>
      <c r="Q51" s="164">
        <v>157518068</v>
      </c>
    </row>
    <row r="52" spans="1:17" ht="21.75" customHeight="1">
      <c r="A52" s="7" t="s">
        <v>45</v>
      </c>
      <c r="C52" s="164">
        <v>902285</v>
      </c>
      <c r="D52" s="162"/>
      <c r="E52" s="164">
        <v>1119351672</v>
      </c>
      <c r="F52" s="162"/>
      <c r="G52" s="164">
        <v>1418024835</v>
      </c>
      <c r="H52" s="162"/>
      <c r="I52" s="164">
        <v>-298673162</v>
      </c>
      <c r="J52" s="162"/>
      <c r="K52" s="164">
        <v>902285</v>
      </c>
      <c r="L52" s="162"/>
      <c r="M52" s="164">
        <v>1119351672</v>
      </c>
      <c r="N52" s="162"/>
      <c r="O52" s="164">
        <v>1112517405</v>
      </c>
      <c r="P52" s="162"/>
      <c r="Q52" s="164">
        <v>6834267</v>
      </c>
    </row>
    <row r="53" spans="1:17" ht="21.75" customHeight="1">
      <c r="A53" s="7" t="s">
        <v>41</v>
      </c>
      <c r="C53" s="164">
        <v>350000</v>
      </c>
      <c r="D53" s="162"/>
      <c r="E53" s="164">
        <v>1135950637</v>
      </c>
      <c r="F53" s="162"/>
      <c r="G53" s="164">
        <v>1450468057</v>
      </c>
      <c r="H53" s="162"/>
      <c r="I53" s="164">
        <v>-314517419</v>
      </c>
      <c r="J53" s="162"/>
      <c r="K53" s="164">
        <v>350000</v>
      </c>
      <c r="L53" s="162"/>
      <c r="M53" s="164">
        <v>1135950637</v>
      </c>
      <c r="N53" s="162"/>
      <c r="O53" s="164">
        <v>1163855820</v>
      </c>
      <c r="P53" s="162"/>
      <c r="Q53" s="164">
        <v>-27905182</v>
      </c>
    </row>
    <row r="54" spans="1:17" ht="21.75" customHeight="1">
      <c r="A54" s="7" t="s">
        <v>40</v>
      </c>
      <c r="C54" s="164">
        <v>4451275</v>
      </c>
      <c r="D54" s="162"/>
      <c r="E54" s="164">
        <v>10694717221</v>
      </c>
      <c r="F54" s="162"/>
      <c r="G54" s="164">
        <v>11420382767</v>
      </c>
      <c r="H54" s="162"/>
      <c r="I54" s="164">
        <v>-725665545</v>
      </c>
      <c r="J54" s="162"/>
      <c r="K54" s="164">
        <v>4451275</v>
      </c>
      <c r="L54" s="162"/>
      <c r="M54" s="164">
        <v>10694717221</v>
      </c>
      <c r="N54" s="162"/>
      <c r="O54" s="164">
        <v>10726785691</v>
      </c>
      <c r="P54" s="162"/>
      <c r="Q54" s="164">
        <v>-32068469</v>
      </c>
    </row>
    <row r="55" spans="1:17" ht="21.75" customHeight="1">
      <c r="A55" s="7" t="s">
        <v>89</v>
      </c>
      <c r="C55" s="164">
        <v>1035285</v>
      </c>
      <c r="D55" s="162"/>
      <c r="E55" s="164">
        <v>5824847807</v>
      </c>
      <c r="F55" s="162"/>
      <c r="G55" s="164">
        <v>5896238253</v>
      </c>
      <c r="H55" s="162"/>
      <c r="I55" s="164">
        <v>-71390445</v>
      </c>
      <c r="J55" s="162"/>
      <c r="K55" s="164">
        <v>1035285</v>
      </c>
      <c r="L55" s="162"/>
      <c r="M55" s="164">
        <v>5824847807</v>
      </c>
      <c r="N55" s="162"/>
      <c r="O55" s="164">
        <v>5896238253</v>
      </c>
      <c r="P55" s="162"/>
      <c r="Q55" s="164">
        <v>-71390445</v>
      </c>
    </row>
    <row r="56" spans="1:17" ht="21.75" customHeight="1">
      <c r="A56" s="7" t="s">
        <v>90</v>
      </c>
      <c r="C56" s="164">
        <v>1450210</v>
      </c>
      <c r="D56" s="162"/>
      <c r="E56" s="164">
        <v>8937803753</v>
      </c>
      <c r="F56" s="162"/>
      <c r="G56" s="164">
        <v>9009659360</v>
      </c>
      <c r="H56" s="162"/>
      <c r="I56" s="164">
        <v>-71855606</v>
      </c>
      <c r="J56" s="162"/>
      <c r="K56" s="164">
        <v>1450210</v>
      </c>
      <c r="L56" s="162"/>
      <c r="M56" s="164">
        <v>8937803753</v>
      </c>
      <c r="N56" s="162"/>
      <c r="O56" s="164">
        <v>9009659360</v>
      </c>
      <c r="P56" s="162"/>
      <c r="Q56" s="164">
        <v>-71855606</v>
      </c>
    </row>
    <row r="57" spans="1:17" ht="21.75" customHeight="1">
      <c r="A57" s="7" t="s">
        <v>19</v>
      </c>
      <c r="C57" s="164">
        <v>300000</v>
      </c>
      <c r="D57" s="162"/>
      <c r="E57" s="164">
        <v>2191880250</v>
      </c>
      <c r="F57" s="162"/>
      <c r="G57" s="164">
        <v>2785328100</v>
      </c>
      <c r="H57" s="162"/>
      <c r="I57" s="164">
        <v>-593447850</v>
      </c>
      <c r="J57" s="162"/>
      <c r="K57" s="164">
        <v>300000</v>
      </c>
      <c r="L57" s="162"/>
      <c r="M57" s="164">
        <v>2191880250</v>
      </c>
      <c r="N57" s="162"/>
      <c r="O57" s="164">
        <v>2352484117</v>
      </c>
      <c r="P57" s="162"/>
      <c r="Q57" s="164">
        <v>-160603867</v>
      </c>
    </row>
    <row r="58" spans="1:17" ht="21.75" customHeight="1">
      <c r="A58" s="7" t="s">
        <v>88</v>
      </c>
      <c r="C58" s="164">
        <v>350000</v>
      </c>
      <c r="D58" s="162"/>
      <c r="E58" s="164">
        <v>13727084962</v>
      </c>
      <c r="F58" s="162"/>
      <c r="G58" s="164">
        <v>13928285409</v>
      </c>
      <c r="H58" s="162"/>
      <c r="I58" s="164">
        <v>-201200446</v>
      </c>
      <c r="J58" s="162"/>
      <c r="K58" s="164">
        <v>350000</v>
      </c>
      <c r="L58" s="162"/>
      <c r="M58" s="164">
        <v>13727084962</v>
      </c>
      <c r="N58" s="162"/>
      <c r="O58" s="164">
        <v>13928285409</v>
      </c>
      <c r="P58" s="162"/>
      <c r="Q58" s="164">
        <v>-201200446</v>
      </c>
    </row>
    <row r="59" spans="1:17" ht="21.75" customHeight="1">
      <c r="A59" s="7" t="s">
        <v>25</v>
      </c>
      <c r="C59" s="164">
        <v>4822222</v>
      </c>
      <c r="D59" s="162"/>
      <c r="E59" s="164">
        <v>19212467354</v>
      </c>
      <c r="F59" s="162"/>
      <c r="G59" s="164">
        <v>19906845300</v>
      </c>
      <c r="H59" s="162"/>
      <c r="I59" s="164">
        <v>-694377945</v>
      </c>
      <c r="J59" s="162"/>
      <c r="K59" s="164">
        <v>4822222</v>
      </c>
      <c r="L59" s="162"/>
      <c r="M59" s="164">
        <v>19212467354</v>
      </c>
      <c r="N59" s="162"/>
      <c r="O59" s="164">
        <v>19508356498</v>
      </c>
      <c r="P59" s="162"/>
      <c r="Q59" s="164">
        <v>-295889143</v>
      </c>
    </row>
    <row r="60" spans="1:17" ht="21.75" customHeight="1">
      <c r="A60" s="7" t="s">
        <v>80</v>
      </c>
      <c r="C60" s="164">
        <v>3200000</v>
      </c>
      <c r="D60" s="162"/>
      <c r="E60" s="164">
        <v>18894902400</v>
      </c>
      <c r="F60" s="162"/>
      <c r="G60" s="164">
        <v>20835288000</v>
      </c>
      <c r="H60" s="162"/>
      <c r="I60" s="164">
        <v>-1940385600</v>
      </c>
      <c r="J60" s="162"/>
      <c r="K60" s="164">
        <v>3200000</v>
      </c>
      <c r="L60" s="162"/>
      <c r="M60" s="164">
        <v>18894902400</v>
      </c>
      <c r="N60" s="162"/>
      <c r="O60" s="164">
        <v>19277873165</v>
      </c>
      <c r="P60" s="162"/>
      <c r="Q60" s="164">
        <v>-382970765</v>
      </c>
    </row>
    <row r="61" spans="1:17" ht="21.75" customHeight="1">
      <c r="A61" s="7" t="s">
        <v>93</v>
      </c>
      <c r="C61" s="164">
        <v>4250000</v>
      </c>
      <c r="D61" s="162"/>
      <c r="E61" s="164">
        <v>100505910375</v>
      </c>
      <c r="F61" s="162"/>
      <c r="G61" s="164">
        <v>101241993200</v>
      </c>
      <c r="H61" s="162"/>
      <c r="I61" s="164">
        <v>-736082825</v>
      </c>
      <c r="J61" s="162"/>
      <c r="K61" s="164">
        <v>4250000</v>
      </c>
      <c r="L61" s="162"/>
      <c r="M61" s="164">
        <v>100505910375</v>
      </c>
      <c r="N61" s="162"/>
      <c r="O61" s="164">
        <v>101241993200</v>
      </c>
      <c r="P61" s="162"/>
      <c r="Q61" s="164">
        <v>-736082825</v>
      </c>
    </row>
    <row r="62" spans="1:17" ht="21.75" customHeight="1">
      <c r="A62" s="7" t="s">
        <v>92</v>
      </c>
      <c r="C62" s="164">
        <v>2000000</v>
      </c>
      <c r="D62" s="162"/>
      <c r="E62" s="164">
        <v>159948609300</v>
      </c>
      <c r="F62" s="162"/>
      <c r="G62" s="164">
        <v>160718662980</v>
      </c>
      <c r="H62" s="162"/>
      <c r="I62" s="164">
        <v>-770053680</v>
      </c>
      <c r="J62" s="162"/>
      <c r="K62" s="164">
        <v>2000000</v>
      </c>
      <c r="L62" s="162"/>
      <c r="M62" s="164">
        <v>159948609300</v>
      </c>
      <c r="N62" s="162"/>
      <c r="O62" s="164">
        <v>160718662980</v>
      </c>
      <c r="P62" s="162"/>
      <c r="Q62" s="164">
        <v>-770053680</v>
      </c>
    </row>
    <row r="63" spans="1:17" ht="21.75" customHeight="1">
      <c r="A63" s="7" t="s">
        <v>26</v>
      </c>
      <c r="C63" s="164">
        <v>1645060</v>
      </c>
      <c r="D63" s="162"/>
      <c r="E63" s="164">
        <v>5386585615</v>
      </c>
      <c r="F63" s="162"/>
      <c r="G63" s="164">
        <v>6132269598</v>
      </c>
      <c r="H63" s="162"/>
      <c r="I63" s="164">
        <v>-745683982</v>
      </c>
      <c r="J63" s="162"/>
      <c r="K63" s="164">
        <v>1645060</v>
      </c>
      <c r="L63" s="162"/>
      <c r="M63" s="164">
        <v>5386585615</v>
      </c>
      <c r="N63" s="162"/>
      <c r="O63" s="164">
        <v>6584831974</v>
      </c>
      <c r="P63" s="162"/>
      <c r="Q63" s="164">
        <v>-1198246358</v>
      </c>
    </row>
    <row r="64" spans="1:17" ht="21.75" customHeight="1">
      <c r="A64" s="7" t="s">
        <v>66</v>
      </c>
      <c r="C64" s="164">
        <v>1479342</v>
      </c>
      <c r="D64" s="162"/>
      <c r="E64" s="164">
        <v>7174764245</v>
      </c>
      <c r="F64" s="162"/>
      <c r="G64" s="164">
        <v>7985031738</v>
      </c>
      <c r="H64" s="162"/>
      <c r="I64" s="164">
        <v>-810267492</v>
      </c>
      <c r="J64" s="162"/>
      <c r="K64" s="164">
        <v>1479342</v>
      </c>
      <c r="L64" s="162"/>
      <c r="M64" s="164">
        <v>7174764245</v>
      </c>
      <c r="N64" s="162"/>
      <c r="O64" s="164">
        <v>8632736894</v>
      </c>
      <c r="P64" s="162"/>
      <c r="Q64" s="164">
        <v>-1457972648</v>
      </c>
    </row>
    <row r="65" spans="1:17" ht="21.75" customHeight="1">
      <c r="A65" s="7" t="s">
        <v>71</v>
      </c>
      <c r="C65" s="164">
        <v>21510860</v>
      </c>
      <c r="D65" s="162"/>
      <c r="E65" s="164">
        <v>27819114368</v>
      </c>
      <c r="F65" s="162"/>
      <c r="G65" s="164">
        <v>28268154646</v>
      </c>
      <c r="H65" s="162"/>
      <c r="I65" s="164">
        <v>-449040277</v>
      </c>
      <c r="J65" s="162"/>
      <c r="K65" s="164">
        <v>21510860</v>
      </c>
      <c r="L65" s="162"/>
      <c r="M65" s="164">
        <v>27819114368</v>
      </c>
      <c r="N65" s="162"/>
      <c r="O65" s="164">
        <v>29301427799</v>
      </c>
      <c r="P65" s="162"/>
      <c r="Q65" s="164">
        <v>-1482313430</v>
      </c>
    </row>
    <row r="66" spans="1:17" ht="21.75" customHeight="1">
      <c r="A66" s="7" t="s">
        <v>77</v>
      </c>
      <c r="C66" s="164">
        <v>197000</v>
      </c>
      <c r="D66" s="162"/>
      <c r="E66" s="164">
        <v>5183563189</v>
      </c>
      <c r="F66" s="162"/>
      <c r="G66" s="164">
        <v>5671174536</v>
      </c>
      <c r="H66" s="162"/>
      <c r="I66" s="164">
        <v>-487611346</v>
      </c>
      <c r="J66" s="162"/>
      <c r="K66" s="164">
        <v>197000</v>
      </c>
      <c r="L66" s="162"/>
      <c r="M66" s="164">
        <v>5183563189</v>
      </c>
      <c r="N66" s="162"/>
      <c r="O66" s="164">
        <v>6793268116</v>
      </c>
      <c r="P66" s="162"/>
      <c r="Q66" s="164">
        <v>-1609704926</v>
      </c>
    </row>
    <row r="67" spans="1:17" ht="21.75" customHeight="1">
      <c r="A67" s="7" t="s">
        <v>27</v>
      </c>
      <c r="C67" s="164">
        <v>2000000</v>
      </c>
      <c r="D67" s="162"/>
      <c r="E67" s="164">
        <v>13022055000</v>
      </c>
      <c r="F67" s="162"/>
      <c r="G67" s="164">
        <v>13857057000</v>
      </c>
      <c r="H67" s="162"/>
      <c r="I67" s="164">
        <v>-835002000</v>
      </c>
      <c r="J67" s="162"/>
      <c r="K67" s="164">
        <v>2000000</v>
      </c>
      <c r="L67" s="162"/>
      <c r="M67" s="164">
        <v>13022055000</v>
      </c>
      <c r="N67" s="162"/>
      <c r="O67" s="164">
        <v>14949704384</v>
      </c>
      <c r="P67" s="162"/>
      <c r="Q67" s="164">
        <v>-1927649384</v>
      </c>
    </row>
    <row r="68" spans="1:17" ht="21.75" customHeight="1">
      <c r="A68" s="169" t="s">
        <v>79</v>
      </c>
      <c r="C68" s="170">
        <v>307999</v>
      </c>
      <c r="D68" s="162"/>
      <c r="E68" s="170">
        <v>5661016846</v>
      </c>
      <c r="F68" s="162"/>
      <c r="G68" s="170">
        <v>6230486361</v>
      </c>
      <c r="H68" s="162"/>
      <c r="I68" s="170">
        <v>-569469514</v>
      </c>
      <c r="J68" s="162"/>
      <c r="K68" s="170">
        <v>307999</v>
      </c>
      <c r="L68" s="162"/>
      <c r="M68" s="170">
        <v>5661016846</v>
      </c>
      <c r="N68" s="162"/>
      <c r="O68" s="170">
        <v>7700085109</v>
      </c>
      <c r="P68" s="162"/>
      <c r="Q68" s="170">
        <v>-2039068262</v>
      </c>
    </row>
    <row r="69" spans="1:17" ht="21.75" customHeight="1">
      <c r="A69" s="7" t="s">
        <v>84</v>
      </c>
      <c r="C69" s="164">
        <v>2600000</v>
      </c>
      <c r="D69" s="162"/>
      <c r="E69" s="164">
        <v>7673469570</v>
      </c>
      <c r="F69" s="162"/>
      <c r="G69" s="164">
        <v>8789986530</v>
      </c>
      <c r="H69" s="162"/>
      <c r="I69" s="164">
        <v>-1116516960</v>
      </c>
      <c r="J69" s="162"/>
      <c r="K69" s="164">
        <v>2600000</v>
      </c>
      <c r="L69" s="162"/>
      <c r="M69" s="164">
        <v>7673469570</v>
      </c>
      <c r="N69" s="162"/>
      <c r="O69" s="164">
        <v>9844730844</v>
      </c>
      <c r="P69" s="162"/>
      <c r="Q69" s="164">
        <v>-2171261274</v>
      </c>
    </row>
    <row r="70" spans="1:17" ht="21.75" customHeight="1">
      <c r="A70" s="7" t="s">
        <v>65</v>
      </c>
      <c r="C70" s="164">
        <v>3600000</v>
      </c>
      <c r="D70" s="162"/>
      <c r="E70" s="164">
        <v>8456184540</v>
      </c>
      <c r="F70" s="162"/>
      <c r="G70" s="164">
        <v>8488391760</v>
      </c>
      <c r="H70" s="162"/>
      <c r="I70" s="164">
        <v>-32207220</v>
      </c>
      <c r="J70" s="162"/>
      <c r="K70" s="164">
        <v>3600000</v>
      </c>
      <c r="L70" s="162"/>
      <c r="M70" s="164">
        <v>8456184540</v>
      </c>
      <c r="N70" s="162"/>
      <c r="O70" s="164">
        <v>10709128779</v>
      </c>
      <c r="P70" s="162"/>
      <c r="Q70" s="164">
        <v>-2252944239</v>
      </c>
    </row>
    <row r="71" spans="1:17" ht="21.75" customHeight="1">
      <c r="A71" s="7" t="s">
        <v>48</v>
      </c>
      <c r="C71" s="164">
        <v>1088800</v>
      </c>
      <c r="D71" s="162"/>
      <c r="E71" s="164">
        <v>19048860864</v>
      </c>
      <c r="F71" s="162"/>
      <c r="G71" s="164">
        <v>19838955661</v>
      </c>
      <c r="H71" s="162"/>
      <c r="I71" s="164">
        <v>-790094797</v>
      </c>
      <c r="J71" s="162"/>
      <c r="K71" s="164">
        <v>1088800</v>
      </c>
      <c r="L71" s="162"/>
      <c r="M71" s="164">
        <v>19048860864</v>
      </c>
      <c r="N71" s="162"/>
      <c r="O71" s="164">
        <v>21647371717</v>
      </c>
      <c r="P71" s="162"/>
      <c r="Q71" s="164">
        <v>-2598510874</v>
      </c>
    </row>
    <row r="72" spans="1:17" ht="21.75" customHeight="1">
      <c r="A72" s="7" t="s">
        <v>47</v>
      </c>
      <c r="C72" s="164">
        <v>11269994</v>
      </c>
      <c r="D72" s="162"/>
      <c r="E72" s="164">
        <v>23033239573</v>
      </c>
      <c r="F72" s="162"/>
      <c r="G72" s="164">
        <v>25103890143</v>
      </c>
      <c r="H72" s="162"/>
      <c r="I72" s="164">
        <v>-2070650569</v>
      </c>
      <c r="J72" s="162"/>
      <c r="K72" s="164">
        <v>11269994</v>
      </c>
      <c r="L72" s="162"/>
      <c r="M72" s="164">
        <v>23033239573</v>
      </c>
      <c r="N72" s="162"/>
      <c r="O72" s="164">
        <v>26288423097</v>
      </c>
      <c r="P72" s="162"/>
      <c r="Q72" s="164">
        <v>-3255183523</v>
      </c>
    </row>
    <row r="73" spans="1:17" ht="21.75" customHeight="1">
      <c r="A73" s="7" t="s">
        <v>54</v>
      </c>
      <c r="C73" s="164">
        <v>4000000</v>
      </c>
      <c r="D73" s="162"/>
      <c r="E73" s="164">
        <v>17916757200</v>
      </c>
      <c r="F73" s="162"/>
      <c r="G73" s="164">
        <v>19324332000</v>
      </c>
      <c r="H73" s="162"/>
      <c r="I73" s="164">
        <v>-1407574800</v>
      </c>
      <c r="J73" s="162"/>
      <c r="K73" s="164">
        <v>4000000</v>
      </c>
      <c r="L73" s="162"/>
      <c r="M73" s="164">
        <v>17916757200</v>
      </c>
      <c r="N73" s="162"/>
      <c r="O73" s="164">
        <v>21319340324</v>
      </c>
      <c r="P73" s="162"/>
      <c r="Q73" s="164">
        <v>-3402583124</v>
      </c>
    </row>
    <row r="74" spans="1:17" ht="21.75" customHeight="1">
      <c r="A74" s="7" t="s">
        <v>86</v>
      </c>
      <c r="C74" s="164">
        <v>550000</v>
      </c>
      <c r="D74" s="162"/>
      <c r="E74" s="164">
        <v>28621184625</v>
      </c>
      <c r="F74" s="162"/>
      <c r="G74" s="164">
        <v>34471168875</v>
      </c>
      <c r="H74" s="162"/>
      <c r="I74" s="164">
        <v>-5849984250</v>
      </c>
      <c r="J74" s="162"/>
      <c r="K74" s="164">
        <v>550000</v>
      </c>
      <c r="L74" s="162"/>
      <c r="M74" s="164">
        <v>28621184625</v>
      </c>
      <c r="N74" s="162"/>
      <c r="O74" s="164">
        <v>32869818489</v>
      </c>
      <c r="P74" s="162"/>
      <c r="Q74" s="164">
        <v>-4248633864</v>
      </c>
    </row>
    <row r="75" spans="1:17" ht="21.75" customHeight="1">
      <c r="A75" s="7" t="s">
        <v>75</v>
      </c>
      <c r="C75" s="164">
        <v>3774025</v>
      </c>
      <c r="D75" s="162"/>
      <c r="E75" s="164">
        <v>31813309794</v>
      </c>
      <c r="F75" s="162"/>
      <c r="G75" s="164">
        <v>32113435358</v>
      </c>
      <c r="H75" s="162"/>
      <c r="I75" s="164">
        <v>-300125563</v>
      </c>
      <c r="J75" s="162"/>
      <c r="K75" s="164">
        <v>3774025</v>
      </c>
      <c r="L75" s="162"/>
      <c r="M75" s="164">
        <v>31813309794</v>
      </c>
      <c r="N75" s="162"/>
      <c r="O75" s="164">
        <v>36315193256</v>
      </c>
      <c r="P75" s="162"/>
      <c r="Q75" s="164">
        <v>-4501883461</v>
      </c>
    </row>
    <row r="76" spans="1:17" ht="21.75" customHeight="1">
      <c r="A76" s="7" t="s">
        <v>28</v>
      </c>
      <c r="C76" s="164">
        <v>8002765</v>
      </c>
      <c r="D76" s="162"/>
      <c r="E76" s="164">
        <v>27341845560</v>
      </c>
      <c r="F76" s="162"/>
      <c r="G76" s="164">
        <v>27618931227</v>
      </c>
      <c r="H76" s="162"/>
      <c r="I76" s="164">
        <v>-277085666</v>
      </c>
      <c r="J76" s="162"/>
      <c r="K76" s="164">
        <v>8002765</v>
      </c>
      <c r="L76" s="162"/>
      <c r="M76" s="164">
        <v>27341845560</v>
      </c>
      <c r="N76" s="162"/>
      <c r="O76" s="164">
        <v>31876616366</v>
      </c>
      <c r="P76" s="162"/>
      <c r="Q76" s="164">
        <v>-4534770805</v>
      </c>
    </row>
    <row r="77" spans="1:17" ht="21.75" customHeight="1">
      <c r="A77" s="7" t="s">
        <v>29</v>
      </c>
      <c r="C77" s="164">
        <v>21666789</v>
      </c>
      <c r="D77" s="162"/>
      <c r="E77" s="164">
        <v>209089657545</v>
      </c>
      <c r="F77" s="162"/>
      <c r="G77" s="164">
        <v>211147416137</v>
      </c>
      <c r="H77" s="162"/>
      <c r="I77" s="164">
        <v>-2057758591</v>
      </c>
      <c r="J77" s="162"/>
      <c r="K77" s="164">
        <v>21666789</v>
      </c>
      <c r="L77" s="162"/>
      <c r="M77" s="164">
        <v>209089657545</v>
      </c>
      <c r="N77" s="162"/>
      <c r="O77" s="164">
        <v>213676935967</v>
      </c>
      <c r="P77" s="162"/>
      <c r="Q77" s="164">
        <v>-4587278421</v>
      </c>
    </row>
    <row r="78" spans="1:17" ht="21.75" customHeight="1">
      <c r="A78" s="7" t="s">
        <v>35</v>
      </c>
      <c r="C78" s="164">
        <v>3557647</v>
      </c>
      <c r="D78" s="162"/>
      <c r="E78" s="164">
        <v>13799341059</v>
      </c>
      <c r="F78" s="162"/>
      <c r="G78" s="164">
        <v>17173207800</v>
      </c>
      <c r="H78" s="162"/>
      <c r="I78" s="164">
        <v>-3373866740</v>
      </c>
      <c r="J78" s="162"/>
      <c r="K78" s="164">
        <v>3557647</v>
      </c>
      <c r="L78" s="162"/>
      <c r="M78" s="164">
        <v>13799341059</v>
      </c>
      <c r="N78" s="162"/>
      <c r="O78" s="164">
        <v>18693490980</v>
      </c>
      <c r="P78" s="162"/>
      <c r="Q78" s="164">
        <v>-4894149920</v>
      </c>
    </row>
    <row r="79" spans="1:17" ht="21.75" customHeight="1">
      <c r="A79" s="7" t="s">
        <v>72</v>
      </c>
      <c r="C79" s="164">
        <v>8758000</v>
      </c>
      <c r="D79" s="162"/>
      <c r="E79" s="164">
        <v>536274111950</v>
      </c>
      <c r="F79" s="162"/>
      <c r="G79" s="164">
        <v>538530398822</v>
      </c>
      <c r="H79" s="162"/>
      <c r="I79" s="164">
        <v>-2256286871</v>
      </c>
      <c r="J79" s="162"/>
      <c r="K79" s="164">
        <v>8758000</v>
      </c>
      <c r="L79" s="162"/>
      <c r="M79" s="164">
        <v>536274111950</v>
      </c>
      <c r="N79" s="162"/>
      <c r="O79" s="164">
        <v>543325795490</v>
      </c>
      <c r="P79" s="162"/>
      <c r="Q79" s="164">
        <v>-7051683539</v>
      </c>
    </row>
    <row r="80" spans="1:17" ht="21.75" customHeight="1">
      <c r="A80" s="7" t="s">
        <v>68</v>
      </c>
      <c r="C80" s="164">
        <v>17988158</v>
      </c>
      <c r="D80" s="162"/>
      <c r="E80" s="164">
        <v>32203912356</v>
      </c>
      <c r="F80" s="162"/>
      <c r="G80" s="164">
        <v>34196015835</v>
      </c>
      <c r="H80" s="162"/>
      <c r="I80" s="164">
        <v>-1992103478</v>
      </c>
      <c r="J80" s="162"/>
      <c r="K80" s="164">
        <v>17988158</v>
      </c>
      <c r="L80" s="162"/>
      <c r="M80" s="164">
        <v>32203912356</v>
      </c>
      <c r="N80" s="162"/>
      <c r="O80" s="164">
        <v>42981408958</v>
      </c>
      <c r="P80" s="162"/>
      <c r="Q80" s="164">
        <v>-10777496601</v>
      </c>
    </row>
    <row r="81" spans="1:20" ht="21.75" customHeight="1">
      <c r="A81" s="7" t="s">
        <v>44</v>
      </c>
      <c r="C81" s="164">
        <v>2109652</v>
      </c>
      <c r="D81" s="162"/>
      <c r="E81" s="164">
        <v>27576859353</v>
      </c>
      <c r="F81" s="162"/>
      <c r="G81" s="164">
        <v>32588927327</v>
      </c>
      <c r="H81" s="162"/>
      <c r="I81" s="164">
        <v>-5012067973</v>
      </c>
      <c r="J81" s="162"/>
      <c r="K81" s="164">
        <v>2109652</v>
      </c>
      <c r="L81" s="162"/>
      <c r="M81" s="164">
        <v>27576859353</v>
      </c>
      <c r="N81" s="162"/>
      <c r="O81" s="164">
        <v>40746644656</v>
      </c>
      <c r="P81" s="162"/>
      <c r="Q81" s="164">
        <v>-13169785302</v>
      </c>
    </row>
    <row r="82" spans="1:20" ht="21.75" customHeight="1">
      <c r="A82" s="7" t="s">
        <v>70</v>
      </c>
      <c r="C82" s="164">
        <v>12123750</v>
      </c>
      <c r="D82" s="162"/>
      <c r="E82" s="164">
        <v>45145344873</v>
      </c>
      <c r="F82" s="162"/>
      <c r="G82" s="164">
        <v>46404639720</v>
      </c>
      <c r="H82" s="162"/>
      <c r="I82" s="164">
        <v>-1259294846</v>
      </c>
      <c r="J82" s="162"/>
      <c r="K82" s="164">
        <v>12123750</v>
      </c>
      <c r="L82" s="162"/>
      <c r="M82" s="164">
        <v>45145344873</v>
      </c>
      <c r="N82" s="162"/>
      <c r="O82" s="164">
        <v>59443414151</v>
      </c>
      <c r="P82" s="162"/>
      <c r="Q82" s="164">
        <v>-14298069277</v>
      </c>
    </row>
    <row r="83" spans="1:20" ht="21.75" customHeight="1">
      <c r="A83" s="10" t="s">
        <v>20</v>
      </c>
      <c r="C83" s="165">
        <v>13593592</v>
      </c>
      <c r="D83" s="162"/>
      <c r="E83" s="165">
        <v>17593548586</v>
      </c>
      <c r="F83" s="162"/>
      <c r="G83" s="165">
        <v>19093459410</v>
      </c>
      <c r="H83" s="162"/>
      <c r="I83" s="165">
        <v>-1499910823</v>
      </c>
      <c r="J83" s="162"/>
      <c r="K83" s="165">
        <v>13593592</v>
      </c>
      <c r="L83" s="162"/>
      <c r="M83" s="165">
        <v>17593548586</v>
      </c>
      <c r="N83" s="162"/>
      <c r="O83" s="165">
        <v>33038576210</v>
      </c>
      <c r="P83" s="162"/>
      <c r="Q83" s="165">
        <v>-15445027623</v>
      </c>
      <c r="T83" s="162"/>
    </row>
    <row r="84" spans="1:20" ht="21.75" customHeight="1">
      <c r="A84" s="13" t="s">
        <v>95</v>
      </c>
      <c r="C84" s="166">
        <v>607062751</v>
      </c>
      <c r="D84" s="162"/>
      <c r="E84" s="166">
        <v>3561442517947</v>
      </c>
      <c r="F84" s="162"/>
      <c r="G84" s="166">
        <v>3604824168449</v>
      </c>
      <c r="H84" s="162"/>
      <c r="I84" s="166">
        <v>-43381650467</v>
      </c>
      <c r="J84" s="162"/>
      <c r="K84" s="166">
        <v>607062751</v>
      </c>
      <c r="L84" s="162"/>
      <c r="M84" s="166">
        <v>3561442517947</v>
      </c>
      <c r="N84" s="162"/>
      <c r="O84" s="166">
        <v>3388194195678</v>
      </c>
      <c r="P84" s="162"/>
      <c r="Q84" s="166">
        <f>SUM(Q8:Q83)</f>
        <v>173248322269</v>
      </c>
    </row>
  </sheetData>
  <sortState xmlns:xlrd2="http://schemas.microsoft.com/office/spreadsheetml/2017/richdata2" ref="A8:Q83">
    <sortCondition descending="1" ref="Q8:Q83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2"/>
  <sheetViews>
    <sheetView rightToLeft="1" tabSelected="1" workbookViewId="0">
      <selection activeCell="AE5" sqref="AE5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11.85546875" bestFit="1" customWidth="1"/>
    <col min="13" max="13" width="1.28515625" customWidth="1"/>
    <col min="14" max="14" width="17.7109375" bestFit="1" customWidth="1"/>
    <col min="15" max="15" width="1.28515625" customWidth="1"/>
    <col min="16" max="16" width="11.7109375" bestFit="1" customWidth="1"/>
    <col min="17" max="17" width="1.28515625" customWidth="1"/>
    <col min="18" max="18" width="14.85546875" bestFit="1" customWidth="1"/>
    <col min="19" max="19" width="1.28515625" customWidth="1"/>
    <col min="20" max="20" width="11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31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31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31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31" ht="14.45" customHeight="1">
      <c r="A4" s="1" t="s">
        <v>3</v>
      </c>
      <c r="B4" s="24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31" ht="14.45" customHeight="1">
      <c r="A5" s="24" t="s">
        <v>5</v>
      </c>
      <c r="B5" s="24"/>
      <c r="C5" s="24" t="s">
        <v>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31" ht="14.45" customHeight="1">
      <c r="F6" s="25" t="s">
        <v>7</v>
      </c>
      <c r="G6" s="25"/>
      <c r="H6" s="25"/>
      <c r="I6" s="25"/>
      <c r="J6" s="25"/>
      <c r="L6" s="25" t="s">
        <v>8</v>
      </c>
      <c r="M6" s="25"/>
      <c r="N6" s="25"/>
      <c r="O6" s="25"/>
      <c r="P6" s="25"/>
      <c r="Q6" s="25"/>
      <c r="R6" s="25"/>
      <c r="T6" s="25" t="s">
        <v>9</v>
      </c>
      <c r="U6" s="25"/>
      <c r="V6" s="25"/>
      <c r="W6" s="25"/>
      <c r="X6" s="25"/>
      <c r="Y6" s="25"/>
      <c r="Z6" s="25"/>
      <c r="AA6" s="25"/>
      <c r="AB6" s="25"/>
    </row>
    <row r="7" spans="1:31" ht="14.45" customHeight="1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>
      <c r="A8" s="25" t="s">
        <v>12</v>
      </c>
      <c r="B8" s="25"/>
      <c r="C8" s="25"/>
      <c r="E8" s="181" t="s">
        <v>13</v>
      </c>
      <c r="F8" s="18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>
      <c r="A9" s="174" t="s">
        <v>72</v>
      </c>
      <c r="B9" s="174"/>
      <c r="C9" s="174"/>
      <c r="E9" s="129">
        <v>358000</v>
      </c>
      <c r="F9" s="129"/>
      <c r="H9" s="6">
        <v>24560410914</v>
      </c>
      <c r="J9" s="6">
        <v>19765014246</v>
      </c>
      <c r="L9" s="6">
        <v>8400000</v>
      </c>
      <c r="N9" s="6">
        <v>499865938176</v>
      </c>
      <c r="P9" s="6">
        <v>0</v>
      </c>
      <c r="R9" s="6">
        <v>0</v>
      </c>
      <c r="T9" s="6">
        <v>8758000</v>
      </c>
      <c r="V9" s="6">
        <v>61599</v>
      </c>
      <c r="X9" s="6">
        <v>543325795490</v>
      </c>
      <c r="Z9" s="6">
        <v>536274111950.09998</v>
      </c>
      <c r="AB9" s="20">
        <v>14.659506169746047</v>
      </c>
      <c r="AD9" s="133"/>
      <c r="AE9" s="133"/>
    </row>
    <row r="10" spans="1:31" ht="21.75" customHeight="1">
      <c r="A10" s="174" t="s">
        <v>53</v>
      </c>
      <c r="B10" s="174"/>
      <c r="C10" s="174"/>
      <c r="E10" s="129">
        <v>8010000</v>
      </c>
      <c r="F10" s="129"/>
      <c r="H10" s="8">
        <v>59445863636</v>
      </c>
      <c r="J10" s="8">
        <v>85674783780</v>
      </c>
      <c r="L10" s="8">
        <v>36300000</v>
      </c>
      <c r="N10" s="8">
        <v>343899793006</v>
      </c>
      <c r="P10" s="8">
        <v>0</v>
      </c>
      <c r="R10" s="8">
        <v>0</v>
      </c>
      <c r="T10" s="8">
        <v>44310000</v>
      </c>
      <c r="V10" s="8">
        <v>10133</v>
      </c>
      <c r="X10" s="8">
        <v>424472394792</v>
      </c>
      <c r="Z10" s="8">
        <v>446321720281</v>
      </c>
      <c r="AB10" s="172">
        <v>12.200581505526408</v>
      </c>
      <c r="AD10" s="133"/>
    </row>
    <row r="11" spans="1:31" ht="21.75" customHeight="1">
      <c r="A11" s="174" t="s">
        <v>69</v>
      </c>
      <c r="B11" s="174"/>
      <c r="C11" s="174"/>
      <c r="E11" s="129">
        <v>7370000</v>
      </c>
      <c r="F11" s="129"/>
      <c r="H11" s="8">
        <v>33226618779</v>
      </c>
      <c r="J11" s="8">
        <v>40000770810</v>
      </c>
      <c r="L11" s="8">
        <v>82866111</v>
      </c>
      <c r="N11" s="8">
        <v>323089257280</v>
      </c>
      <c r="P11" s="8">
        <v>0</v>
      </c>
      <c r="R11" s="8">
        <v>0</v>
      </c>
      <c r="T11" s="8">
        <v>90236111</v>
      </c>
      <c r="V11" s="8">
        <v>4332</v>
      </c>
      <c r="X11" s="8">
        <v>383063397659</v>
      </c>
      <c r="Z11" s="8">
        <v>388576960996</v>
      </c>
      <c r="AB11" s="172">
        <v>10.622079698063205</v>
      </c>
      <c r="AD11" s="133"/>
    </row>
    <row r="12" spans="1:31" ht="21.75" customHeight="1">
      <c r="A12" s="174" t="s">
        <v>23</v>
      </c>
      <c r="B12" s="174"/>
      <c r="C12" s="174"/>
      <c r="E12" s="129">
        <v>27963383</v>
      </c>
      <c r="F12" s="129"/>
      <c r="H12" s="8">
        <v>40302306890</v>
      </c>
      <c r="J12" s="8">
        <v>83168626606.480804</v>
      </c>
      <c r="L12" s="8">
        <v>88692523</v>
      </c>
      <c r="N12" s="8">
        <v>150727305336</v>
      </c>
      <c r="P12" s="8">
        <v>19163383</v>
      </c>
      <c r="R12" s="8">
        <v>40155517649</v>
      </c>
      <c r="T12" s="8">
        <v>97492523</v>
      </c>
      <c r="V12" s="8">
        <v>2231</v>
      </c>
      <c r="X12" s="8">
        <v>179865445074</v>
      </c>
      <c r="Z12" s="8">
        <v>216211659191</v>
      </c>
      <c r="AB12" s="172">
        <v>5.910328470557273</v>
      </c>
      <c r="AD12" s="133"/>
    </row>
    <row r="13" spans="1:31" ht="21.75" customHeight="1">
      <c r="A13" s="174" t="s">
        <v>29</v>
      </c>
      <c r="B13" s="174"/>
      <c r="C13" s="174"/>
      <c r="E13" s="129">
        <v>2446789</v>
      </c>
      <c r="F13" s="129"/>
      <c r="H13" s="8">
        <v>26748125253</v>
      </c>
      <c r="J13" s="8">
        <v>23592636872.865002</v>
      </c>
      <c r="L13" s="8">
        <v>19220000</v>
      </c>
      <c r="N13" s="8">
        <v>179066044865</v>
      </c>
      <c r="P13" s="8">
        <v>0</v>
      </c>
      <c r="R13" s="8">
        <v>0</v>
      </c>
      <c r="T13" s="8">
        <v>21666789</v>
      </c>
      <c r="V13" s="8">
        <v>9708</v>
      </c>
      <c r="X13" s="8">
        <v>214302904518</v>
      </c>
      <c r="Z13" s="8">
        <v>209089657545</v>
      </c>
      <c r="AB13" s="172">
        <v>5.7156425352418019</v>
      </c>
      <c r="AD13" s="133"/>
    </row>
    <row r="14" spans="1:31" ht="21.75" customHeight="1">
      <c r="A14" s="174" t="s">
        <v>92</v>
      </c>
      <c r="B14" s="174"/>
      <c r="C14" s="174"/>
      <c r="E14" s="129">
        <v>0</v>
      </c>
      <c r="F14" s="129"/>
      <c r="H14" s="8">
        <v>0</v>
      </c>
      <c r="J14" s="8">
        <v>0</v>
      </c>
      <c r="L14" s="8">
        <v>2000000</v>
      </c>
      <c r="N14" s="8">
        <v>152960680480</v>
      </c>
      <c r="P14" s="8">
        <v>0</v>
      </c>
      <c r="R14" s="8">
        <v>0</v>
      </c>
      <c r="T14" s="8">
        <v>2000000</v>
      </c>
      <c r="V14" s="8">
        <v>80453</v>
      </c>
      <c r="X14" s="8">
        <v>160718662980</v>
      </c>
      <c r="Z14" s="8">
        <v>159948609300</v>
      </c>
      <c r="AB14" s="172">
        <v>4.3723304418875797</v>
      </c>
      <c r="AD14" s="133"/>
    </row>
    <row r="15" spans="1:31" ht="21.75" customHeight="1">
      <c r="A15" s="174" t="s">
        <v>93</v>
      </c>
      <c r="B15" s="174"/>
      <c r="C15" s="174"/>
      <c r="E15" s="129">
        <v>0</v>
      </c>
      <c r="F15" s="129"/>
      <c r="H15" s="8">
        <v>0</v>
      </c>
      <c r="J15" s="8">
        <v>0</v>
      </c>
      <c r="L15" s="8">
        <v>4250000</v>
      </c>
      <c r="N15" s="8">
        <v>101241993200</v>
      </c>
      <c r="P15" s="8">
        <v>0</v>
      </c>
      <c r="R15" s="8">
        <v>0</v>
      </c>
      <c r="T15" s="8">
        <v>4250000</v>
      </c>
      <c r="V15" s="8">
        <v>23790</v>
      </c>
      <c r="X15" s="8">
        <v>101241993200</v>
      </c>
      <c r="Z15" s="8">
        <v>100505910375</v>
      </c>
      <c r="AB15" s="172">
        <v>2.7474140190741703</v>
      </c>
      <c r="AD15" s="133"/>
    </row>
    <row r="16" spans="1:31" ht="21.75" customHeight="1">
      <c r="A16" s="174" t="s">
        <v>85</v>
      </c>
      <c r="B16" s="174"/>
      <c r="C16" s="174"/>
      <c r="E16" s="129">
        <v>6089359</v>
      </c>
      <c r="F16" s="129"/>
      <c r="H16" s="8">
        <v>59100943289</v>
      </c>
      <c r="J16" s="8">
        <v>68218744828.216499</v>
      </c>
      <c r="L16" s="8">
        <v>200000</v>
      </c>
      <c r="N16" s="8">
        <v>2205044379</v>
      </c>
      <c r="P16" s="8">
        <v>0</v>
      </c>
      <c r="R16" s="8">
        <v>0</v>
      </c>
      <c r="T16" s="8">
        <v>6289359</v>
      </c>
      <c r="V16" s="8">
        <v>10900</v>
      </c>
      <c r="X16" s="8">
        <v>61305987668</v>
      </c>
      <c r="Z16" s="8">
        <v>68146116722.055</v>
      </c>
      <c r="AB16" s="172">
        <v>1.8628317054099282</v>
      </c>
      <c r="AD16" s="133"/>
    </row>
    <row r="17" spans="1:30" ht="21.75" customHeight="1">
      <c r="A17" s="174" t="s">
        <v>58</v>
      </c>
      <c r="B17" s="174"/>
      <c r="C17" s="174"/>
      <c r="E17" s="129">
        <v>664000</v>
      </c>
      <c r="F17" s="129"/>
      <c r="H17" s="8">
        <v>29907728640</v>
      </c>
      <c r="J17" s="8">
        <v>56203189380</v>
      </c>
      <c r="L17" s="8">
        <v>20000</v>
      </c>
      <c r="N17" s="8">
        <v>1690967757</v>
      </c>
      <c r="P17" s="8">
        <v>0</v>
      </c>
      <c r="R17" s="8">
        <v>0</v>
      </c>
      <c r="T17" s="8">
        <v>684000</v>
      </c>
      <c r="V17" s="8">
        <v>84700</v>
      </c>
      <c r="X17" s="8">
        <v>31598696397</v>
      </c>
      <c r="Z17" s="8">
        <v>57590087940</v>
      </c>
      <c r="AB17" s="172">
        <v>1.574273735501899</v>
      </c>
      <c r="AD17" s="133"/>
    </row>
    <row r="18" spans="1:30" ht="21.75" customHeight="1">
      <c r="A18" s="174" t="s">
        <v>62</v>
      </c>
      <c r="B18" s="174"/>
      <c r="C18" s="174"/>
      <c r="E18" s="129">
        <v>9350000</v>
      </c>
      <c r="F18" s="129"/>
      <c r="H18" s="8">
        <v>53094976691</v>
      </c>
      <c r="J18" s="8">
        <v>53163782100</v>
      </c>
      <c r="L18" s="8">
        <v>10908333</v>
      </c>
      <c r="N18" s="8">
        <v>0</v>
      </c>
      <c r="P18" s="8">
        <v>0</v>
      </c>
      <c r="R18" s="8">
        <v>0</v>
      </c>
      <c r="T18" s="8">
        <v>20258333</v>
      </c>
      <c r="V18" s="8">
        <v>2497</v>
      </c>
      <c r="X18" s="8">
        <v>53094976691</v>
      </c>
      <c r="Z18" s="8">
        <v>50284076408</v>
      </c>
      <c r="AB18" s="172">
        <v>1.3745577344066313</v>
      </c>
      <c r="AD18" s="133"/>
    </row>
    <row r="19" spans="1:30" ht="21.75" customHeight="1">
      <c r="A19" s="174" t="s">
        <v>37</v>
      </c>
      <c r="B19" s="174"/>
      <c r="C19" s="174"/>
      <c r="E19" s="129">
        <v>959747</v>
      </c>
      <c r="F19" s="129"/>
      <c r="H19" s="8">
        <v>26698880437</v>
      </c>
      <c r="J19" s="8">
        <v>45316734004.125</v>
      </c>
      <c r="L19" s="8">
        <v>0</v>
      </c>
      <c r="N19" s="8">
        <v>0</v>
      </c>
      <c r="P19" s="8">
        <v>0</v>
      </c>
      <c r="R19" s="8">
        <v>0</v>
      </c>
      <c r="T19" s="8">
        <v>959747</v>
      </c>
      <c r="V19" s="8">
        <v>51250</v>
      </c>
      <c r="X19" s="8">
        <v>26698880437</v>
      </c>
      <c r="Z19" s="8">
        <v>48894370899.1875</v>
      </c>
      <c r="AB19" s="172">
        <v>1.3365689595868195</v>
      </c>
      <c r="AD19" s="133"/>
    </row>
    <row r="20" spans="1:30" ht="21.75" customHeight="1">
      <c r="A20" s="174" t="s">
        <v>24</v>
      </c>
      <c r="B20" s="174"/>
      <c r="C20" s="174"/>
      <c r="E20" s="129">
        <v>11750000</v>
      </c>
      <c r="F20" s="129"/>
      <c r="H20" s="8">
        <v>25327372420</v>
      </c>
      <c r="J20" s="8">
        <v>50738300100</v>
      </c>
      <c r="L20" s="8">
        <v>8187586</v>
      </c>
      <c r="N20" s="8">
        <v>0</v>
      </c>
      <c r="P20" s="8">
        <v>0</v>
      </c>
      <c r="R20" s="8">
        <v>0</v>
      </c>
      <c r="T20" s="8">
        <v>19937586</v>
      </c>
      <c r="V20" s="8">
        <v>2438</v>
      </c>
      <c r="X20" s="8">
        <v>25327372420</v>
      </c>
      <c r="Z20" s="8">
        <v>48318618051</v>
      </c>
      <c r="AB20" s="172">
        <v>1.320830268790127</v>
      </c>
      <c r="AD20" s="133"/>
    </row>
    <row r="21" spans="1:30" ht="21.75" customHeight="1">
      <c r="A21" s="174" t="s">
        <v>70</v>
      </c>
      <c r="B21" s="174"/>
      <c r="C21" s="174"/>
      <c r="E21" s="129">
        <v>6360000</v>
      </c>
      <c r="F21" s="129"/>
      <c r="H21" s="8">
        <v>59443414151</v>
      </c>
      <c r="J21" s="8">
        <v>46404639720</v>
      </c>
      <c r="L21" s="8">
        <v>5763750</v>
      </c>
      <c r="N21" s="8">
        <v>0</v>
      </c>
      <c r="P21" s="8">
        <v>0</v>
      </c>
      <c r="R21" s="8">
        <v>0</v>
      </c>
      <c r="T21" s="8">
        <v>12123750</v>
      </c>
      <c r="V21" s="8">
        <v>3746</v>
      </c>
      <c r="X21" s="8">
        <v>59443414151</v>
      </c>
      <c r="Z21" s="8">
        <v>45145344873.375</v>
      </c>
      <c r="AB21" s="172">
        <v>1.2340861640700174</v>
      </c>
      <c r="AD21" s="133"/>
    </row>
    <row r="22" spans="1:30" ht="21.75" customHeight="1">
      <c r="A22" s="174" t="s">
        <v>30</v>
      </c>
      <c r="B22" s="174"/>
      <c r="C22" s="174"/>
      <c r="E22" s="129">
        <v>2237140</v>
      </c>
      <c r="F22" s="129"/>
      <c r="H22" s="8">
        <v>29241111986</v>
      </c>
      <c r="J22" s="8">
        <v>43676001893.879997</v>
      </c>
      <c r="L22" s="8">
        <v>0</v>
      </c>
      <c r="N22" s="8">
        <v>0</v>
      </c>
      <c r="P22" s="8">
        <v>0</v>
      </c>
      <c r="R22" s="8">
        <v>0</v>
      </c>
      <c r="T22" s="8">
        <v>2237140</v>
      </c>
      <c r="V22" s="8">
        <v>18120</v>
      </c>
      <c r="X22" s="8">
        <v>29241111986</v>
      </c>
      <c r="Z22" s="8">
        <v>40295781788.040001</v>
      </c>
      <c r="AB22" s="172">
        <v>1.1015192577326549</v>
      </c>
      <c r="AD22" s="133"/>
    </row>
    <row r="23" spans="1:30" ht="21.75" customHeight="1">
      <c r="A23" s="174" t="s">
        <v>34</v>
      </c>
      <c r="B23" s="174"/>
      <c r="C23" s="174"/>
      <c r="E23" s="129">
        <v>1100000</v>
      </c>
      <c r="F23" s="129"/>
      <c r="H23" s="8">
        <v>29903571829</v>
      </c>
      <c r="J23" s="8">
        <v>40534376850</v>
      </c>
      <c r="L23" s="8">
        <v>0</v>
      </c>
      <c r="N23" s="8">
        <v>0</v>
      </c>
      <c r="P23" s="8">
        <v>0</v>
      </c>
      <c r="R23" s="8">
        <v>0</v>
      </c>
      <c r="T23" s="8">
        <v>1100000</v>
      </c>
      <c r="V23" s="8">
        <v>35520</v>
      </c>
      <c r="X23" s="8">
        <v>29903571829</v>
      </c>
      <c r="Z23" s="8">
        <v>38839521600</v>
      </c>
      <c r="AB23" s="172">
        <v>1.0617111544966098</v>
      </c>
      <c r="AD23" s="133"/>
    </row>
    <row r="24" spans="1:30" ht="21.75" customHeight="1">
      <c r="A24" s="174" t="s">
        <v>87</v>
      </c>
      <c r="B24" s="174"/>
      <c r="C24" s="174"/>
      <c r="E24" s="129">
        <v>7307988</v>
      </c>
      <c r="F24" s="129"/>
      <c r="H24" s="8">
        <v>21762591487</v>
      </c>
      <c r="J24" s="8">
        <v>41894403053.563797</v>
      </c>
      <c r="L24" s="8">
        <v>0</v>
      </c>
      <c r="N24" s="8">
        <v>0</v>
      </c>
      <c r="P24" s="8">
        <v>0</v>
      </c>
      <c r="R24" s="8">
        <v>0</v>
      </c>
      <c r="T24" s="8">
        <v>7307988</v>
      </c>
      <c r="V24" s="8">
        <v>5230</v>
      </c>
      <c r="X24" s="8">
        <v>21762591487</v>
      </c>
      <c r="Z24" s="8">
        <v>37993363615.421997</v>
      </c>
      <c r="AB24" s="172">
        <v>1.0385807107196494</v>
      </c>
      <c r="AD24" s="133"/>
    </row>
    <row r="25" spans="1:30" ht="21.75" customHeight="1">
      <c r="A25" s="174" t="s">
        <v>55</v>
      </c>
      <c r="B25" s="174"/>
      <c r="C25" s="174"/>
      <c r="E25" s="129">
        <v>784000</v>
      </c>
      <c r="F25" s="129"/>
      <c r="H25" s="8">
        <v>19925414540</v>
      </c>
      <c r="J25" s="8">
        <v>42380248176</v>
      </c>
      <c r="L25" s="8">
        <v>0</v>
      </c>
      <c r="N25" s="8">
        <v>0</v>
      </c>
      <c r="P25" s="8">
        <v>0</v>
      </c>
      <c r="R25" s="8">
        <v>0</v>
      </c>
      <c r="T25" s="8">
        <v>784000</v>
      </c>
      <c r="V25" s="8">
        <v>48570</v>
      </c>
      <c r="X25" s="8">
        <v>19925414540</v>
      </c>
      <c r="Z25" s="8">
        <v>37852310664</v>
      </c>
      <c r="AB25" s="172">
        <v>1.0347249090586064</v>
      </c>
      <c r="AD25" s="133"/>
    </row>
    <row r="26" spans="1:30" ht="21.75" customHeight="1">
      <c r="A26" s="174" t="s">
        <v>31</v>
      </c>
      <c r="B26" s="174"/>
      <c r="C26" s="174"/>
      <c r="E26" s="129">
        <v>10692254</v>
      </c>
      <c r="F26" s="129"/>
      <c r="H26" s="8">
        <v>34820919311</v>
      </c>
      <c r="J26" s="8">
        <v>32970026045.1474</v>
      </c>
      <c r="L26" s="8">
        <v>4098697</v>
      </c>
      <c r="N26" s="8">
        <v>0</v>
      </c>
      <c r="P26" s="8">
        <v>0</v>
      </c>
      <c r="R26" s="8">
        <v>0</v>
      </c>
      <c r="T26" s="8">
        <v>14790951</v>
      </c>
      <c r="V26" s="8">
        <v>2372</v>
      </c>
      <c r="X26" s="8">
        <v>34820919311</v>
      </c>
      <c r="Z26" s="8">
        <v>34875385164.156601</v>
      </c>
      <c r="AB26" s="172">
        <v>0.95334813408594199</v>
      </c>
      <c r="AD26" s="133"/>
    </row>
    <row r="27" spans="1:30" ht="21.75" customHeight="1">
      <c r="A27" s="174" t="s">
        <v>76</v>
      </c>
      <c r="B27" s="174"/>
      <c r="C27" s="174"/>
      <c r="E27" s="129">
        <v>2037036</v>
      </c>
      <c r="F27" s="129"/>
      <c r="H27" s="8">
        <v>24642975459</v>
      </c>
      <c r="J27" s="8">
        <v>34747552310.328003</v>
      </c>
      <c r="L27" s="8">
        <v>0</v>
      </c>
      <c r="N27" s="8">
        <v>0</v>
      </c>
      <c r="P27" s="8">
        <v>0</v>
      </c>
      <c r="R27" s="8">
        <v>0</v>
      </c>
      <c r="T27" s="8">
        <v>2037036</v>
      </c>
      <c r="V27" s="8">
        <v>16160</v>
      </c>
      <c r="X27" s="8">
        <v>24642975459</v>
      </c>
      <c r="Z27" s="8">
        <v>32722636674</v>
      </c>
      <c r="AB27" s="172">
        <v>0.89450093436077871</v>
      </c>
      <c r="AD27" s="133"/>
    </row>
    <row r="28" spans="1:30" ht="21.75" customHeight="1">
      <c r="A28" s="174" t="s">
        <v>68</v>
      </c>
      <c r="B28" s="174"/>
      <c r="C28" s="174"/>
      <c r="E28" s="129">
        <v>13950000</v>
      </c>
      <c r="F28" s="129"/>
      <c r="H28" s="8">
        <v>42061644382</v>
      </c>
      <c r="J28" s="8">
        <v>34196015835</v>
      </c>
      <c r="L28" s="8">
        <v>4038158</v>
      </c>
      <c r="N28" s="8">
        <v>0</v>
      </c>
      <c r="P28" s="8">
        <v>0</v>
      </c>
      <c r="R28" s="8">
        <v>0</v>
      </c>
      <c r="T28" s="8">
        <v>17988158</v>
      </c>
      <c r="V28" s="8">
        <v>1801</v>
      </c>
      <c r="X28" s="8">
        <v>42061644382</v>
      </c>
      <c r="Z28" s="8">
        <v>32203912356.2799</v>
      </c>
      <c r="AB28" s="172">
        <v>0.88032116665138249</v>
      </c>
      <c r="AD28" s="133"/>
    </row>
    <row r="29" spans="1:30" ht="21.75" customHeight="1">
      <c r="A29" s="174" t="s">
        <v>75</v>
      </c>
      <c r="B29" s="174"/>
      <c r="C29" s="174"/>
      <c r="E29" s="129">
        <v>3774025</v>
      </c>
      <c r="F29" s="129"/>
      <c r="H29" s="8">
        <v>33809716071</v>
      </c>
      <c r="J29" s="8">
        <v>32113435358.700001</v>
      </c>
      <c r="L29" s="8">
        <v>0</v>
      </c>
      <c r="N29" s="8">
        <v>0</v>
      </c>
      <c r="P29" s="8">
        <v>0</v>
      </c>
      <c r="R29" s="8">
        <v>0</v>
      </c>
      <c r="T29" s="8">
        <v>3774025</v>
      </c>
      <c r="V29" s="8">
        <v>8480</v>
      </c>
      <c r="X29" s="8">
        <v>33809716071</v>
      </c>
      <c r="Z29" s="8">
        <v>31813309794</v>
      </c>
      <c r="AB29" s="172">
        <v>0.86964371542995644</v>
      </c>
      <c r="AD29" s="133"/>
    </row>
    <row r="30" spans="1:30" ht="21.75" customHeight="1">
      <c r="A30" s="174" t="s">
        <v>33</v>
      </c>
      <c r="B30" s="174"/>
      <c r="C30" s="174"/>
      <c r="E30" s="129">
        <v>117997</v>
      </c>
      <c r="F30" s="129"/>
      <c r="H30" s="8">
        <v>24487168890</v>
      </c>
      <c r="J30" s="8">
        <v>26476981806.280499</v>
      </c>
      <c r="L30" s="8">
        <v>0</v>
      </c>
      <c r="N30" s="8">
        <v>0</v>
      </c>
      <c r="P30" s="8">
        <v>0</v>
      </c>
      <c r="R30" s="8">
        <v>0</v>
      </c>
      <c r="T30" s="8">
        <v>117997</v>
      </c>
      <c r="V30" s="8">
        <v>260680</v>
      </c>
      <c r="X30" s="8">
        <v>24487168890</v>
      </c>
      <c r="Z30" s="8">
        <v>30576439180</v>
      </c>
      <c r="AB30" s="172">
        <v>0.83583281165319956</v>
      </c>
      <c r="AD30" s="133"/>
    </row>
    <row r="31" spans="1:30" ht="21.75" customHeight="1">
      <c r="A31" s="174" t="s">
        <v>22</v>
      </c>
      <c r="B31" s="174"/>
      <c r="C31" s="174"/>
      <c r="E31" s="129">
        <v>7950000</v>
      </c>
      <c r="F31" s="129"/>
      <c r="H31" s="8">
        <v>18475957083</v>
      </c>
      <c r="J31" s="8">
        <v>26687409457.5</v>
      </c>
      <c r="L31" s="8">
        <v>0</v>
      </c>
      <c r="N31" s="8">
        <v>0</v>
      </c>
      <c r="P31" s="8">
        <v>0</v>
      </c>
      <c r="R31" s="8">
        <v>0</v>
      </c>
      <c r="T31" s="8">
        <v>7950000</v>
      </c>
      <c r="V31" s="8">
        <v>3868</v>
      </c>
      <c r="X31" s="8">
        <v>18475957083</v>
      </c>
      <c r="Z31" s="8">
        <v>30567633930</v>
      </c>
      <c r="AB31" s="172">
        <v>0.83559211270125533</v>
      </c>
      <c r="AD31" s="133"/>
    </row>
    <row r="32" spans="1:30" ht="21.75" customHeight="1">
      <c r="A32" s="174" t="s">
        <v>49</v>
      </c>
      <c r="B32" s="174"/>
      <c r="C32" s="174"/>
      <c r="E32" s="129">
        <v>10319240</v>
      </c>
      <c r="F32" s="129"/>
      <c r="H32" s="8">
        <v>22417887910</v>
      </c>
      <c r="J32" s="8">
        <v>28732211302.122002</v>
      </c>
      <c r="L32" s="8">
        <v>0</v>
      </c>
      <c r="N32" s="8">
        <v>0</v>
      </c>
      <c r="P32" s="8">
        <v>0</v>
      </c>
      <c r="R32" s="8">
        <v>0</v>
      </c>
      <c r="T32" s="8">
        <v>10319240</v>
      </c>
      <c r="V32" s="8">
        <v>2952</v>
      </c>
      <c r="X32" s="8">
        <v>22417887910</v>
      </c>
      <c r="Z32" s="8">
        <v>30281145220</v>
      </c>
      <c r="AB32" s="172">
        <v>0.82776070164071491</v>
      </c>
      <c r="AD32" s="133"/>
    </row>
    <row r="33" spans="1:30" ht="21.75" customHeight="1">
      <c r="A33" s="174" t="s">
        <v>78</v>
      </c>
      <c r="B33" s="174"/>
      <c r="C33" s="174"/>
      <c r="E33" s="129">
        <v>3189423</v>
      </c>
      <c r="F33" s="129"/>
      <c r="H33" s="8">
        <v>18148922371</v>
      </c>
      <c r="J33" s="8">
        <v>25236749627.874001</v>
      </c>
      <c r="L33" s="8">
        <v>0</v>
      </c>
      <c r="N33" s="8">
        <v>0</v>
      </c>
      <c r="P33" s="8">
        <v>0</v>
      </c>
      <c r="R33" s="8">
        <v>0</v>
      </c>
      <c r="T33" s="8">
        <v>3189423</v>
      </c>
      <c r="V33" s="8">
        <v>9250</v>
      </c>
      <c r="X33" s="8">
        <v>18148922371</v>
      </c>
      <c r="Z33" s="8">
        <v>29326624881</v>
      </c>
      <c r="AB33" s="172">
        <v>0.80166808130549982</v>
      </c>
      <c r="AD33" s="133"/>
    </row>
    <row r="34" spans="1:30" ht="21.75" customHeight="1">
      <c r="A34" s="174" t="s">
        <v>86</v>
      </c>
      <c r="B34" s="174"/>
      <c r="C34" s="174"/>
      <c r="E34" s="129">
        <v>550000</v>
      </c>
      <c r="F34" s="129"/>
      <c r="H34" s="8">
        <v>32869818489</v>
      </c>
      <c r="J34" s="8">
        <v>34471168875</v>
      </c>
      <c r="L34" s="8">
        <v>0</v>
      </c>
      <c r="N34" s="8">
        <v>0</v>
      </c>
      <c r="P34" s="8">
        <v>0</v>
      </c>
      <c r="R34" s="8">
        <v>0</v>
      </c>
      <c r="T34" s="8">
        <v>550000</v>
      </c>
      <c r="V34" s="8">
        <v>52350</v>
      </c>
      <c r="X34" s="8">
        <v>32869818489</v>
      </c>
      <c r="Z34" s="8">
        <v>28621184625</v>
      </c>
      <c r="AB34" s="172">
        <v>0.78238427558977375</v>
      </c>
      <c r="AD34" s="133"/>
    </row>
    <row r="35" spans="1:30" ht="21.75" customHeight="1">
      <c r="A35" s="174" t="s">
        <v>39</v>
      </c>
      <c r="B35" s="174"/>
      <c r="C35" s="174"/>
      <c r="E35" s="129">
        <v>571500</v>
      </c>
      <c r="F35" s="129"/>
      <c r="H35" s="8">
        <v>25393063966</v>
      </c>
      <c r="J35" s="8">
        <v>31188666667.5</v>
      </c>
      <c r="L35" s="8">
        <v>0</v>
      </c>
      <c r="N35" s="8">
        <v>0</v>
      </c>
      <c r="P35" s="8">
        <v>0</v>
      </c>
      <c r="R35" s="8">
        <v>0</v>
      </c>
      <c r="T35" s="8">
        <v>571500</v>
      </c>
      <c r="V35" s="8">
        <v>49400</v>
      </c>
      <c r="X35" s="8">
        <v>25393063966</v>
      </c>
      <c r="Z35" s="8">
        <v>28064119005</v>
      </c>
      <c r="AB35" s="172">
        <v>0.76715641597214723</v>
      </c>
      <c r="AD35" s="133"/>
    </row>
    <row r="36" spans="1:30" ht="21.75" customHeight="1">
      <c r="A36" s="174" t="s">
        <v>71</v>
      </c>
      <c r="B36" s="174"/>
      <c r="C36" s="174"/>
      <c r="E36" s="129">
        <v>21510860</v>
      </c>
      <c r="F36" s="129"/>
      <c r="H36" s="8">
        <v>29245501658</v>
      </c>
      <c r="J36" s="8">
        <v>28268154646.326</v>
      </c>
      <c r="L36" s="8">
        <v>0</v>
      </c>
      <c r="N36" s="8">
        <v>0</v>
      </c>
      <c r="P36" s="8">
        <v>0</v>
      </c>
      <c r="R36" s="8">
        <v>0</v>
      </c>
      <c r="T36" s="8">
        <v>21510860</v>
      </c>
      <c r="V36" s="8">
        <v>1301</v>
      </c>
      <c r="X36" s="8">
        <v>29245501658</v>
      </c>
      <c r="Z36" s="8">
        <v>27819114368.283001</v>
      </c>
      <c r="AB36" s="172">
        <v>0.76045900712183268</v>
      </c>
      <c r="AD36" s="133"/>
    </row>
    <row r="37" spans="1:30" ht="21.75" customHeight="1">
      <c r="A37" s="174" t="s">
        <v>44</v>
      </c>
      <c r="B37" s="174"/>
      <c r="C37" s="174"/>
      <c r="E37" s="129">
        <v>2109652</v>
      </c>
      <c r="F37" s="129"/>
      <c r="H37" s="8">
        <v>42467589291</v>
      </c>
      <c r="J37" s="8">
        <v>32588927327.124001</v>
      </c>
      <c r="L37" s="8">
        <v>0</v>
      </c>
      <c r="N37" s="8">
        <v>0</v>
      </c>
      <c r="P37" s="8">
        <v>0</v>
      </c>
      <c r="R37" s="8">
        <v>0</v>
      </c>
      <c r="T37" s="8">
        <v>2109652</v>
      </c>
      <c r="V37" s="8">
        <v>13150</v>
      </c>
      <c r="X37" s="8">
        <v>42467589291</v>
      </c>
      <c r="Z37" s="8">
        <v>27576859353.389999</v>
      </c>
      <c r="AB37" s="172">
        <v>0.75383676150836865</v>
      </c>
      <c r="AD37" s="133"/>
    </row>
    <row r="38" spans="1:30" ht="21.75" customHeight="1">
      <c r="A38" s="174" t="s">
        <v>28</v>
      </c>
      <c r="B38" s="174"/>
      <c r="C38" s="174"/>
      <c r="E38" s="129">
        <v>5635750</v>
      </c>
      <c r="F38" s="129"/>
      <c r="H38" s="8">
        <v>28682171984</v>
      </c>
      <c r="J38" s="8">
        <v>27618931227.375</v>
      </c>
      <c r="L38" s="8">
        <v>2367015</v>
      </c>
      <c r="N38" s="8">
        <v>0</v>
      </c>
      <c r="P38" s="8">
        <v>0</v>
      </c>
      <c r="R38" s="8">
        <v>0</v>
      </c>
      <c r="T38" s="8">
        <v>8002765</v>
      </c>
      <c r="V38" s="8">
        <v>3437</v>
      </c>
      <c r="X38" s="8">
        <v>28682171984</v>
      </c>
      <c r="Z38" s="8">
        <v>27341845560</v>
      </c>
      <c r="AB38" s="172">
        <v>0.74741246080578927</v>
      </c>
      <c r="AD38" s="133"/>
    </row>
    <row r="39" spans="1:30" ht="21.75" customHeight="1">
      <c r="A39" s="174" t="s">
        <v>91</v>
      </c>
      <c r="B39" s="174"/>
      <c r="C39" s="174"/>
      <c r="E39" s="129">
        <v>0</v>
      </c>
      <c r="F39" s="129"/>
      <c r="H39" s="8">
        <v>0</v>
      </c>
      <c r="J39" s="8">
        <v>0</v>
      </c>
      <c r="L39" s="8">
        <v>1642000</v>
      </c>
      <c r="N39" s="8">
        <v>25530420505</v>
      </c>
      <c r="P39" s="8">
        <v>0</v>
      </c>
      <c r="R39" s="8">
        <v>0</v>
      </c>
      <c r="T39" s="8">
        <v>1642000</v>
      </c>
      <c r="V39" s="8">
        <v>16740</v>
      </c>
      <c r="X39" s="8">
        <v>25530420505</v>
      </c>
      <c r="Z39" s="8">
        <v>27323531874</v>
      </c>
      <c r="AB39" s="172">
        <v>0.74691184071817862</v>
      </c>
      <c r="AD39" s="133"/>
    </row>
    <row r="40" spans="1:30" ht="21.75" customHeight="1">
      <c r="A40" s="174" t="s">
        <v>50</v>
      </c>
      <c r="B40" s="174"/>
      <c r="C40" s="174"/>
      <c r="E40" s="129">
        <v>18800000</v>
      </c>
      <c r="F40" s="129"/>
      <c r="H40" s="8">
        <v>24595549683</v>
      </c>
      <c r="J40" s="8">
        <v>24388022700</v>
      </c>
      <c r="L40" s="8">
        <v>0</v>
      </c>
      <c r="N40" s="8">
        <v>0</v>
      </c>
      <c r="P40" s="8">
        <v>0</v>
      </c>
      <c r="R40" s="8">
        <v>0</v>
      </c>
      <c r="T40" s="8">
        <v>18800000</v>
      </c>
      <c r="V40" s="8">
        <v>1341</v>
      </c>
      <c r="X40" s="8">
        <v>24595549683</v>
      </c>
      <c r="Z40" s="8">
        <v>25060795740</v>
      </c>
      <c r="AB40" s="172">
        <v>0.68505803577454782</v>
      </c>
      <c r="AD40" s="133"/>
    </row>
    <row r="41" spans="1:30" ht="21.75" customHeight="1">
      <c r="A41" s="174" t="s">
        <v>57</v>
      </c>
      <c r="B41" s="174"/>
      <c r="C41" s="174"/>
      <c r="E41" s="129">
        <v>2200000</v>
      </c>
      <c r="F41" s="129"/>
      <c r="H41" s="8">
        <v>19818374272</v>
      </c>
      <c r="J41" s="8">
        <v>23968533600</v>
      </c>
      <c r="L41" s="8">
        <v>0</v>
      </c>
      <c r="N41" s="8">
        <v>0</v>
      </c>
      <c r="P41" s="8">
        <v>0</v>
      </c>
      <c r="R41" s="8">
        <v>0</v>
      </c>
      <c r="T41" s="8">
        <v>2200000</v>
      </c>
      <c r="V41" s="8">
        <v>10830</v>
      </c>
      <c r="X41" s="8">
        <v>19818374272</v>
      </c>
      <c r="Z41" s="8">
        <v>23684235300</v>
      </c>
      <c r="AB41" s="172">
        <v>0.64742859252242602</v>
      </c>
      <c r="AD41" s="133"/>
    </row>
    <row r="42" spans="1:30" ht="21.75" customHeight="1">
      <c r="A42" s="174" t="s">
        <v>47</v>
      </c>
      <c r="B42" s="174"/>
      <c r="C42" s="174"/>
      <c r="E42" s="129">
        <v>6197338</v>
      </c>
      <c r="F42" s="129"/>
      <c r="H42" s="8">
        <v>33619937080</v>
      </c>
      <c r="J42" s="8">
        <v>25103890143.517502</v>
      </c>
      <c r="L42" s="8">
        <v>5072656</v>
      </c>
      <c r="N42" s="8">
        <v>0</v>
      </c>
      <c r="P42" s="8">
        <v>0</v>
      </c>
      <c r="R42" s="8">
        <v>0</v>
      </c>
      <c r="T42" s="8">
        <v>11269994</v>
      </c>
      <c r="V42" s="8">
        <v>2056</v>
      </c>
      <c r="X42" s="8">
        <v>33619937080</v>
      </c>
      <c r="Z42" s="8">
        <v>23033239573.3992</v>
      </c>
      <c r="AB42" s="172">
        <v>0.62963307404050695</v>
      </c>
      <c r="AD42" s="133"/>
    </row>
    <row r="43" spans="1:30" ht="21.75" customHeight="1">
      <c r="A43" s="174" t="s">
        <v>61</v>
      </c>
      <c r="B43" s="174"/>
      <c r="C43" s="174"/>
      <c r="E43" s="129">
        <v>52551677</v>
      </c>
      <c r="F43" s="129"/>
      <c r="H43" s="8">
        <v>22862732845</v>
      </c>
      <c r="J43" s="8">
        <v>22410528649.8736</v>
      </c>
      <c r="L43" s="8">
        <v>0</v>
      </c>
      <c r="N43" s="8">
        <v>0</v>
      </c>
      <c r="P43" s="8">
        <v>0</v>
      </c>
      <c r="R43" s="8">
        <v>0</v>
      </c>
      <c r="T43" s="8">
        <v>52551677</v>
      </c>
      <c r="V43" s="8">
        <v>429</v>
      </c>
      <c r="X43" s="8">
        <v>22862732845</v>
      </c>
      <c r="Z43" s="8">
        <v>22410528649</v>
      </c>
      <c r="AB43" s="172">
        <v>0.6126107445362855</v>
      </c>
      <c r="AD43" s="133"/>
    </row>
    <row r="44" spans="1:30" ht="21.75" customHeight="1">
      <c r="A44" s="174" t="s">
        <v>59</v>
      </c>
      <c r="B44" s="174"/>
      <c r="C44" s="174"/>
      <c r="E44" s="129">
        <v>281880</v>
      </c>
      <c r="F44" s="129"/>
      <c r="H44" s="8">
        <v>7459864303</v>
      </c>
      <c r="J44" s="8">
        <v>16386260562.719999</v>
      </c>
      <c r="L44" s="8">
        <v>0</v>
      </c>
      <c r="N44" s="8">
        <v>0</v>
      </c>
      <c r="P44" s="8">
        <v>0</v>
      </c>
      <c r="R44" s="8">
        <v>0</v>
      </c>
      <c r="T44" s="8">
        <v>281880</v>
      </c>
      <c r="V44" s="8">
        <v>69010</v>
      </c>
      <c r="X44" s="8">
        <v>7459864303</v>
      </c>
      <c r="Z44" s="8">
        <v>19336796194.139999</v>
      </c>
      <c r="AB44" s="172">
        <v>0.52858766961604475</v>
      </c>
      <c r="AD44" s="133"/>
    </row>
    <row r="45" spans="1:30" ht="21.75" customHeight="1">
      <c r="A45" s="174" t="s">
        <v>25</v>
      </c>
      <c r="B45" s="174"/>
      <c r="C45" s="174"/>
      <c r="E45" s="129">
        <v>3100000</v>
      </c>
      <c r="F45" s="129"/>
      <c r="H45" s="8">
        <v>19508356498</v>
      </c>
      <c r="J45" s="8">
        <v>19906845300</v>
      </c>
      <c r="L45" s="8">
        <v>1722222</v>
      </c>
      <c r="N45" s="8">
        <v>0</v>
      </c>
      <c r="P45" s="8">
        <v>0</v>
      </c>
      <c r="R45" s="8">
        <v>0</v>
      </c>
      <c r="T45" s="8">
        <v>4822222</v>
      </c>
      <c r="V45" s="8">
        <v>4008</v>
      </c>
      <c r="X45" s="8">
        <v>19508356498</v>
      </c>
      <c r="Z45" s="8">
        <v>19212467354</v>
      </c>
      <c r="AB45" s="172">
        <v>0.52518903567400699</v>
      </c>
      <c r="AD45" s="133"/>
    </row>
    <row r="46" spans="1:30" ht="21.75" customHeight="1">
      <c r="A46" s="174" t="s">
        <v>48</v>
      </c>
      <c r="B46" s="174"/>
      <c r="C46" s="174"/>
      <c r="E46" s="129">
        <v>1088800</v>
      </c>
      <c r="F46" s="129"/>
      <c r="H46" s="8">
        <v>21846037379</v>
      </c>
      <c r="J46" s="8">
        <v>19838955661.200001</v>
      </c>
      <c r="L46" s="8">
        <v>0</v>
      </c>
      <c r="N46" s="8">
        <v>0</v>
      </c>
      <c r="P46" s="8">
        <v>0</v>
      </c>
      <c r="R46" s="8">
        <v>0</v>
      </c>
      <c r="T46" s="8">
        <v>1088800</v>
      </c>
      <c r="V46" s="8">
        <v>17600</v>
      </c>
      <c r="X46" s="8">
        <v>21846037379</v>
      </c>
      <c r="Z46" s="8">
        <v>19048860864</v>
      </c>
      <c r="AB46" s="172">
        <v>0.52071671397113006</v>
      </c>
      <c r="AD46" s="133"/>
    </row>
    <row r="47" spans="1:30" ht="21.75" customHeight="1">
      <c r="A47" s="174" t="s">
        <v>80</v>
      </c>
      <c r="B47" s="174"/>
      <c r="C47" s="174"/>
      <c r="E47" s="129">
        <v>3200000</v>
      </c>
      <c r="F47" s="129"/>
      <c r="H47" s="8">
        <v>19277873165</v>
      </c>
      <c r="J47" s="8">
        <v>20835288000</v>
      </c>
      <c r="L47" s="8">
        <v>0</v>
      </c>
      <c r="N47" s="8">
        <v>0</v>
      </c>
      <c r="P47" s="8">
        <v>0</v>
      </c>
      <c r="R47" s="8">
        <v>0</v>
      </c>
      <c r="T47" s="8">
        <v>3200000</v>
      </c>
      <c r="V47" s="8">
        <v>5940</v>
      </c>
      <c r="X47" s="8">
        <v>19277873165</v>
      </c>
      <c r="Z47" s="8">
        <v>18894902400</v>
      </c>
      <c r="AB47" s="172">
        <v>0.51650812921456701</v>
      </c>
      <c r="AD47" s="133"/>
    </row>
    <row r="48" spans="1:30" ht="21.75" customHeight="1">
      <c r="A48" s="174" t="s">
        <v>67</v>
      </c>
      <c r="B48" s="174"/>
      <c r="C48" s="174"/>
      <c r="E48" s="129">
        <v>966834</v>
      </c>
      <c r="F48" s="129"/>
      <c r="H48" s="8">
        <v>15258373561</v>
      </c>
      <c r="J48" s="8">
        <v>18010664268.498001</v>
      </c>
      <c r="L48" s="8">
        <v>0</v>
      </c>
      <c r="N48" s="8">
        <v>0</v>
      </c>
      <c r="P48" s="8">
        <v>0</v>
      </c>
      <c r="R48" s="8">
        <v>0</v>
      </c>
      <c r="T48" s="8">
        <v>966834</v>
      </c>
      <c r="V48" s="8">
        <v>19050</v>
      </c>
      <c r="X48" s="8">
        <v>15258373561</v>
      </c>
      <c r="Z48" s="8">
        <v>18308599483.185001</v>
      </c>
      <c r="AB48" s="172">
        <v>0.50048104337382937</v>
      </c>
      <c r="AD48" s="133"/>
    </row>
    <row r="49" spans="1:30" ht="21.75" customHeight="1">
      <c r="A49" s="174" t="s">
        <v>54</v>
      </c>
      <c r="B49" s="174"/>
      <c r="C49" s="174"/>
      <c r="E49" s="129">
        <v>4000000</v>
      </c>
      <c r="F49" s="129"/>
      <c r="H49" s="8">
        <v>21319340324</v>
      </c>
      <c r="J49" s="8">
        <v>19324332000</v>
      </c>
      <c r="L49" s="8">
        <v>0</v>
      </c>
      <c r="N49" s="8">
        <v>0</v>
      </c>
      <c r="P49" s="8">
        <v>0</v>
      </c>
      <c r="R49" s="8">
        <v>0</v>
      </c>
      <c r="T49" s="8">
        <v>4000000</v>
      </c>
      <c r="V49" s="8">
        <v>4506</v>
      </c>
      <c r="X49" s="8">
        <v>21319340324</v>
      </c>
      <c r="Z49" s="8">
        <v>17916757200</v>
      </c>
      <c r="AB49" s="172">
        <v>0.48976970333350978</v>
      </c>
      <c r="AD49" s="133"/>
    </row>
    <row r="50" spans="1:30" ht="21.75" customHeight="1">
      <c r="A50" s="174" t="s">
        <v>20</v>
      </c>
      <c r="B50" s="174"/>
      <c r="C50" s="174"/>
      <c r="E50" s="129">
        <v>13593592</v>
      </c>
      <c r="F50" s="129"/>
      <c r="H50" s="8">
        <v>40286990616</v>
      </c>
      <c r="J50" s="8">
        <v>19093459410.298801</v>
      </c>
      <c r="L50" s="8">
        <v>0</v>
      </c>
      <c r="N50" s="8">
        <v>0</v>
      </c>
      <c r="P50" s="8">
        <v>0</v>
      </c>
      <c r="R50" s="8">
        <v>0</v>
      </c>
      <c r="T50" s="8">
        <v>13593592</v>
      </c>
      <c r="V50" s="8">
        <v>1302</v>
      </c>
      <c r="X50" s="8">
        <v>40286990616</v>
      </c>
      <c r="Z50" s="8">
        <v>17593548586</v>
      </c>
      <c r="AB50" s="172">
        <v>0.4809345226573094</v>
      </c>
      <c r="AD50" s="133"/>
    </row>
    <row r="51" spans="1:30" ht="21.75" customHeight="1">
      <c r="A51" s="174" t="s">
        <v>42</v>
      </c>
      <c r="B51" s="174"/>
      <c r="C51" s="174"/>
      <c r="E51" s="129">
        <v>150000</v>
      </c>
      <c r="F51" s="129"/>
      <c r="H51" s="8">
        <v>11479563930</v>
      </c>
      <c r="J51" s="8">
        <v>18638437500</v>
      </c>
      <c r="L51" s="8">
        <v>0</v>
      </c>
      <c r="N51" s="8">
        <v>0</v>
      </c>
      <c r="P51" s="8">
        <v>0</v>
      </c>
      <c r="R51" s="8">
        <v>0</v>
      </c>
      <c r="T51" s="8">
        <v>150000</v>
      </c>
      <c r="V51" s="8">
        <v>114450</v>
      </c>
      <c r="X51" s="8">
        <v>11479563930</v>
      </c>
      <c r="Z51" s="8">
        <v>17065353375</v>
      </c>
      <c r="AB51" s="172">
        <v>0.46649586007423605</v>
      </c>
      <c r="AD51" s="133"/>
    </row>
    <row r="52" spans="1:30" ht="21.75" customHeight="1">
      <c r="A52" s="174" t="s">
        <v>38</v>
      </c>
      <c r="B52" s="174"/>
      <c r="C52" s="174"/>
      <c r="E52" s="129">
        <v>1540000</v>
      </c>
      <c r="F52" s="129"/>
      <c r="H52" s="8">
        <v>16188886089</v>
      </c>
      <c r="J52" s="8">
        <v>17283149730</v>
      </c>
      <c r="L52" s="8">
        <v>0</v>
      </c>
      <c r="N52" s="8">
        <v>0</v>
      </c>
      <c r="P52" s="8">
        <v>0</v>
      </c>
      <c r="R52" s="8">
        <v>0</v>
      </c>
      <c r="T52" s="8">
        <v>1540000</v>
      </c>
      <c r="V52" s="8">
        <v>10960</v>
      </c>
      <c r="X52" s="8">
        <v>16188886089</v>
      </c>
      <c r="Z52" s="8">
        <v>16777973520</v>
      </c>
      <c r="AB52" s="172">
        <v>0.45864008881182378</v>
      </c>
      <c r="AD52" s="133"/>
    </row>
    <row r="53" spans="1:30" ht="21.75" customHeight="1">
      <c r="A53" s="174" t="s">
        <v>51</v>
      </c>
      <c r="B53" s="174"/>
      <c r="C53" s="174"/>
      <c r="E53" s="129">
        <v>1200000</v>
      </c>
      <c r="F53" s="129"/>
      <c r="H53" s="8">
        <v>11436403112</v>
      </c>
      <c r="J53" s="8">
        <v>14851107000</v>
      </c>
      <c r="L53" s="8">
        <v>0</v>
      </c>
      <c r="N53" s="8">
        <v>0</v>
      </c>
      <c r="P53" s="8">
        <v>0</v>
      </c>
      <c r="R53" s="8">
        <v>0</v>
      </c>
      <c r="T53" s="8">
        <v>1200000</v>
      </c>
      <c r="V53" s="8">
        <v>12800</v>
      </c>
      <c r="X53" s="8">
        <v>11436403112</v>
      </c>
      <c r="Z53" s="8">
        <v>15268608000</v>
      </c>
      <c r="AB53" s="172">
        <v>0.4173803064360137</v>
      </c>
      <c r="AD53" s="133"/>
    </row>
    <row r="54" spans="1:30" ht="21.75" customHeight="1">
      <c r="A54" s="174" t="s">
        <v>64</v>
      </c>
      <c r="B54" s="174"/>
      <c r="C54" s="174"/>
      <c r="E54" s="129">
        <v>1547221</v>
      </c>
      <c r="F54" s="129"/>
      <c r="H54" s="8">
        <v>8443578619</v>
      </c>
      <c r="J54" s="8">
        <v>16056876965.922001</v>
      </c>
      <c r="L54" s="8">
        <v>515740</v>
      </c>
      <c r="N54" s="8">
        <v>0</v>
      </c>
      <c r="P54" s="8">
        <v>0</v>
      </c>
      <c r="R54" s="8">
        <v>0</v>
      </c>
      <c r="T54" s="8">
        <v>2062961</v>
      </c>
      <c r="V54" s="8">
        <v>7185</v>
      </c>
      <c r="X54" s="8">
        <v>8443578619</v>
      </c>
      <c r="Z54" s="8">
        <v>14734181655.0292</v>
      </c>
      <c r="AB54" s="172">
        <v>0.40277131053858861</v>
      </c>
      <c r="AD54" s="133"/>
    </row>
    <row r="55" spans="1:30" ht="21.75" customHeight="1">
      <c r="A55" s="174" t="s">
        <v>73</v>
      </c>
      <c r="B55" s="174"/>
      <c r="C55" s="174"/>
      <c r="E55" s="129">
        <v>3300000</v>
      </c>
      <c r="F55" s="129"/>
      <c r="H55" s="8">
        <v>12603373947</v>
      </c>
      <c r="J55" s="8">
        <v>14712437025</v>
      </c>
      <c r="L55" s="8">
        <v>0</v>
      </c>
      <c r="N55" s="8">
        <v>0</v>
      </c>
      <c r="P55" s="8">
        <v>0</v>
      </c>
      <c r="R55" s="8">
        <v>0</v>
      </c>
      <c r="T55" s="8">
        <v>3300000</v>
      </c>
      <c r="V55" s="8">
        <v>4393</v>
      </c>
      <c r="X55" s="8">
        <v>12603373947</v>
      </c>
      <c r="Z55" s="8">
        <v>14410643445</v>
      </c>
      <c r="AB55" s="172">
        <v>0.39392712007631814</v>
      </c>
      <c r="AD55" s="133"/>
    </row>
    <row r="56" spans="1:30" ht="21.75" customHeight="1">
      <c r="A56" s="174" t="s">
        <v>35</v>
      </c>
      <c r="B56" s="174"/>
      <c r="C56" s="174"/>
      <c r="E56" s="129">
        <v>2800000</v>
      </c>
      <c r="F56" s="129"/>
      <c r="H56" s="8">
        <v>18693490980</v>
      </c>
      <c r="J56" s="8">
        <v>17173207800</v>
      </c>
      <c r="L56" s="8">
        <v>757647</v>
      </c>
      <c r="N56" s="8">
        <v>0</v>
      </c>
      <c r="P56" s="8">
        <v>0</v>
      </c>
      <c r="R56" s="8">
        <v>0</v>
      </c>
      <c r="T56" s="8">
        <v>3557647</v>
      </c>
      <c r="V56" s="8">
        <v>3902</v>
      </c>
      <c r="X56" s="8">
        <v>18693490980</v>
      </c>
      <c r="Z56" s="8">
        <v>13799341059.3657</v>
      </c>
      <c r="AB56" s="172">
        <v>0.37721665262302378</v>
      </c>
      <c r="AD56" s="133"/>
    </row>
    <row r="57" spans="1:30" ht="21.75" customHeight="1">
      <c r="A57" s="174" t="s">
        <v>88</v>
      </c>
      <c r="B57" s="174"/>
      <c r="C57" s="174"/>
      <c r="E57" s="129">
        <v>0</v>
      </c>
      <c r="F57" s="129"/>
      <c r="H57" s="8">
        <v>0</v>
      </c>
      <c r="J57" s="8">
        <v>0</v>
      </c>
      <c r="L57" s="8">
        <v>350000</v>
      </c>
      <c r="N57" s="8">
        <v>13928285409</v>
      </c>
      <c r="P57" s="8">
        <v>0</v>
      </c>
      <c r="R57" s="8">
        <v>0</v>
      </c>
      <c r="T57" s="8">
        <v>350000</v>
      </c>
      <c r="V57" s="8">
        <v>39455</v>
      </c>
      <c r="X57" s="8">
        <v>13928285409</v>
      </c>
      <c r="Z57" s="8">
        <v>13727084962</v>
      </c>
      <c r="AB57" s="172">
        <v>0.37524147112249889</v>
      </c>
      <c r="AD57" s="133"/>
    </row>
    <row r="58" spans="1:30" ht="21.75" customHeight="1">
      <c r="A58" s="174" t="s">
        <v>43</v>
      </c>
      <c r="B58" s="174"/>
      <c r="C58" s="174"/>
      <c r="E58" s="129">
        <v>2000000</v>
      </c>
      <c r="F58" s="129"/>
      <c r="H58" s="8">
        <v>11472407496</v>
      </c>
      <c r="J58" s="8">
        <v>13101579000</v>
      </c>
      <c r="L58" s="8">
        <v>0</v>
      </c>
      <c r="N58" s="8">
        <v>0</v>
      </c>
      <c r="P58" s="8">
        <v>0</v>
      </c>
      <c r="R58" s="8">
        <v>0</v>
      </c>
      <c r="T58" s="8">
        <v>2000000</v>
      </c>
      <c r="V58" s="8">
        <v>6620</v>
      </c>
      <c r="X58" s="8">
        <v>11472407496</v>
      </c>
      <c r="Z58" s="8">
        <v>13161222000</v>
      </c>
      <c r="AB58" s="172">
        <v>0.35977312872479306</v>
      </c>
      <c r="AD58" s="133"/>
    </row>
    <row r="59" spans="1:30" ht="21.75" customHeight="1">
      <c r="A59" s="174" t="s">
        <v>27</v>
      </c>
      <c r="B59" s="174"/>
      <c r="C59" s="174"/>
      <c r="E59" s="129">
        <v>2000000</v>
      </c>
      <c r="F59" s="129"/>
      <c r="H59" s="8">
        <v>14949704384</v>
      </c>
      <c r="J59" s="8">
        <v>13857057000</v>
      </c>
      <c r="L59" s="8">
        <v>0</v>
      </c>
      <c r="N59" s="8">
        <v>0</v>
      </c>
      <c r="P59" s="8">
        <v>0</v>
      </c>
      <c r="R59" s="8">
        <v>0</v>
      </c>
      <c r="T59" s="8">
        <v>2000000</v>
      </c>
      <c r="V59" s="8">
        <v>6550</v>
      </c>
      <c r="X59" s="8">
        <v>14949704384</v>
      </c>
      <c r="Z59" s="8">
        <v>13022055000</v>
      </c>
      <c r="AB59" s="172">
        <v>0.35596888114008984</v>
      </c>
      <c r="AD59" s="133"/>
    </row>
    <row r="60" spans="1:30" ht="21.75" customHeight="1">
      <c r="A60" s="174" t="s">
        <v>52</v>
      </c>
      <c r="B60" s="174"/>
      <c r="C60" s="174"/>
      <c r="E60" s="129">
        <v>3050000</v>
      </c>
      <c r="F60" s="129"/>
      <c r="H60" s="8">
        <v>11893589477</v>
      </c>
      <c r="J60" s="8">
        <v>14104177830</v>
      </c>
      <c r="L60" s="8">
        <v>0</v>
      </c>
      <c r="N60" s="8">
        <v>0</v>
      </c>
      <c r="P60" s="8">
        <v>0</v>
      </c>
      <c r="R60" s="8">
        <v>0</v>
      </c>
      <c r="T60" s="8">
        <v>3050000</v>
      </c>
      <c r="V60" s="8">
        <v>4280</v>
      </c>
      <c r="X60" s="8">
        <v>11893589477</v>
      </c>
      <c r="Z60" s="8">
        <v>12976328700</v>
      </c>
      <c r="AB60" s="172">
        <v>0.35471891407654443</v>
      </c>
      <c r="AD60" s="133"/>
    </row>
    <row r="61" spans="1:30" ht="21.75" customHeight="1">
      <c r="A61" s="174" t="s">
        <v>56</v>
      </c>
      <c r="B61" s="174"/>
      <c r="C61" s="174"/>
      <c r="E61" s="129">
        <v>219000</v>
      </c>
      <c r="F61" s="129"/>
      <c r="H61" s="8">
        <v>7439067007</v>
      </c>
      <c r="J61" s="8">
        <v>11953739524.5</v>
      </c>
      <c r="L61" s="8">
        <v>559667</v>
      </c>
      <c r="N61" s="8">
        <v>0</v>
      </c>
      <c r="P61" s="8">
        <v>0</v>
      </c>
      <c r="R61" s="8">
        <v>0</v>
      </c>
      <c r="T61" s="8">
        <v>778667</v>
      </c>
      <c r="V61" s="8">
        <v>15528</v>
      </c>
      <c r="X61" s="8">
        <v>7439067007</v>
      </c>
      <c r="Z61" s="8">
        <v>12019198886.0028</v>
      </c>
      <c r="AB61" s="172">
        <v>0.32855496153645725</v>
      </c>
      <c r="AD61" s="133"/>
    </row>
    <row r="62" spans="1:30" ht="21.75" customHeight="1">
      <c r="A62" s="174" t="s">
        <v>40</v>
      </c>
      <c r="B62" s="174"/>
      <c r="C62" s="174"/>
      <c r="E62" s="129">
        <v>4451275</v>
      </c>
      <c r="F62" s="129"/>
      <c r="H62" s="8">
        <v>9944326345</v>
      </c>
      <c r="J62" s="8">
        <v>11420382767.3888</v>
      </c>
      <c r="L62" s="8">
        <v>0</v>
      </c>
      <c r="N62" s="8">
        <v>0</v>
      </c>
      <c r="P62" s="8">
        <v>0</v>
      </c>
      <c r="R62" s="8">
        <v>0</v>
      </c>
      <c r="T62" s="8">
        <v>4451275</v>
      </c>
      <c r="V62" s="8">
        <v>2417</v>
      </c>
      <c r="X62" s="8">
        <v>9944326345</v>
      </c>
      <c r="Z62" s="8">
        <v>10694717221</v>
      </c>
      <c r="AB62" s="172">
        <v>0.29234913562176024</v>
      </c>
      <c r="AD62" s="133"/>
    </row>
    <row r="63" spans="1:30" ht="21.75" customHeight="1">
      <c r="A63" s="174" t="s">
        <v>21</v>
      </c>
      <c r="B63" s="174"/>
      <c r="C63" s="174"/>
      <c r="E63" s="129">
        <v>4142584</v>
      </c>
      <c r="F63" s="129"/>
      <c r="H63" s="8">
        <v>7458720615</v>
      </c>
      <c r="J63" s="8">
        <v>10187772736.744801</v>
      </c>
      <c r="L63" s="8">
        <v>0</v>
      </c>
      <c r="N63" s="8">
        <v>0</v>
      </c>
      <c r="P63" s="8">
        <v>0</v>
      </c>
      <c r="R63" s="8">
        <v>0</v>
      </c>
      <c r="T63" s="8">
        <v>4142584</v>
      </c>
      <c r="V63" s="8">
        <v>2507</v>
      </c>
      <c r="X63" s="8">
        <v>7458720615</v>
      </c>
      <c r="Z63" s="8">
        <v>10323664612.3764</v>
      </c>
      <c r="AB63" s="172">
        <v>0.28220609890936305</v>
      </c>
      <c r="AD63" s="133"/>
    </row>
    <row r="64" spans="1:30" ht="21.75" customHeight="1">
      <c r="A64" s="174" t="s">
        <v>36</v>
      </c>
      <c r="B64" s="174"/>
      <c r="C64" s="174"/>
      <c r="E64" s="129">
        <v>84800</v>
      </c>
      <c r="F64" s="129"/>
      <c r="H64" s="8">
        <v>7427022071</v>
      </c>
      <c r="J64" s="8">
        <v>8631853056</v>
      </c>
      <c r="L64" s="8">
        <v>22239</v>
      </c>
      <c r="N64" s="8">
        <v>2125752893</v>
      </c>
      <c r="P64" s="8">
        <v>0</v>
      </c>
      <c r="R64" s="8">
        <v>0</v>
      </c>
      <c r="T64" s="8">
        <v>107039</v>
      </c>
      <c r="V64" s="8">
        <v>96250</v>
      </c>
      <c r="X64" s="8">
        <v>9552774964</v>
      </c>
      <c r="Z64" s="8">
        <v>10241203852</v>
      </c>
      <c r="AB64" s="172">
        <v>0.2799519643193043</v>
      </c>
      <c r="AD64" s="133"/>
    </row>
    <row r="65" spans="1:30" ht="21.75" customHeight="1">
      <c r="A65" s="174" t="s">
        <v>82</v>
      </c>
      <c r="B65" s="174"/>
      <c r="C65" s="174"/>
      <c r="E65" s="129">
        <v>2772515</v>
      </c>
      <c r="F65" s="129"/>
      <c r="H65" s="8">
        <v>9994446096</v>
      </c>
      <c r="J65" s="8">
        <v>11037854235.678699</v>
      </c>
      <c r="L65" s="8">
        <v>0</v>
      </c>
      <c r="N65" s="8">
        <v>0</v>
      </c>
      <c r="P65" s="8">
        <v>0</v>
      </c>
      <c r="R65" s="8">
        <v>0</v>
      </c>
      <c r="T65" s="8">
        <v>2772515</v>
      </c>
      <c r="V65" s="8">
        <v>3478</v>
      </c>
      <c r="X65" s="8">
        <v>9994446096</v>
      </c>
      <c r="Z65" s="8">
        <v>9585432467.3384991</v>
      </c>
      <c r="AB65" s="172">
        <v>0.26202589918736913</v>
      </c>
      <c r="AD65" s="133"/>
    </row>
    <row r="66" spans="1:30" ht="21.75" customHeight="1">
      <c r="A66" s="174" t="s">
        <v>60</v>
      </c>
      <c r="B66" s="174"/>
      <c r="C66" s="174"/>
      <c r="E66" s="129">
        <v>6007369</v>
      </c>
      <c r="F66" s="129"/>
      <c r="H66" s="8">
        <v>7432941297</v>
      </c>
      <c r="J66" s="8">
        <v>10026358634.3216</v>
      </c>
      <c r="L66" s="8">
        <v>0</v>
      </c>
      <c r="N66" s="8">
        <v>0</v>
      </c>
      <c r="P66" s="8">
        <v>0</v>
      </c>
      <c r="R66" s="8">
        <v>0</v>
      </c>
      <c r="T66" s="8">
        <v>6007369</v>
      </c>
      <c r="V66" s="8">
        <v>1578</v>
      </c>
      <c r="X66" s="8">
        <v>7432941297</v>
      </c>
      <c r="Z66" s="8">
        <v>9423224493</v>
      </c>
      <c r="AB66" s="172">
        <v>0.25759180709228308</v>
      </c>
      <c r="AD66" s="133"/>
    </row>
    <row r="67" spans="1:30" ht="21.75" customHeight="1">
      <c r="A67" s="174" t="s">
        <v>46</v>
      </c>
      <c r="B67" s="174"/>
      <c r="C67" s="174"/>
      <c r="E67" s="129">
        <v>370000</v>
      </c>
      <c r="F67" s="129"/>
      <c r="H67" s="8">
        <v>8831988426</v>
      </c>
      <c r="J67" s="8">
        <v>11563584840</v>
      </c>
      <c r="L67" s="8">
        <v>0</v>
      </c>
      <c r="N67" s="8">
        <v>0</v>
      </c>
      <c r="P67" s="8">
        <v>0</v>
      </c>
      <c r="R67" s="8">
        <v>0</v>
      </c>
      <c r="T67" s="8">
        <v>370000</v>
      </c>
      <c r="V67" s="8">
        <v>24630</v>
      </c>
      <c r="X67" s="8">
        <v>8831988426</v>
      </c>
      <c r="Z67" s="8">
        <v>9058877055</v>
      </c>
      <c r="AB67" s="172">
        <v>0.24763206188685136</v>
      </c>
      <c r="AD67" s="133"/>
    </row>
    <row r="68" spans="1:30" ht="21.75" customHeight="1">
      <c r="A68" s="174" t="s">
        <v>32</v>
      </c>
      <c r="B68" s="174"/>
      <c r="C68" s="174"/>
      <c r="E68" s="129">
        <v>2560000</v>
      </c>
      <c r="F68" s="129"/>
      <c r="H68" s="8">
        <v>7440011312</v>
      </c>
      <c r="J68" s="8">
        <v>7967668608</v>
      </c>
      <c r="L68" s="8">
        <v>0</v>
      </c>
      <c r="N68" s="8">
        <v>0</v>
      </c>
      <c r="P68" s="8">
        <v>0</v>
      </c>
      <c r="R68" s="8">
        <v>0</v>
      </c>
      <c r="T68" s="8">
        <v>2560000</v>
      </c>
      <c r="V68" s="8">
        <v>3550</v>
      </c>
      <c r="X68" s="8">
        <v>7440011312</v>
      </c>
      <c r="Z68" s="8">
        <v>9033926400</v>
      </c>
      <c r="AB68" s="172">
        <v>0.24695001464130811</v>
      </c>
      <c r="AD68" s="133"/>
    </row>
    <row r="69" spans="1:30" ht="21.75" customHeight="1">
      <c r="A69" s="174" t="s">
        <v>90</v>
      </c>
      <c r="B69" s="174"/>
      <c r="C69" s="174"/>
      <c r="E69" s="129">
        <v>0</v>
      </c>
      <c r="F69" s="129"/>
      <c r="H69" s="8">
        <v>0</v>
      </c>
      <c r="J69" s="8">
        <v>0</v>
      </c>
      <c r="L69" s="8">
        <v>1450210</v>
      </c>
      <c r="N69" s="8">
        <v>9009659360</v>
      </c>
      <c r="P69" s="8">
        <v>0</v>
      </c>
      <c r="R69" s="8">
        <v>0</v>
      </c>
      <c r="T69" s="8">
        <v>1450210</v>
      </c>
      <c r="V69" s="8">
        <v>6200</v>
      </c>
      <c r="X69" s="8">
        <v>9009659360</v>
      </c>
      <c r="Z69" s="8">
        <v>8937803753.1000004</v>
      </c>
      <c r="AB69" s="172">
        <v>0.24432242083455361</v>
      </c>
      <c r="AD69" s="133"/>
    </row>
    <row r="70" spans="1:30" ht="21.75" customHeight="1">
      <c r="A70" s="174" t="s">
        <v>65</v>
      </c>
      <c r="B70" s="174"/>
      <c r="C70" s="174"/>
      <c r="E70" s="129">
        <v>3600000</v>
      </c>
      <c r="F70" s="129"/>
      <c r="H70" s="8">
        <v>10709128779</v>
      </c>
      <c r="J70" s="8">
        <v>8488391760</v>
      </c>
      <c r="L70" s="8">
        <v>0</v>
      </c>
      <c r="N70" s="8">
        <v>0</v>
      </c>
      <c r="P70" s="8">
        <v>0</v>
      </c>
      <c r="R70" s="8">
        <v>0</v>
      </c>
      <c r="T70" s="8">
        <v>3600000</v>
      </c>
      <c r="V70" s="8">
        <v>2363</v>
      </c>
      <c r="X70" s="8">
        <v>10709128779</v>
      </c>
      <c r="Z70" s="8">
        <v>8456184540</v>
      </c>
      <c r="AB70" s="172">
        <v>0.2311569525253829</v>
      </c>
      <c r="AD70" s="133"/>
    </row>
    <row r="71" spans="1:30" ht="21.75" customHeight="1">
      <c r="A71" s="174" t="s">
        <v>74</v>
      </c>
      <c r="B71" s="174"/>
      <c r="C71" s="174"/>
      <c r="E71" s="129">
        <v>837800</v>
      </c>
      <c r="F71" s="129"/>
      <c r="H71" s="8">
        <v>7865093700</v>
      </c>
      <c r="J71" s="8">
        <v>7928399656.8000002</v>
      </c>
      <c r="L71" s="8">
        <v>0</v>
      </c>
      <c r="N71" s="8">
        <v>0</v>
      </c>
      <c r="P71" s="8">
        <v>0</v>
      </c>
      <c r="R71" s="8">
        <v>0</v>
      </c>
      <c r="T71" s="8">
        <v>837800</v>
      </c>
      <c r="V71" s="8">
        <v>9520</v>
      </c>
      <c r="X71" s="8">
        <v>7865093700</v>
      </c>
      <c r="Z71" s="8">
        <v>7928399656</v>
      </c>
      <c r="AB71" s="172">
        <v>0.21672950657770934</v>
      </c>
      <c r="AD71" s="133"/>
    </row>
    <row r="72" spans="1:30" ht="21.75" customHeight="1">
      <c r="A72" s="174" t="s">
        <v>84</v>
      </c>
      <c r="B72" s="174"/>
      <c r="C72" s="174"/>
      <c r="E72" s="129">
        <v>2600000</v>
      </c>
      <c r="F72" s="129"/>
      <c r="H72" s="8">
        <v>9844730844</v>
      </c>
      <c r="J72" s="8">
        <v>8789986530</v>
      </c>
      <c r="L72" s="8">
        <v>0</v>
      </c>
      <c r="N72" s="8">
        <v>0</v>
      </c>
      <c r="P72" s="8">
        <v>0</v>
      </c>
      <c r="R72" s="8">
        <v>0</v>
      </c>
      <c r="T72" s="8">
        <v>2600000</v>
      </c>
      <c r="V72" s="8">
        <v>2969</v>
      </c>
      <c r="X72" s="8">
        <v>9844730844</v>
      </c>
      <c r="Z72" s="8">
        <v>7673469570</v>
      </c>
      <c r="AB72" s="172">
        <v>0.20976077718113051</v>
      </c>
      <c r="AD72" s="133"/>
    </row>
    <row r="73" spans="1:30" ht="21.75" customHeight="1">
      <c r="A73" s="174" t="s">
        <v>66</v>
      </c>
      <c r="B73" s="174"/>
      <c r="C73" s="174"/>
      <c r="E73" s="129">
        <v>1479342</v>
      </c>
      <c r="F73" s="129"/>
      <c r="H73" s="8">
        <v>10265972104</v>
      </c>
      <c r="J73" s="8">
        <v>7985031738.993</v>
      </c>
      <c r="L73" s="8">
        <v>0</v>
      </c>
      <c r="N73" s="8">
        <v>0</v>
      </c>
      <c r="P73" s="8">
        <v>0</v>
      </c>
      <c r="R73" s="8">
        <v>0</v>
      </c>
      <c r="T73" s="8">
        <v>1479342</v>
      </c>
      <c r="V73" s="8">
        <v>4879</v>
      </c>
      <c r="X73" s="8">
        <v>10265972104</v>
      </c>
      <c r="Z73" s="8">
        <v>7174764245</v>
      </c>
      <c r="AB73" s="172">
        <v>0.19612824556005723</v>
      </c>
      <c r="AD73" s="133"/>
    </row>
    <row r="74" spans="1:30" ht="21.75" customHeight="1">
      <c r="A74" s="174" t="s">
        <v>94</v>
      </c>
      <c r="B74" s="174"/>
      <c r="C74" s="174"/>
      <c r="D74" s="131"/>
      <c r="E74" s="129">
        <v>0</v>
      </c>
      <c r="F74" s="129"/>
      <c r="H74" s="171">
        <v>0</v>
      </c>
      <c r="J74" s="171">
        <v>0</v>
      </c>
      <c r="L74" s="171">
        <v>2000000</v>
      </c>
      <c r="N74" s="171">
        <v>6145605144</v>
      </c>
      <c r="P74" s="171">
        <v>0</v>
      </c>
      <c r="R74" s="171">
        <v>0</v>
      </c>
      <c r="T74" s="171">
        <v>2000000</v>
      </c>
      <c r="V74" s="171">
        <v>3597</v>
      </c>
      <c r="X74" s="171">
        <v>6145605144</v>
      </c>
      <c r="Z74" s="171">
        <v>7151195700</v>
      </c>
      <c r="AB74" s="172">
        <v>0.19548397945967985</v>
      </c>
      <c r="AD74" s="133"/>
    </row>
    <row r="75" spans="1:30" ht="21.75" customHeight="1">
      <c r="A75" s="174" t="s">
        <v>83</v>
      </c>
      <c r="B75" s="174"/>
      <c r="C75" s="174"/>
      <c r="E75" s="129">
        <v>500000</v>
      </c>
      <c r="F75" s="129"/>
      <c r="H75" s="8">
        <v>6666047280</v>
      </c>
      <c r="J75" s="8">
        <v>7962340500</v>
      </c>
      <c r="L75" s="8">
        <v>0</v>
      </c>
      <c r="N75" s="8">
        <v>0</v>
      </c>
      <c r="P75" s="8">
        <v>0</v>
      </c>
      <c r="R75" s="8">
        <v>0</v>
      </c>
      <c r="T75" s="8">
        <v>500000</v>
      </c>
      <c r="V75" s="8">
        <v>14250</v>
      </c>
      <c r="X75" s="8">
        <v>6666047280</v>
      </c>
      <c r="Z75" s="8">
        <v>7082606250</v>
      </c>
      <c r="AB75" s="172">
        <v>0.19360902886436182</v>
      </c>
      <c r="AD75" s="133"/>
    </row>
    <row r="76" spans="1:30" ht="21.75" customHeight="1">
      <c r="A76" s="174" t="s">
        <v>89</v>
      </c>
      <c r="B76" s="174"/>
      <c r="C76" s="174"/>
      <c r="E76" s="129">
        <v>0</v>
      </c>
      <c r="F76" s="129"/>
      <c r="H76" s="8">
        <v>0</v>
      </c>
      <c r="J76" s="8">
        <v>0</v>
      </c>
      <c r="L76" s="8">
        <v>1035285</v>
      </c>
      <c r="N76" s="8">
        <v>5896238253</v>
      </c>
      <c r="P76" s="8">
        <v>0</v>
      </c>
      <c r="R76" s="8">
        <v>0</v>
      </c>
      <c r="T76" s="8">
        <v>1035285</v>
      </c>
      <c r="V76" s="8">
        <v>5660</v>
      </c>
      <c r="X76" s="8">
        <v>5896238253</v>
      </c>
      <c r="Z76" s="8">
        <v>5824847807.0550003</v>
      </c>
      <c r="AB76" s="172">
        <v>0.15922713862663568</v>
      </c>
      <c r="AD76" s="133"/>
    </row>
    <row r="77" spans="1:30" ht="21.75" customHeight="1">
      <c r="A77" s="174" t="s">
        <v>79</v>
      </c>
      <c r="B77" s="174"/>
      <c r="C77" s="174"/>
      <c r="E77" s="129">
        <v>307999</v>
      </c>
      <c r="F77" s="129"/>
      <c r="H77" s="8">
        <v>8047274192</v>
      </c>
      <c r="J77" s="8">
        <v>6230486361.0825005</v>
      </c>
      <c r="L77" s="8">
        <v>0</v>
      </c>
      <c r="N77" s="8">
        <v>0</v>
      </c>
      <c r="P77" s="8">
        <v>0</v>
      </c>
      <c r="R77" s="8">
        <v>0</v>
      </c>
      <c r="T77" s="8">
        <v>307999</v>
      </c>
      <c r="V77" s="8">
        <v>18490</v>
      </c>
      <c r="X77" s="8">
        <v>8047274192</v>
      </c>
      <c r="Z77" s="8">
        <v>5661016846.0155001</v>
      </c>
      <c r="AB77" s="172">
        <v>0.15474868081814563</v>
      </c>
      <c r="AD77" s="133"/>
    </row>
    <row r="78" spans="1:30" ht="21.75" customHeight="1">
      <c r="A78" s="174" t="s">
        <v>63</v>
      </c>
      <c r="B78" s="174"/>
      <c r="C78" s="174"/>
      <c r="E78" s="129">
        <v>3000000</v>
      </c>
      <c r="F78" s="129"/>
      <c r="H78" s="8">
        <v>8113360248</v>
      </c>
      <c r="J78" s="8">
        <v>8221787550</v>
      </c>
      <c r="L78" s="8">
        <v>0</v>
      </c>
      <c r="N78" s="8">
        <v>0</v>
      </c>
      <c r="P78" s="8">
        <v>1500000</v>
      </c>
      <c r="R78" s="8">
        <v>5355941437</v>
      </c>
      <c r="T78" s="8">
        <v>1500000</v>
      </c>
      <c r="V78" s="8">
        <v>3657</v>
      </c>
      <c r="X78" s="8">
        <v>4056680124</v>
      </c>
      <c r="Z78" s="8">
        <v>5452861275</v>
      </c>
      <c r="AB78" s="172">
        <v>0.14905857232778341</v>
      </c>
      <c r="AD78" s="133"/>
    </row>
    <row r="79" spans="1:30" ht="21.75" customHeight="1">
      <c r="A79" s="174" t="s">
        <v>26</v>
      </c>
      <c r="B79" s="174"/>
      <c r="C79" s="174"/>
      <c r="E79" s="129">
        <v>1645060</v>
      </c>
      <c r="F79" s="129"/>
      <c r="H79" s="8">
        <v>7480949921</v>
      </c>
      <c r="J79" s="8">
        <v>6132269598.75</v>
      </c>
      <c r="L79" s="8">
        <v>0</v>
      </c>
      <c r="N79" s="8">
        <v>0</v>
      </c>
      <c r="P79" s="8">
        <v>0</v>
      </c>
      <c r="R79" s="8">
        <v>0</v>
      </c>
      <c r="T79" s="8">
        <v>1645060</v>
      </c>
      <c r="V79" s="8">
        <v>3294</v>
      </c>
      <c r="X79" s="8">
        <v>7480949921</v>
      </c>
      <c r="Z79" s="8">
        <v>5386585615</v>
      </c>
      <c r="AB79" s="172">
        <v>0.14724687113799262</v>
      </c>
      <c r="AD79" s="133"/>
    </row>
    <row r="80" spans="1:30" ht="21.75" customHeight="1">
      <c r="A80" s="174" t="s">
        <v>77</v>
      </c>
      <c r="B80" s="174"/>
      <c r="C80" s="174"/>
      <c r="E80" s="129">
        <v>197000</v>
      </c>
      <c r="F80" s="129"/>
      <c r="H80" s="8">
        <v>7446816999</v>
      </c>
      <c r="J80" s="8">
        <v>5671174536</v>
      </c>
      <c r="L80" s="8">
        <v>0</v>
      </c>
      <c r="N80" s="8">
        <v>0</v>
      </c>
      <c r="P80" s="8">
        <v>0</v>
      </c>
      <c r="R80" s="8">
        <v>0</v>
      </c>
      <c r="T80" s="8">
        <v>197000</v>
      </c>
      <c r="V80" s="8">
        <v>26470</v>
      </c>
      <c r="X80" s="8">
        <v>7446816999</v>
      </c>
      <c r="Z80" s="8">
        <v>5183563189</v>
      </c>
      <c r="AB80" s="172">
        <v>0.14169708150574437</v>
      </c>
      <c r="AD80" s="133"/>
    </row>
    <row r="81" spans="1:30" ht="21.75" customHeight="1">
      <c r="A81" s="174" t="s">
        <v>19</v>
      </c>
      <c r="B81" s="174"/>
      <c r="C81" s="174"/>
      <c r="E81" s="129">
        <v>300000</v>
      </c>
      <c r="F81" s="129"/>
      <c r="H81" s="171">
        <v>2352484117</v>
      </c>
      <c r="J81" s="171">
        <v>2785328100</v>
      </c>
      <c r="L81" s="171">
        <v>0</v>
      </c>
      <c r="N81" s="171">
        <v>0</v>
      </c>
      <c r="P81" s="171">
        <v>0</v>
      </c>
      <c r="R81" s="171">
        <v>0</v>
      </c>
      <c r="T81" s="171">
        <v>300000</v>
      </c>
      <c r="V81" s="171">
        <v>7350</v>
      </c>
      <c r="X81" s="171">
        <v>2352484117</v>
      </c>
      <c r="Z81" s="171">
        <v>2191880250</v>
      </c>
      <c r="AB81" s="172">
        <v>5.9916899459076182E-2</v>
      </c>
      <c r="AD81" s="133"/>
    </row>
    <row r="82" spans="1:30" ht="21.75" customHeight="1">
      <c r="A82" s="174" t="s">
        <v>81</v>
      </c>
      <c r="B82" s="174"/>
      <c r="C82" s="174"/>
      <c r="E82" s="129">
        <v>200000</v>
      </c>
      <c r="F82" s="129"/>
      <c r="H82" s="8">
        <v>1715590587</v>
      </c>
      <c r="J82" s="8">
        <v>2141183700</v>
      </c>
      <c r="L82" s="8">
        <v>26087</v>
      </c>
      <c r="N82" s="8">
        <v>0</v>
      </c>
      <c r="P82" s="8">
        <v>0</v>
      </c>
      <c r="R82" s="8">
        <v>0</v>
      </c>
      <c r="T82" s="8">
        <v>226087</v>
      </c>
      <c r="V82" s="8">
        <v>8793</v>
      </c>
      <c r="X82" s="8">
        <v>1715590587</v>
      </c>
      <c r="Z82" s="8">
        <v>1976154492.2035501</v>
      </c>
      <c r="AB82" s="172">
        <v>5.4019853513877808E-2</v>
      </c>
      <c r="AD82" s="133"/>
    </row>
    <row r="83" spans="1:30" ht="21.75" customHeight="1">
      <c r="A83" s="174" t="s">
        <v>41</v>
      </c>
      <c r="B83" s="174"/>
      <c r="C83" s="174"/>
      <c r="E83" s="129">
        <v>350000</v>
      </c>
      <c r="F83" s="129"/>
      <c r="H83" s="8">
        <v>1163855820</v>
      </c>
      <c r="J83" s="8">
        <v>1450468057.5</v>
      </c>
      <c r="L83" s="8">
        <v>0</v>
      </c>
      <c r="N83" s="8">
        <v>0</v>
      </c>
      <c r="P83" s="8">
        <v>0</v>
      </c>
      <c r="R83" s="8">
        <v>0</v>
      </c>
      <c r="T83" s="8">
        <v>350000</v>
      </c>
      <c r="V83" s="8">
        <v>3265</v>
      </c>
      <c r="X83" s="8">
        <v>1163855820</v>
      </c>
      <c r="Z83" s="8">
        <v>1135950637</v>
      </c>
      <c r="AB83" s="172">
        <v>3.1052170896472352E-2</v>
      </c>
      <c r="AD83" s="133"/>
    </row>
    <row r="84" spans="1:30" ht="21.75" customHeight="1">
      <c r="A84" s="186" t="s">
        <v>45</v>
      </c>
      <c r="B84" s="186"/>
      <c r="C84" s="186"/>
      <c r="E84" s="180">
        <v>902285</v>
      </c>
      <c r="F84" s="180"/>
      <c r="H84" s="12">
        <v>1112517405</v>
      </c>
      <c r="J84" s="12">
        <v>1418024835.1192501</v>
      </c>
      <c r="L84" s="12">
        <v>0</v>
      </c>
      <c r="N84" s="12">
        <v>0</v>
      </c>
      <c r="P84" s="12">
        <v>0</v>
      </c>
      <c r="R84" s="12">
        <v>0</v>
      </c>
      <c r="T84" s="12">
        <v>902285</v>
      </c>
      <c r="V84" s="12">
        <v>1248</v>
      </c>
      <c r="X84" s="12">
        <v>1112517405</v>
      </c>
      <c r="Z84" s="12">
        <v>1119351672</v>
      </c>
      <c r="AB84" s="172">
        <v>3.0598424156873E-2</v>
      </c>
      <c r="AD84" s="133"/>
    </row>
    <row r="85" spans="1:30" ht="21.75" customHeight="1" thickBot="1">
      <c r="A85" s="185" t="s">
        <v>95</v>
      </c>
      <c r="B85" s="185"/>
      <c r="C85" s="185"/>
      <c r="D85" s="132"/>
      <c r="E85" s="130">
        <f>SUM(E9:F84)</f>
        <v>335252514</v>
      </c>
      <c r="F85" s="130"/>
      <c r="H85" s="14">
        <f>SUM(H9:H84)</f>
        <v>1427979440732</v>
      </c>
      <c r="J85" s="14">
        <f>SUM(J9:J84)</f>
        <v>1663067380381.3167</v>
      </c>
      <c r="L85" s="14">
        <f>SUM(L9:L84)</f>
        <v>292465926</v>
      </c>
      <c r="N85" s="14">
        <f>SUM(N9:N84)</f>
        <v>1817382986043</v>
      </c>
      <c r="P85" s="14">
        <f>SUM(P9:P84)</f>
        <v>20663383</v>
      </c>
      <c r="R85" s="14">
        <f>SUM(R9:R84)</f>
        <v>45511459086</v>
      </c>
      <c r="T85" s="14">
        <f>SUM(T9:T84)</f>
        <v>607055057</v>
      </c>
      <c r="V85" s="14"/>
      <c r="X85" s="14">
        <f>SUM(X9:X84)</f>
        <v>3313162002549</v>
      </c>
      <c r="Z85" s="14">
        <f>SUM(Z9:Z84)</f>
        <v>3487562367728.5015</v>
      </c>
      <c r="AB85" s="15">
        <f>SUM(AB9:AB84)</f>
        <v>95.335465404392494</v>
      </c>
    </row>
    <row r="86" spans="1:30" ht="13.5" thickTop="1">
      <c r="D86" s="131"/>
    </row>
    <row r="90" spans="1:30">
      <c r="F90" s="131"/>
    </row>
    <row r="91" spans="1:30">
      <c r="F91" s="131"/>
      <c r="J91" s="131"/>
    </row>
    <row r="92" spans="1:30">
      <c r="F92" s="131"/>
    </row>
  </sheetData>
  <mergeCells count="167"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62:C62"/>
    <mergeCell ref="E62:F62"/>
    <mergeCell ref="A63:C63"/>
    <mergeCell ref="E63:F63"/>
    <mergeCell ref="A64:C64"/>
    <mergeCell ref="E64:F64"/>
    <mergeCell ref="A65:C65"/>
    <mergeCell ref="E65:F65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91"/>
  <sheetViews>
    <sheetView rightToLeft="1" view="pageBreakPreview" zoomScale="106" zoomScaleNormal="100" zoomScaleSheetLayoutView="106" workbookViewId="0">
      <selection activeCell="K21" sqref="K2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6" width="0.28515625" customWidth="1"/>
  </cols>
  <sheetData>
    <row r="1" spans="1:45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5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</row>
    <row r="3" spans="1:45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</row>
    <row r="4" spans="1:45" ht="14.45" customHeight="1"/>
    <row r="5" spans="1:45" ht="14.45" customHeight="1">
      <c r="A5" s="24" t="s">
        <v>96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</row>
    <row r="6" spans="1:45" ht="14.45" customHeight="1">
      <c r="I6" s="25" t="s">
        <v>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C6" s="25" t="s">
        <v>9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</row>
    <row r="7" spans="1:45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5" customHeight="1">
      <c r="A8" s="25" t="s">
        <v>97</v>
      </c>
      <c r="B8" s="25"/>
      <c r="C8" s="25"/>
      <c r="D8" s="25"/>
      <c r="E8" s="25"/>
      <c r="F8" s="25"/>
      <c r="G8" s="25"/>
      <c r="I8" s="25" t="s">
        <v>98</v>
      </c>
      <c r="J8" s="25"/>
      <c r="K8" s="25"/>
      <c r="M8" s="25" t="s">
        <v>99</v>
      </c>
      <c r="N8" s="25"/>
      <c r="O8" s="25"/>
      <c r="Q8" s="25" t="s">
        <v>100</v>
      </c>
      <c r="R8" s="25"/>
      <c r="S8" s="25"/>
      <c r="T8" s="25"/>
      <c r="U8" s="25"/>
      <c r="W8" s="25" t="s">
        <v>101</v>
      </c>
      <c r="X8" s="25"/>
      <c r="Y8" s="25"/>
      <c r="Z8" s="25"/>
      <c r="AA8" s="25"/>
      <c r="AC8" s="25" t="s">
        <v>98</v>
      </c>
      <c r="AD8" s="25"/>
      <c r="AE8" s="25"/>
      <c r="AF8" s="25"/>
      <c r="AG8" s="25"/>
      <c r="AI8" s="25" t="s">
        <v>99</v>
      </c>
      <c r="AJ8" s="25"/>
      <c r="AK8" s="25"/>
      <c r="AM8" s="25" t="s">
        <v>100</v>
      </c>
      <c r="AN8" s="25"/>
      <c r="AO8" s="25"/>
      <c r="AQ8" s="25" t="s">
        <v>101</v>
      </c>
      <c r="AR8" s="25"/>
      <c r="AS8" s="25"/>
    </row>
    <row r="9" spans="1:45" ht="21.75" customHeight="1">
      <c r="A9" s="27" t="s">
        <v>102</v>
      </c>
      <c r="B9" s="27"/>
      <c r="C9" s="27"/>
      <c r="D9" s="27"/>
      <c r="E9" s="27"/>
      <c r="F9" s="27"/>
      <c r="G9" s="27"/>
      <c r="I9" s="28">
        <v>0</v>
      </c>
      <c r="J9" s="28"/>
      <c r="K9" s="28"/>
      <c r="M9" s="28">
        <v>0</v>
      </c>
      <c r="N9" s="28"/>
      <c r="O9" s="28"/>
      <c r="Q9" s="3"/>
      <c r="R9" s="3"/>
      <c r="S9" s="3"/>
      <c r="T9" s="3"/>
      <c r="U9" s="3"/>
      <c r="W9" s="33">
        <v>0</v>
      </c>
      <c r="X9" s="33"/>
      <c r="Y9" s="33"/>
      <c r="Z9" s="33"/>
      <c r="AA9" s="33"/>
      <c r="AC9" s="28">
        <v>69000000</v>
      </c>
      <c r="AD9" s="28"/>
      <c r="AE9" s="28"/>
      <c r="AF9" s="28"/>
      <c r="AG9" s="28"/>
      <c r="AI9" s="28">
        <v>2889</v>
      </c>
      <c r="AJ9" s="28"/>
      <c r="AK9" s="28"/>
      <c r="AM9" s="27" t="s">
        <v>103</v>
      </c>
      <c r="AN9" s="27"/>
      <c r="AO9" s="27"/>
      <c r="AQ9" s="105">
        <v>0.238617047209886</v>
      </c>
      <c r="AR9" s="105"/>
      <c r="AS9" s="105"/>
    </row>
    <row r="10" spans="1:45" ht="21.75" customHeight="1">
      <c r="A10" s="29" t="s">
        <v>104</v>
      </c>
      <c r="B10" s="29"/>
      <c r="C10" s="29"/>
      <c r="D10" s="29"/>
      <c r="E10" s="29"/>
      <c r="F10" s="29"/>
      <c r="G10" s="29"/>
      <c r="I10" s="30">
        <v>0</v>
      </c>
      <c r="J10" s="30"/>
      <c r="K10" s="30"/>
      <c r="M10" s="30">
        <v>0</v>
      </c>
      <c r="N10" s="30"/>
      <c r="O10" s="30"/>
      <c r="W10" s="34">
        <v>0</v>
      </c>
      <c r="X10" s="34"/>
      <c r="Y10" s="34"/>
      <c r="Z10" s="34"/>
      <c r="AA10" s="34"/>
      <c r="AC10" s="30">
        <v>2000000</v>
      </c>
      <c r="AD10" s="30"/>
      <c r="AE10" s="30"/>
      <c r="AF10" s="30"/>
      <c r="AG10" s="30"/>
      <c r="AI10" s="30">
        <v>102495</v>
      </c>
      <c r="AJ10" s="30"/>
      <c r="AK10" s="30"/>
      <c r="AM10" s="29" t="s">
        <v>105</v>
      </c>
      <c r="AN10" s="29"/>
      <c r="AO10" s="29"/>
      <c r="AQ10" s="106">
        <v>0.238617047209886</v>
      </c>
      <c r="AR10" s="106"/>
      <c r="AS10" s="106"/>
    </row>
    <row r="11" spans="1:45" ht="21.75" customHeight="1">
      <c r="A11" s="29" t="s">
        <v>106</v>
      </c>
      <c r="B11" s="29"/>
      <c r="C11" s="29"/>
      <c r="D11" s="29"/>
      <c r="E11" s="29"/>
      <c r="F11" s="29"/>
      <c r="G11" s="29"/>
      <c r="I11" s="30">
        <v>0</v>
      </c>
      <c r="J11" s="30"/>
      <c r="K11" s="30"/>
      <c r="M11" s="30">
        <v>0</v>
      </c>
      <c r="N11" s="30"/>
      <c r="O11" s="30"/>
      <c r="W11" s="34">
        <v>0</v>
      </c>
      <c r="X11" s="34"/>
      <c r="Y11" s="34"/>
      <c r="Z11" s="34"/>
      <c r="AA11" s="34"/>
      <c r="AC11" s="30">
        <v>80000000</v>
      </c>
      <c r="AD11" s="30"/>
      <c r="AE11" s="30"/>
      <c r="AF11" s="30"/>
      <c r="AG11" s="30"/>
      <c r="AI11" s="30">
        <v>5526</v>
      </c>
      <c r="AJ11" s="30"/>
      <c r="AK11" s="30"/>
      <c r="AM11" s="29" t="s">
        <v>107</v>
      </c>
      <c r="AN11" s="29"/>
      <c r="AO11" s="29"/>
      <c r="AQ11" s="106">
        <v>0.238617047209886</v>
      </c>
      <c r="AR11" s="106"/>
      <c r="AS11" s="106"/>
    </row>
    <row r="12" spans="1:45" ht="21.75" customHeight="1">
      <c r="A12" s="29" t="s">
        <v>108</v>
      </c>
      <c r="B12" s="29"/>
      <c r="C12" s="29"/>
      <c r="D12" s="29"/>
      <c r="E12" s="29"/>
      <c r="F12" s="29"/>
      <c r="G12" s="29"/>
      <c r="I12" s="30">
        <v>0</v>
      </c>
      <c r="J12" s="30"/>
      <c r="K12" s="30"/>
      <c r="M12" s="30">
        <v>0</v>
      </c>
      <c r="N12" s="30"/>
      <c r="O12" s="30"/>
      <c r="W12" s="34">
        <v>0</v>
      </c>
      <c r="X12" s="34"/>
      <c r="Y12" s="34"/>
      <c r="Z12" s="34"/>
      <c r="AA12" s="34"/>
      <c r="AC12" s="30">
        <v>35000000</v>
      </c>
      <c r="AD12" s="30"/>
      <c r="AE12" s="30"/>
      <c r="AF12" s="30"/>
      <c r="AG12" s="30"/>
      <c r="AI12" s="30">
        <v>12654</v>
      </c>
      <c r="AJ12" s="30"/>
      <c r="AK12" s="30"/>
      <c r="AM12" s="29" t="s">
        <v>109</v>
      </c>
      <c r="AN12" s="29"/>
      <c r="AO12" s="29"/>
      <c r="AQ12" s="106">
        <v>0.238617047209886</v>
      </c>
      <c r="AR12" s="106"/>
      <c r="AS12" s="106"/>
    </row>
    <row r="13" spans="1:45" ht="21.75" customHeight="1">
      <c r="A13" s="29" t="s">
        <v>110</v>
      </c>
      <c r="B13" s="29"/>
      <c r="C13" s="29"/>
      <c r="D13" s="29"/>
      <c r="E13" s="29"/>
      <c r="F13" s="29"/>
      <c r="G13" s="29"/>
      <c r="I13" s="30">
        <v>0</v>
      </c>
      <c r="J13" s="30"/>
      <c r="K13" s="30"/>
      <c r="M13" s="30">
        <v>0</v>
      </c>
      <c r="N13" s="30"/>
      <c r="O13" s="30"/>
      <c r="W13" s="34">
        <v>0</v>
      </c>
      <c r="X13" s="34"/>
      <c r="Y13" s="34"/>
      <c r="Z13" s="34"/>
      <c r="AA13" s="34"/>
      <c r="AC13" s="30">
        <v>5900000</v>
      </c>
      <c r="AD13" s="30"/>
      <c r="AE13" s="30"/>
      <c r="AF13" s="30"/>
      <c r="AG13" s="30"/>
      <c r="AI13" s="30">
        <v>79550</v>
      </c>
      <c r="AJ13" s="30"/>
      <c r="AK13" s="30"/>
      <c r="AM13" s="29" t="s">
        <v>111</v>
      </c>
      <c r="AN13" s="29"/>
      <c r="AO13" s="29"/>
      <c r="AQ13" s="106">
        <v>0.238617047209886</v>
      </c>
      <c r="AR13" s="106"/>
      <c r="AS13" s="106"/>
    </row>
    <row r="14" spans="1:45" ht="21.75" customHeight="1">
      <c r="A14" s="29" t="s">
        <v>112</v>
      </c>
      <c r="B14" s="29"/>
      <c r="C14" s="29"/>
      <c r="D14" s="29"/>
      <c r="E14" s="29"/>
      <c r="F14" s="29"/>
      <c r="G14" s="29"/>
      <c r="I14" s="30">
        <v>0</v>
      </c>
      <c r="J14" s="30"/>
      <c r="K14" s="30"/>
      <c r="M14" s="30">
        <v>0</v>
      </c>
      <c r="N14" s="30"/>
      <c r="O14" s="30"/>
      <c r="W14" s="34">
        <v>0</v>
      </c>
      <c r="X14" s="34"/>
      <c r="Y14" s="34"/>
      <c r="Z14" s="34"/>
      <c r="AA14" s="34"/>
      <c r="AC14" s="30">
        <v>16000000</v>
      </c>
      <c r="AD14" s="30"/>
      <c r="AE14" s="30"/>
      <c r="AF14" s="30"/>
      <c r="AG14" s="30"/>
      <c r="AI14" s="30">
        <v>12625</v>
      </c>
      <c r="AJ14" s="30"/>
      <c r="AK14" s="30"/>
      <c r="AM14" s="29" t="s">
        <v>113</v>
      </c>
      <c r="AN14" s="29"/>
      <c r="AO14" s="29"/>
      <c r="AQ14" s="106">
        <v>0.238617047209886</v>
      </c>
      <c r="AR14" s="106"/>
      <c r="AS14" s="106"/>
    </row>
    <row r="15" spans="1:45" ht="14.4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</row>
    <row r="16" spans="1:45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</sheetData>
  <mergeCells count="64">
    <mergeCell ref="AI14:AK14"/>
    <mergeCell ref="AM14:AO14"/>
    <mergeCell ref="AQ14:AS14"/>
    <mergeCell ref="A15:AS15"/>
    <mergeCell ref="A14:G14"/>
    <mergeCell ref="I14:K14"/>
    <mergeCell ref="M14:O14"/>
    <mergeCell ref="W14:AA14"/>
    <mergeCell ref="AC14:AG14"/>
    <mergeCell ref="AI12:AK12"/>
    <mergeCell ref="AM12:AO12"/>
    <mergeCell ref="AQ12:AS12"/>
    <mergeCell ref="A13:G13"/>
    <mergeCell ref="I13:K13"/>
    <mergeCell ref="M13:O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W12:AA12"/>
    <mergeCell ref="AC12:AG12"/>
    <mergeCell ref="AI10:AK10"/>
    <mergeCell ref="AM10:AO10"/>
    <mergeCell ref="AQ10:AS10"/>
    <mergeCell ref="A11:G11"/>
    <mergeCell ref="I11:K11"/>
    <mergeCell ref="M11:O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W10:AA10"/>
    <mergeCell ref="AC10:AG10"/>
    <mergeCell ref="AC8:AG8"/>
    <mergeCell ref="AI8:AK8"/>
    <mergeCell ref="AM8:AO8"/>
    <mergeCell ref="AQ8:AS8"/>
    <mergeCell ref="A9:G9"/>
    <mergeCell ref="I9:K9"/>
    <mergeCell ref="M9:O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S1"/>
    <mergeCell ref="A2:AS2"/>
    <mergeCell ref="A3:AS3"/>
    <mergeCell ref="A5:AS5"/>
    <mergeCell ref="I6:AA6"/>
    <mergeCell ref="AC6:AS6"/>
  </mergeCells>
  <pageMargins left="0.39" right="0.39" top="0.39" bottom="0.39" header="0" footer="0"/>
  <pageSetup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3AA6C-9FFB-4169-8BF4-1F8895C421C3}">
  <dimension ref="A1:AX23"/>
  <sheetViews>
    <sheetView rightToLeft="1" zoomScaleNormal="100" zoomScaleSheetLayoutView="100" workbookViewId="0">
      <selection activeCell="AL14" sqref="AL14"/>
    </sheetView>
  </sheetViews>
  <sheetFormatPr defaultRowHeight="18" customHeight="1"/>
  <cols>
    <col min="1" max="1" width="6.42578125" style="41" bestFit="1" customWidth="1"/>
    <col min="2" max="2" width="43" style="41" customWidth="1"/>
    <col min="3" max="3" width="1.42578125" style="41" hidden="1" customWidth="1"/>
    <col min="4" max="4" width="12.85546875" style="41" hidden="1" customWidth="1"/>
    <col min="5" max="5" width="1.42578125" style="41" hidden="1" customWidth="1"/>
    <col min="6" max="6" width="8.5703125" style="41" hidden="1" customWidth="1"/>
    <col min="7" max="7" width="1.42578125" style="41" hidden="1" customWidth="1"/>
    <col min="8" max="8" width="11.42578125" style="41" hidden="1" customWidth="1"/>
    <col min="9" max="9" width="1.42578125" style="41" hidden="1" customWidth="1"/>
    <col min="10" max="10" width="11.42578125" style="41" hidden="1" customWidth="1"/>
    <col min="11" max="11" width="1.42578125" style="41" hidden="1" customWidth="1"/>
    <col min="12" max="12" width="11.42578125" style="41" hidden="1" customWidth="1"/>
    <col min="13" max="13" width="1.42578125" style="41" hidden="1" customWidth="1"/>
    <col min="14" max="14" width="7.140625" style="41" hidden="1" customWidth="1"/>
    <col min="15" max="15" width="1.42578125" style="41" hidden="1" customWidth="1"/>
    <col min="16" max="16" width="12.28515625" style="41" hidden="1" customWidth="1"/>
    <col min="17" max="17" width="1.42578125" style="41" customWidth="1"/>
    <col min="18" max="18" width="6.5703125" style="41" bestFit="1" customWidth="1"/>
    <col min="19" max="19" width="1.42578125" style="41" customWidth="1"/>
    <col min="20" max="20" width="19.28515625" style="41" bestFit="1" customWidth="1"/>
    <col min="21" max="21" width="1.42578125" style="41" customWidth="1"/>
    <col min="22" max="22" width="16.42578125" style="41" bestFit="1" customWidth="1"/>
    <col min="23" max="23" width="1.42578125" style="41" customWidth="1"/>
    <col min="24" max="24" width="6.7109375" style="41" bestFit="1" customWidth="1"/>
    <col min="25" max="25" width="15.7109375" style="103" bestFit="1" customWidth="1"/>
    <col min="26" max="26" width="1.42578125" style="41" customWidth="1"/>
    <col min="27" max="27" width="5.5703125" style="41" bestFit="1" customWidth="1"/>
    <col min="28" max="28" width="8.85546875" style="41" bestFit="1" customWidth="1"/>
    <col min="29" max="29" width="1.42578125" style="41" customWidth="1"/>
    <col min="30" max="30" width="10" style="41" bestFit="1" customWidth="1"/>
    <col min="31" max="31" width="1.42578125" style="41" customWidth="1"/>
    <col min="32" max="32" width="14.28515625" style="41" bestFit="1" customWidth="1"/>
    <col min="33" max="33" width="1.42578125" style="41" customWidth="1"/>
    <col min="34" max="34" width="19.140625" style="41" bestFit="1" customWidth="1"/>
    <col min="35" max="35" width="1.42578125" style="41" customWidth="1"/>
    <col min="36" max="36" width="15.7109375" style="41" bestFit="1" customWidth="1"/>
    <col min="37" max="37" width="1.42578125" style="41" customWidth="1"/>
    <col min="38" max="38" width="16.7109375" style="93" bestFit="1" customWidth="1"/>
    <col min="39" max="39" width="18" style="41" bestFit="1" customWidth="1"/>
    <col min="40" max="42" width="9.140625" style="41"/>
    <col min="43" max="43" width="17.7109375" style="41" bestFit="1" customWidth="1"/>
    <col min="44" max="16384" width="9.140625" style="41"/>
  </cols>
  <sheetData>
    <row r="1" spans="1:50" ht="25.5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</row>
    <row r="2" spans="1:50" ht="25.5">
      <c r="B2" s="42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</row>
    <row r="3" spans="1:50" ht="25.5">
      <c r="B3" s="42" t="s">
        <v>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</row>
    <row r="5" spans="1:50" s="46" customFormat="1" ht="24">
      <c r="A5" s="44" t="s">
        <v>114</v>
      </c>
      <c r="B5" s="44" t="s">
        <v>264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7" spans="1:50" ht="21">
      <c r="F7" s="47" t="s">
        <v>265</v>
      </c>
      <c r="G7" s="48"/>
      <c r="H7" s="48"/>
      <c r="I7" s="48"/>
      <c r="J7" s="48"/>
      <c r="K7" s="48"/>
      <c r="L7" s="48"/>
      <c r="M7" s="48"/>
      <c r="N7" s="48"/>
      <c r="O7" s="48"/>
      <c r="P7" s="48"/>
      <c r="R7" s="47" t="s">
        <v>267</v>
      </c>
      <c r="S7" s="48"/>
      <c r="T7" s="48"/>
      <c r="U7" s="48"/>
      <c r="V7" s="48"/>
      <c r="X7" s="47" t="s">
        <v>266</v>
      </c>
      <c r="Y7" s="48"/>
      <c r="Z7" s="48"/>
      <c r="AA7" s="48"/>
      <c r="AB7" s="48"/>
      <c r="AD7" s="47" t="s">
        <v>294</v>
      </c>
      <c r="AE7" s="48"/>
      <c r="AF7" s="48"/>
      <c r="AG7" s="48"/>
      <c r="AH7" s="48"/>
      <c r="AI7" s="48"/>
      <c r="AJ7" s="48"/>
      <c r="AK7" s="48"/>
      <c r="AL7" s="48"/>
      <c r="AM7" s="49"/>
    </row>
    <row r="8" spans="1:50" ht="18" customHeight="1">
      <c r="A8" s="50" t="s">
        <v>268</v>
      </c>
      <c r="B8" s="50"/>
      <c r="D8" s="51" t="s">
        <v>269</v>
      </c>
      <c r="F8" s="52" t="s">
        <v>270</v>
      </c>
      <c r="H8" s="52" t="s">
        <v>271</v>
      </c>
      <c r="J8" s="53" t="s">
        <v>272</v>
      </c>
      <c r="L8" s="53" t="s">
        <v>273</v>
      </c>
      <c r="N8" s="53" t="s">
        <v>274</v>
      </c>
      <c r="P8" s="53" t="s">
        <v>275</v>
      </c>
      <c r="R8" s="50" t="s">
        <v>276</v>
      </c>
      <c r="T8" s="50" t="s">
        <v>277</v>
      </c>
      <c r="V8" s="50" t="s">
        <v>278</v>
      </c>
      <c r="X8" s="50" t="s">
        <v>279</v>
      </c>
      <c r="Y8" s="54"/>
      <c r="AA8" s="50" t="s">
        <v>280</v>
      </c>
      <c r="AB8" s="54"/>
      <c r="AD8" s="50" t="s">
        <v>276</v>
      </c>
      <c r="AF8" s="52" t="s">
        <v>281</v>
      </c>
      <c r="AH8" s="50" t="s">
        <v>277</v>
      </c>
      <c r="AJ8" s="50" t="s">
        <v>278</v>
      </c>
      <c r="AL8" s="55" t="s">
        <v>282</v>
      </c>
    </row>
    <row r="9" spans="1:50" ht="18" customHeight="1">
      <c r="A9" s="50"/>
      <c r="B9" s="50"/>
      <c r="D9" s="51"/>
      <c r="F9" s="56"/>
      <c r="H9" s="56"/>
      <c r="J9" s="53"/>
      <c r="L9" s="53"/>
      <c r="N9" s="57"/>
      <c r="P9" s="57"/>
      <c r="R9" s="56"/>
      <c r="T9" s="56"/>
      <c r="V9" s="56"/>
      <c r="X9" s="58" t="s">
        <v>276</v>
      </c>
      <c r="Y9" s="59" t="s">
        <v>277</v>
      </c>
      <c r="AA9" s="58" t="s">
        <v>276</v>
      </c>
      <c r="AB9" s="58" t="s">
        <v>283</v>
      </c>
      <c r="AD9" s="56"/>
      <c r="AF9" s="56"/>
      <c r="AH9" s="56"/>
      <c r="AJ9" s="56"/>
      <c r="AL9" s="60"/>
      <c r="AM9" s="61"/>
    </row>
    <row r="10" spans="1:50" ht="18" customHeight="1">
      <c r="A10" s="62" t="s">
        <v>284</v>
      </c>
      <c r="B10" s="62"/>
      <c r="C10" s="63"/>
      <c r="D10" s="64" t="s">
        <v>285</v>
      </c>
      <c r="F10" s="65" t="s">
        <v>286</v>
      </c>
      <c r="H10" s="65" t="s">
        <v>287</v>
      </c>
      <c r="J10" s="65" t="s">
        <v>288</v>
      </c>
      <c r="L10" s="66">
        <v>0</v>
      </c>
      <c r="N10" s="66">
        <v>0</v>
      </c>
      <c r="O10" s="67"/>
      <c r="P10" s="67">
        <v>0</v>
      </c>
      <c r="R10" s="68">
        <v>7694</v>
      </c>
      <c r="S10" s="69"/>
      <c r="T10" s="70">
        <v>43036346138</v>
      </c>
      <c r="U10" s="70"/>
      <c r="V10" s="70">
        <v>67261475500.639999</v>
      </c>
      <c r="W10" s="69"/>
      <c r="X10" s="68">
        <v>0</v>
      </c>
      <c r="Y10" s="68">
        <v>0</v>
      </c>
      <c r="Z10" s="69"/>
      <c r="AA10" s="71">
        <v>0</v>
      </c>
      <c r="AB10" s="71">
        <v>0</v>
      </c>
      <c r="AC10" s="65"/>
      <c r="AD10" s="72">
        <v>7694</v>
      </c>
      <c r="AE10" s="73"/>
      <c r="AF10" s="72">
        <v>9625408</v>
      </c>
      <c r="AG10" s="74"/>
      <c r="AH10" s="68">
        <v>43036346138</v>
      </c>
      <c r="AI10" s="74"/>
      <c r="AJ10" s="68">
        <v>73880150218</v>
      </c>
      <c r="AK10" s="74"/>
      <c r="AL10" s="75">
        <v>2.0195763580758399</v>
      </c>
      <c r="AM10" s="76"/>
      <c r="AN10" s="77"/>
      <c r="AO10"/>
      <c r="AP10" s="78"/>
      <c r="AQ10" s="79"/>
    </row>
    <row r="11" spans="1:50" ht="18" customHeight="1" thickBot="1">
      <c r="A11" s="80" t="s">
        <v>95</v>
      </c>
      <c r="B11" s="80" t="s">
        <v>289</v>
      </c>
      <c r="R11" s="81">
        <f>SUM(R10)</f>
        <v>7694</v>
      </c>
      <c r="S11" s="69"/>
      <c r="T11" s="82">
        <f>SUM(T10)</f>
        <v>43036346138</v>
      </c>
      <c r="U11" s="70"/>
      <c r="V11" s="82">
        <f>SUM(V10)</f>
        <v>67261475500.639999</v>
      </c>
      <c r="W11" s="69"/>
      <c r="X11" s="83">
        <f>SUM(X10:$X$10)</f>
        <v>0</v>
      </c>
      <c r="Y11" s="83">
        <f>SUM(Y10)</f>
        <v>0</v>
      </c>
      <c r="Z11" s="69"/>
      <c r="AA11" s="84">
        <f>SUM(AA10:$AA$10)</f>
        <v>0</v>
      </c>
      <c r="AB11" s="84">
        <f>SUM(AB10:AB10)</f>
        <v>0</v>
      </c>
      <c r="AC11" s="69"/>
      <c r="AD11" s="85">
        <f>SUM(AD10)</f>
        <v>7694</v>
      </c>
      <c r="AE11" s="69"/>
      <c r="AF11" s="68"/>
      <c r="AG11" s="69"/>
      <c r="AH11" s="81">
        <f>SUM(AH10:$AH$10)</f>
        <v>43036346138</v>
      </c>
      <c r="AI11" s="69"/>
      <c r="AJ11" s="83">
        <f>SUM(AJ10:$AJ$10)</f>
        <v>73880150218</v>
      </c>
      <c r="AK11" s="69"/>
      <c r="AL11" s="86">
        <f>SUM(AL10)</f>
        <v>2.0195763580758399</v>
      </c>
      <c r="AM11" s="87"/>
    </row>
    <row r="12" spans="1:50" ht="18" customHeight="1" thickTop="1">
      <c r="R12" s="68"/>
      <c r="T12" s="88"/>
      <c r="V12" s="89"/>
      <c r="X12" s="89"/>
      <c r="Y12" s="90"/>
      <c r="AA12" s="89"/>
      <c r="AB12" s="89"/>
      <c r="AD12" s="68"/>
      <c r="AF12" s="68"/>
      <c r="AH12" s="88"/>
      <c r="AJ12" s="89"/>
      <c r="AL12" s="91"/>
    </row>
    <row r="13" spans="1:50" ht="18" customHeight="1">
      <c r="E13" s="87"/>
      <c r="I13" s="92"/>
      <c r="M13" s="93"/>
      <c r="N13" s="87"/>
      <c r="Y13" s="41"/>
      <c r="AL13" s="41"/>
    </row>
    <row r="14" spans="1:50" ht="18" customHeight="1">
      <c r="A14" s="94"/>
      <c r="B14" s="94"/>
      <c r="C14" s="94"/>
      <c r="D14" s="46"/>
      <c r="E14" s="95"/>
      <c r="F14" s="95"/>
      <c r="G14" s="46"/>
      <c r="H14" s="96"/>
      <c r="I14" s="46"/>
      <c r="J14" s="96"/>
      <c r="K14" s="46"/>
      <c r="L14" s="96"/>
      <c r="M14" s="46"/>
      <c r="N14" s="96"/>
      <c r="O14" s="46"/>
      <c r="P14" s="96"/>
      <c r="Q14" s="46"/>
      <c r="R14" s="96"/>
      <c r="S14" s="46"/>
      <c r="T14" s="96"/>
      <c r="U14" s="46"/>
      <c r="V14" s="96"/>
      <c r="W14" s="46"/>
      <c r="X14" s="96"/>
      <c r="Y14" s="46"/>
      <c r="Z14" s="96"/>
      <c r="AA14" s="46"/>
      <c r="AB14" s="97"/>
      <c r="AH14" s="87"/>
    </row>
    <row r="15" spans="1:50" ht="18" customHeight="1">
      <c r="T15" s="98"/>
      <c r="V15" s="98"/>
      <c r="X15" s="49"/>
      <c r="Y15" s="98"/>
      <c r="AF15" s="99"/>
      <c r="AH15"/>
      <c r="AJ15" s="100"/>
    </row>
    <row r="16" spans="1:50" ht="18" customHeight="1">
      <c r="T16" s="98"/>
      <c r="V16" s="98"/>
      <c r="X16" s="49"/>
      <c r="Y16" s="98"/>
      <c r="AA16" s="87"/>
      <c r="AB16" s="99"/>
      <c r="AD16" s="87"/>
      <c r="AF16" s="87"/>
      <c r="AH16" s="101"/>
      <c r="AJ16" s="49"/>
    </row>
    <row r="17" spans="1:39" s="46" customFormat="1" ht="18" customHeight="1">
      <c r="A17" s="94"/>
      <c r="B17" s="94"/>
      <c r="C17" s="94"/>
      <c r="E17" s="95"/>
      <c r="F17" s="95"/>
      <c r="H17" s="96"/>
      <c r="J17" s="96"/>
      <c r="L17" s="96"/>
      <c r="N17" s="96"/>
      <c r="P17" s="96"/>
      <c r="R17" s="96"/>
      <c r="T17" s="96"/>
      <c r="V17" s="96"/>
      <c r="X17" s="96"/>
      <c r="Z17" s="96"/>
      <c r="AB17" s="97"/>
      <c r="AD17" s="102"/>
    </row>
    <row r="18" spans="1:39" ht="18" customHeight="1">
      <c r="T18" s="98"/>
      <c r="V18" s="98"/>
      <c r="X18" s="49"/>
      <c r="AB18" s="99"/>
      <c r="AF18" s="87"/>
      <c r="AH18" s="98"/>
      <c r="AJ18" s="98"/>
      <c r="AM18" s="98"/>
    </row>
    <row r="19" spans="1:39" s="46" customFormat="1" ht="21.75" customHeight="1">
      <c r="A19" s="94"/>
      <c r="B19" s="94"/>
      <c r="C19" s="94"/>
      <c r="E19" s="95"/>
      <c r="F19" s="95"/>
      <c r="H19" s="96"/>
      <c r="J19" s="96"/>
      <c r="L19" s="96"/>
      <c r="N19" s="96"/>
      <c r="P19" s="96"/>
      <c r="R19" s="96"/>
      <c r="T19" s="96"/>
      <c r="V19" s="96"/>
      <c r="X19" s="96"/>
      <c r="Z19" s="96"/>
      <c r="AB19" s="97"/>
    </row>
    <row r="20" spans="1:39" ht="18" customHeight="1">
      <c r="T20" s="98"/>
      <c r="V20" s="98"/>
      <c r="X20" s="49"/>
      <c r="AM20" s="49"/>
    </row>
    <row r="21" spans="1:39" ht="18" customHeight="1">
      <c r="T21" s="98"/>
      <c r="V21" s="98"/>
      <c r="X21" s="49"/>
      <c r="AF21" s="104"/>
      <c r="AH21" s="103"/>
    </row>
    <row r="22" spans="1:39" ht="18" customHeight="1">
      <c r="V22" s="99"/>
      <c r="AH22" s="104"/>
    </row>
    <row r="23" spans="1:39" ht="18" customHeight="1">
      <c r="T23" s="49"/>
    </row>
  </sheetData>
  <mergeCells count="34">
    <mergeCell ref="A19:C19"/>
    <mergeCell ref="E19:F19"/>
    <mergeCell ref="A10:B10"/>
    <mergeCell ref="A11:B11"/>
    <mergeCell ref="A14:C14"/>
    <mergeCell ref="E14:F14"/>
    <mergeCell ref="A17:C17"/>
    <mergeCell ref="E17:F17"/>
    <mergeCell ref="AA8:AB8"/>
    <mergeCell ref="AD8:AD9"/>
    <mergeCell ref="AF8:AF9"/>
    <mergeCell ref="AH8:AH9"/>
    <mergeCell ref="AJ8:AJ9"/>
    <mergeCell ref="AL8:AL9"/>
    <mergeCell ref="N8:N9"/>
    <mergeCell ref="P8:P9"/>
    <mergeCell ref="R8:R9"/>
    <mergeCell ref="T8:T9"/>
    <mergeCell ref="V8:V9"/>
    <mergeCell ref="X8:Y8"/>
    <mergeCell ref="A8:B9"/>
    <mergeCell ref="D8:D9"/>
    <mergeCell ref="F8:F9"/>
    <mergeCell ref="H8:H9"/>
    <mergeCell ref="J8:J9"/>
    <mergeCell ref="L8:L9"/>
    <mergeCell ref="B1:AL1"/>
    <mergeCell ref="B2:AL2"/>
    <mergeCell ref="B3:AL3"/>
    <mergeCell ref="AM3:AX3"/>
    <mergeCell ref="F7:P7"/>
    <mergeCell ref="R7:V7"/>
    <mergeCell ref="X7:AB7"/>
    <mergeCell ref="AD7:AL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"/>
  <sheetViews>
    <sheetView rightToLeft="1" workbookViewId="0">
      <selection activeCell="H28" sqref="H28"/>
    </sheetView>
  </sheetViews>
  <sheetFormatPr defaultRowHeight="12.75"/>
  <cols>
    <col min="1" max="1" width="6.42578125" style="107" bestFit="1" customWidth="1"/>
    <col min="2" max="2" width="28.5703125" style="107" customWidth="1"/>
    <col min="3" max="3" width="1.28515625" style="107" customWidth="1"/>
    <col min="4" max="4" width="18.5703125" style="107" bestFit="1" customWidth="1"/>
    <col min="5" max="5" width="1.28515625" style="107" customWidth="1"/>
    <col min="6" max="6" width="14.7109375" style="107" customWidth="1"/>
    <col min="7" max="7" width="1.28515625" style="107" customWidth="1"/>
    <col min="8" max="8" width="15.42578125" style="107" bestFit="1" customWidth="1"/>
    <col min="9" max="9" width="1.28515625" style="107" customWidth="1"/>
    <col min="10" max="10" width="12.85546875" style="107" bestFit="1" customWidth="1"/>
    <col min="11" max="11" width="1.28515625" style="107" customWidth="1"/>
    <col min="12" max="12" width="9.140625" style="107" customWidth="1"/>
    <col min="13" max="13" width="1.28515625" style="107" customWidth="1"/>
    <col min="14" max="14" width="9.140625" style="107" customWidth="1"/>
    <col min="15" max="15" width="1.28515625" style="107" customWidth="1"/>
    <col min="16" max="16" width="7.140625" style="107" bestFit="1" customWidth="1"/>
    <col min="17" max="17" width="1.28515625" style="107" customWidth="1"/>
    <col min="18" max="18" width="15" style="107" bestFit="1" customWidth="1"/>
    <col min="19" max="19" width="1.28515625" style="107" customWidth="1"/>
    <col min="20" max="20" width="15" style="107" customWidth="1"/>
    <col min="21" max="21" width="1.28515625" style="107" customWidth="1"/>
    <col min="22" max="22" width="7" style="107" bestFit="1" customWidth="1"/>
    <col min="23" max="23" width="1.28515625" style="107" customWidth="1"/>
    <col min="24" max="24" width="14.85546875" style="107" bestFit="1" customWidth="1"/>
    <col min="25" max="25" width="1.28515625" style="107" customWidth="1"/>
    <col min="26" max="26" width="7.140625" style="107" bestFit="1" customWidth="1"/>
    <col min="27" max="27" width="1.28515625" style="107" customWidth="1"/>
    <col min="28" max="28" width="14.85546875" style="107" bestFit="1" customWidth="1"/>
    <col min="29" max="29" width="1.28515625" style="107" customWidth="1"/>
    <col min="30" max="30" width="5.42578125" style="107" bestFit="1" customWidth="1"/>
    <col min="31" max="31" width="1.28515625" style="107" customWidth="1"/>
    <col min="32" max="32" width="10.85546875" style="107" customWidth="1"/>
    <col min="33" max="33" width="1.28515625" style="107" customWidth="1"/>
    <col min="34" max="34" width="12.85546875" style="107" bestFit="1" customWidth="1"/>
    <col min="35" max="35" width="1.28515625" style="107" customWidth="1"/>
    <col min="36" max="36" width="12.28515625" style="107" customWidth="1"/>
    <col min="37" max="37" width="1.28515625" style="107" customWidth="1"/>
    <col min="38" max="38" width="11.5703125" style="107" customWidth="1"/>
    <col min="39" max="39" width="0.28515625" style="107" customWidth="1"/>
    <col min="40" max="16384" width="9.140625" style="107"/>
  </cols>
  <sheetData>
    <row r="1" spans="1:3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/>
    <row r="5" spans="1:38" ht="14.45" customHeight="1">
      <c r="A5" s="108" t="s">
        <v>116</v>
      </c>
      <c r="B5" s="109" t="s">
        <v>117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</row>
    <row r="6" spans="1:38" ht="14.45" customHeight="1">
      <c r="A6" s="110" t="s">
        <v>118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 t="s">
        <v>7</v>
      </c>
      <c r="Q6" s="110"/>
      <c r="R6" s="110"/>
      <c r="S6" s="110"/>
      <c r="T6" s="110"/>
      <c r="V6" s="110" t="s">
        <v>8</v>
      </c>
      <c r="W6" s="110"/>
      <c r="X6" s="110"/>
      <c r="Y6" s="110"/>
      <c r="Z6" s="110"/>
      <c r="AA6" s="110"/>
      <c r="AB6" s="110"/>
      <c r="AD6" s="25" t="s">
        <v>9</v>
      </c>
      <c r="AE6" s="25"/>
      <c r="AF6" s="25"/>
      <c r="AG6" s="25"/>
      <c r="AH6" s="25"/>
      <c r="AI6" s="25"/>
      <c r="AJ6" s="25"/>
      <c r="AK6" s="25"/>
      <c r="AL6" s="25"/>
    </row>
    <row r="7" spans="1:38" ht="14.4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V7" s="26" t="s">
        <v>10</v>
      </c>
      <c r="W7" s="26"/>
      <c r="X7" s="26"/>
      <c r="Y7" s="111"/>
      <c r="Z7" s="26" t="s">
        <v>11</v>
      </c>
      <c r="AA7" s="26"/>
      <c r="AB7" s="26"/>
      <c r="AD7" s="111"/>
      <c r="AE7" s="111"/>
      <c r="AF7" s="111"/>
      <c r="AG7" s="111"/>
      <c r="AH7" s="111"/>
      <c r="AI7" s="111"/>
      <c r="AJ7" s="111"/>
      <c r="AK7" s="111"/>
      <c r="AL7" s="111"/>
    </row>
    <row r="8" spans="1:38" ht="42">
      <c r="A8" s="110" t="s">
        <v>119</v>
      </c>
      <c r="B8" s="110"/>
      <c r="D8" s="112" t="s">
        <v>120</v>
      </c>
      <c r="F8" s="113" t="s">
        <v>121</v>
      </c>
      <c r="H8" s="112" t="s">
        <v>122</v>
      </c>
      <c r="J8" s="112" t="s">
        <v>123</v>
      </c>
      <c r="L8" s="113" t="s">
        <v>124</v>
      </c>
      <c r="N8" s="113" t="s">
        <v>101</v>
      </c>
      <c r="P8" s="112" t="s">
        <v>13</v>
      </c>
      <c r="R8" s="112" t="s">
        <v>14</v>
      </c>
      <c r="T8" s="112" t="s">
        <v>15</v>
      </c>
      <c r="V8" s="114" t="s">
        <v>13</v>
      </c>
      <c r="W8" s="111"/>
      <c r="X8" s="114" t="s">
        <v>14</v>
      </c>
      <c r="Z8" s="114" t="s">
        <v>13</v>
      </c>
      <c r="AA8" s="111"/>
      <c r="AB8" s="114" t="s">
        <v>16</v>
      </c>
      <c r="AD8" s="112" t="s">
        <v>13</v>
      </c>
      <c r="AF8" s="113" t="s">
        <v>17</v>
      </c>
      <c r="AH8" s="112" t="s">
        <v>14</v>
      </c>
      <c r="AJ8" s="18" t="s">
        <v>15</v>
      </c>
      <c r="AL8" s="113" t="s">
        <v>18</v>
      </c>
    </row>
    <row r="9" spans="1:38" ht="21.75" customHeight="1">
      <c r="A9" s="115" t="s">
        <v>125</v>
      </c>
      <c r="B9" s="115"/>
      <c r="D9" s="127" t="s">
        <v>126</v>
      </c>
      <c r="E9" s="126"/>
      <c r="F9" s="127" t="s">
        <v>126</v>
      </c>
      <c r="H9" s="116" t="s">
        <v>127</v>
      </c>
      <c r="J9" s="116" t="s">
        <v>128</v>
      </c>
      <c r="L9" s="117">
        <v>0</v>
      </c>
      <c r="N9" s="117">
        <v>0</v>
      </c>
      <c r="P9" s="118">
        <v>35700</v>
      </c>
      <c r="R9" s="118">
        <v>19424320014</v>
      </c>
      <c r="T9" s="118">
        <v>21064536360</v>
      </c>
      <c r="V9" s="118">
        <v>0</v>
      </c>
      <c r="X9" s="118">
        <v>0</v>
      </c>
      <c r="Z9" s="118">
        <v>35700</v>
      </c>
      <c r="AB9" s="118">
        <v>21031698316</v>
      </c>
      <c r="AD9" s="118">
        <v>0</v>
      </c>
      <c r="AF9" s="118">
        <v>0</v>
      </c>
      <c r="AH9" s="118">
        <v>0</v>
      </c>
      <c r="AJ9" s="118">
        <v>0</v>
      </c>
      <c r="AL9" s="117">
        <v>0</v>
      </c>
    </row>
    <row r="10" spans="1:38" ht="21.75" customHeight="1">
      <c r="A10" s="119" t="s">
        <v>129</v>
      </c>
      <c r="B10" s="119"/>
      <c r="D10" s="128" t="s">
        <v>126</v>
      </c>
      <c r="E10" s="126"/>
      <c r="F10" s="128" t="s">
        <v>126</v>
      </c>
      <c r="H10" s="120" t="s">
        <v>130</v>
      </c>
      <c r="J10" s="120" t="s">
        <v>131</v>
      </c>
      <c r="L10" s="121">
        <v>26</v>
      </c>
      <c r="N10" s="121">
        <v>26</v>
      </c>
      <c r="P10" s="122">
        <v>0</v>
      </c>
      <c r="R10" s="122">
        <v>0</v>
      </c>
      <c r="T10" s="122">
        <v>0</v>
      </c>
      <c r="V10" s="122">
        <v>52600</v>
      </c>
      <c r="X10" s="122">
        <v>49631834139</v>
      </c>
      <c r="Z10" s="122">
        <v>52600</v>
      </c>
      <c r="AB10" s="122">
        <v>49649249445</v>
      </c>
      <c r="AD10" s="122">
        <v>0</v>
      </c>
      <c r="AF10" s="122">
        <v>0</v>
      </c>
      <c r="AH10" s="122">
        <v>0</v>
      </c>
      <c r="AJ10" s="122">
        <v>0</v>
      </c>
      <c r="AL10" s="121">
        <v>0</v>
      </c>
    </row>
    <row r="11" spans="1:38" ht="21.75" customHeight="1">
      <c r="A11" s="123" t="s">
        <v>95</v>
      </c>
      <c r="B11" s="123"/>
      <c r="D11" s="124"/>
      <c r="F11" s="124"/>
      <c r="H11" s="124"/>
      <c r="J11" s="124"/>
      <c r="L11" s="124"/>
      <c r="N11" s="124"/>
      <c r="P11" s="124">
        <v>35700</v>
      </c>
      <c r="R11" s="124">
        <v>19424320014</v>
      </c>
      <c r="T11" s="124">
        <v>21064536360</v>
      </c>
      <c r="V11" s="124">
        <v>52600</v>
      </c>
      <c r="X11" s="124">
        <v>49631834139</v>
      </c>
      <c r="Z11" s="124">
        <v>88300</v>
      </c>
      <c r="AB11" s="124">
        <v>70680947761</v>
      </c>
      <c r="AD11" s="124">
        <v>0</v>
      </c>
      <c r="AF11" s="124"/>
      <c r="AH11" s="124">
        <v>0</v>
      </c>
      <c r="AJ11" s="124">
        <v>0</v>
      </c>
      <c r="AL11" s="125">
        <v>0</v>
      </c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2"/>
  <sheetViews>
    <sheetView rightToLeft="1" workbookViewId="0">
      <selection activeCell="R17" sqref="R17"/>
    </sheetView>
  </sheetViews>
  <sheetFormatPr defaultRowHeight="12.75"/>
  <cols>
    <col min="1" max="1" width="6.28515625" bestFit="1" customWidth="1"/>
    <col min="2" max="2" width="21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5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5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5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5" ht="14.45" customHeight="1"/>
    <row r="5" spans="1:15" ht="14.45" customHeight="1">
      <c r="A5" s="1" t="s">
        <v>132</v>
      </c>
      <c r="B5" s="24" t="s">
        <v>133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5" ht="14.45" customHeight="1">
      <c r="D6" s="2" t="s">
        <v>7</v>
      </c>
      <c r="F6" s="25" t="s">
        <v>8</v>
      </c>
      <c r="G6" s="25"/>
      <c r="H6" s="25"/>
      <c r="J6" s="2" t="s">
        <v>9</v>
      </c>
    </row>
    <row r="7" spans="1:15" ht="14.45" customHeight="1">
      <c r="D7" s="3"/>
      <c r="F7" s="3"/>
      <c r="G7" s="3"/>
      <c r="H7" s="3"/>
      <c r="J7" s="3"/>
    </row>
    <row r="8" spans="1:15" ht="14.45" customHeight="1">
      <c r="A8" s="25" t="s">
        <v>134</v>
      </c>
      <c r="B8" s="25"/>
      <c r="D8" s="2" t="s">
        <v>135</v>
      </c>
      <c r="F8" s="2" t="s">
        <v>136</v>
      </c>
      <c r="H8" s="2" t="s">
        <v>137</v>
      </c>
      <c r="J8" s="2" t="s">
        <v>135</v>
      </c>
      <c r="L8" s="2" t="s">
        <v>18</v>
      </c>
    </row>
    <row r="9" spans="1:15" ht="21.75" customHeight="1">
      <c r="A9" s="27" t="s">
        <v>301</v>
      </c>
      <c r="B9" s="27"/>
      <c r="D9" s="6">
        <v>43954972650</v>
      </c>
      <c r="F9" s="6">
        <v>300488573338</v>
      </c>
      <c r="H9" s="6">
        <v>315467279602</v>
      </c>
      <c r="J9" s="6">
        <v>28976266386</v>
      </c>
      <c r="L9" s="182">
        <v>0.80274976022447919</v>
      </c>
      <c r="O9" s="133"/>
    </row>
    <row r="10" spans="1:15" ht="21.75" customHeight="1">
      <c r="A10" s="174" t="s">
        <v>302</v>
      </c>
      <c r="B10" s="174"/>
      <c r="C10" s="131"/>
      <c r="D10" s="171">
        <v>0</v>
      </c>
      <c r="E10" s="131"/>
      <c r="F10" s="171">
        <v>56623387133</v>
      </c>
      <c r="G10" s="131"/>
      <c r="H10" s="171">
        <v>45617847922</v>
      </c>
      <c r="I10" s="131"/>
      <c r="J10" s="171">
        <v>11005539211</v>
      </c>
      <c r="L10" s="183">
        <v>0.30489414492130262</v>
      </c>
    </row>
    <row r="11" spans="1:15" ht="23.25" customHeight="1">
      <c r="A11" s="29" t="s">
        <v>298</v>
      </c>
      <c r="B11" s="29"/>
      <c r="D11" s="8">
        <v>42042074</v>
      </c>
      <c r="F11" s="8">
        <v>344845</v>
      </c>
      <c r="H11" s="8">
        <v>0</v>
      </c>
      <c r="J11" s="8">
        <v>42386919</v>
      </c>
      <c r="L11" s="183">
        <v>1.1742744427675565E-3</v>
      </c>
    </row>
    <row r="12" spans="1:15" ht="21.75" customHeight="1">
      <c r="A12" s="29" t="s">
        <v>23</v>
      </c>
      <c r="B12" s="29"/>
      <c r="D12" s="8">
        <v>6966254</v>
      </c>
      <c r="F12" s="8">
        <v>28433</v>
      </c>
      <c r="H12" s="8"/>
      <c r="J12" s="8">
        <v>6994687</v>
      </c>
      <c r="L12" s="183">
        <v>1.9377870279409714E-4</v>
      </c>
    </row>
    <row r="13" spans="1:15" ht="21.75" customHeight="1">
      <c r="A13" s="29" t="s">
        <v>178</v>
      </c>
      <c r="B13" s="29"/>
      <c r="D13" s="8">
        <v>2394712</v>
      </c>
      <c r="F13" s="8">
        <v>9814</v>
      </c>
      <c r="H13" s="8">
        <v>0</v>
      </c>
      <c r="J13" s="8">
        <v>2404526</v>
      </c>
      <c r="L13" s="183">
        <v>6.6614264385908805E-5</v>
      </c>
    </row>
    <row r="14" spans="1:15" ht="21.75" customHeight="1" thickBot="1">
      <c r="A14" s="32" t="s">
        <v>95</v>
      </c>
      <c r="B14" s="32"/>
      <c r="D14" s="14">
        <f>SUM(D9:D13)</f>
        <v>44006375690</v>
      </c>
      <c r="F14" s="14">
        <f>SUM(F9:F13)</f>
        <v>357112343563</v>
      </c>
      <c r="H14" s="14">
        <f>SUM(H9:H13)</f>
        <v>361085127524</v>
      </c>
      <c r="J14" s="14">
        <f>SUM(J9:J13)</f>
        <v>40033591729</v>
      </c>
      <c r="L14" s="15">
        <f>SUM(L9:L13)</f>
        <v>1.1090785725557295</v>
      </c>
    </row>
    <row r="19" spans="8:12">
      <c r="L19" s="131"/>
    </row>
    <row r="21" spans="8:12">
      <c r="H21" s="131"/>
      <c r="J21" s="131"/>
    </row>
    <row r="22" spans="8:12">
      <c r="H22" s="131"/>
    </row>
  </sheetData>
  <mergeCells count="12">
    <mergeCell ref="A13:B13"/>
    <mergeCell ref="A10:B10"/>
    <mergeCell ref="A14:B14"/>
    <mergeCell ref="A8:B8"/>
    <mergeCell ref="A9:B9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5"/>
  <sheetViews>
    <sheetView rightToLeft="1" workbookViewId="0">
      <selection activeCell="N11" sqref="N1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/>
    <row r="5" spans="1:10" ht="29.1" customHeight="1">
      <c r="A5" s="1" t="s">
        <v>139</v>
      </c>
      <c r="B5" s="24" t="s">
        <v>140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/>
    <row r="7" spans="1:10" ht="14.45" customHeight="1">
      <c r="A7" s="25" t="s">
        <v>141</v>
      </c>
      <c r="B7" s="25"/>
      <c r="D7" s="2" t="s">
        <v>142</v>
      </c>
      <c r="F7" s="2" t="s">
        <v>135</v>
      </c>
      <c r="H7" s="2" t="s">
        <v>143</v>
      </c>
      <c r="J7" s="173" t="s">
        <v>144</v>
      </c>
    </row>
    <row r="8" spans="1:10" ht="21.75" customHeight="1">
      <c r="A8" s="148" t="s">
        <v>145</v>
      </c>
      <c r="B8" s="148"/>
      <c r="D8" s="149" t="s">
        <v>146</v>
      </c>
      <c r="F8" s="150">
        <f>'درآمد سرمایه گذاری در سهام'!U110</f>
        <v>261269026956</v>
      </c>
      <c r="H8" s="151">
        <f>(F8/F$14)*100</f>
        <v>85.175040558854391</v>
      </c>
      <c r="J8" s="187">
        <v>7.2381184638869014</v>
      </c>
    </row>
    <row r="9" spans="1:10" ht="21.75" customHeight="1">
      <c r="A9" s="152" t="s">
        <v>147</v>
      </c>
      <c r="B9" s="152"/>
      <c r="D9" s="153" t="s">
        <v>148</v>
      </c>
      <c r="F9" s="154">
        <f>'درآمد سرمایه گذاری در صندوق'!U10</f>
        <v>8217221</v>
      </c>
      <c r="H9" s="175">
        <f t="shared" ref="H9:H13" si="0">(F9/F$14)*100</f>
        <v>2.6788561204920008E-3</v>
      </c>
      <c r="J9" s="175">
        <v>2.276474166681674E-4</v>
      </c>
    </row>
    <row r="10" spans="1:10" ht="21.75" customHeight="1">
      <c r="A10" s="153" t="s">
        <v>295</v>
      </c>
      <c r="B10" s="153"/>
      <c r="D10" s="155" t="s">
        <v>150</v>
      </c>
      <c r="F10" s="154">
        <f>'درآمد حاصل ازگواهی سپرده کالایی'!Q10</f>
        <v>30843804080</v>
      </c>
      <c r="H10" s="175">
        <f t="shared" si="0"/>
        <v>10.055238059066946</v>
      </c>
      <c r="J10" s="175">
        <v>0.85448746224923022</v>
      </c>
    </row>
    <row r="11" spans="1:10" ht="21.75" customHeight="1">
      <c r="A11" s="152" t="s">
        <v>149</v>
      </c>
      <c r="B11" s="152"/>
      <c r="D11" s="155" t="s">
        <v>152</v>
      </c>
      <c r="F11" s="154">
        <f>'درآمد سرمایه گذاری در اوراق به'!R14</f>
        <v>13028674456</v>
      </c>
      <c r="H11" s="175">
        <f t="shared" si="0"/>
        <v>4.247414583148414</v>
      </c>
      <c r="J11" s="175">
        <v>0.36094247465401519</v>
      </c>
    </row>
    <row r="12" spans="1:10" ht="21.75" customHeight="1">
      <c r="A12" s="152" t="s">
        <v>151</v>
      </c>
      <c r="B12" s="152"/>
      <c r="D12" s="155" t="s">
        <v>154</v>
      </c>
      <c r="F12" s="154">
        <f>'درآمد سپرده بانکی'!H12</f>
        <v>712362386</v>
      </c>
      <c r="H12" s="175">
        <f t="shared" si="0"/>
        <v>0.23223378533258204</v>
      </c>
      <c r="J12" s="175">
        <v>1.9735073074518977E-2</v>
      </c>
    </row>
    <row r="13" spans="1:10" ht="21.75" customHeight="1">
      <c r="A13" s="156" t="s">
        <v>153</v>
      </c>
      <c r="B13" s="156"/>
      <c r="D13" s="155" t="s">
        <v>296</v>
      </c>
      <c r="F13" s="157">
        <f>'سایر درآمدها'!F10</f>
        <v>881563324</v>
      </c>
      <c r="H13" s="175">
        <f t="shared" si="0"/>
        <v>0.28739415747716568</v>
      </c>
      <c r="J13" s="175">
        <v>2.4422564920427801E-2</v>
      </c>
    </row>
    <row r="14" spans="1:10" ht="21.75" thickBot="1">
      <c r="A14" s="158" t="s">
        <v>95</v>
      </c>
      <c r="B14" s="158"/>
      <c r="D14" s="159"/>
      <c r="F14" s="159">
        <f>SUM(F8:F13)</f>
        <v>306743648423</v>
      </c>
      <c r="H14" s="160">
        <f>SUM(H8:H13)</f>
        <v>100</v>
      </c>
      <c r="J14" s="188">
        <f>SUM(J8:J13)</f>
        <v>8.4979336862017636</v>
      </c>
    </row>
    <row r="15" spans="1:10" ht="13.5" thickTop="1"/>
    <row r="17" spans="8:10">
      <c r="J17" s="131"/>
    </row>
    <row r="25" spans="8:10">
      <c r="H25" s="131"/>
    </row>
  </sheetData>
  <mergeCells count="11">
    <mergeCell ref="A13:B13"/>
    <mergeCell ref="A14:B14"/>
    <mergeCell ref="A8:B8"/>
    <mergeCell ref="A9:B9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15"/>
  <sheetViews>
    <sheetView rightToLeft="1" workbookViewId="0">
      <selection activeCell="AB10" sqref="AB10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5.7109375" bestFit="1" customWidth="1"/>
    <col min="5" max="5" width="1.28515625" customWidth="1"/>
    <col min="6" max="6" width="16.140625" bestFit="1" customWidth="1"/>
    <col min="7" max="7" width="1.28515625" customWidth="1"/>
    <col min="8" max="8" width="15.5703125" bestFit="1" customWidth="1"/>
    <col min="9" max="9" width="1.28515625" customWidth="1"/>
    <col min="10" max="10" width="16.42578125" bestFit="1" customWidth="1"/>
    <col min="11" max="11" width="1.28515625" customWidth="1"/>
    <col min="12" max="12" width="17.42578125" bestFit="1" customWidth="1"/>
    <col min="13" max="13" width="1.28515625" customWidth="1"/>
    <col min="14" max="14" width="16.7109375" bestFit="1" customWidth="1"/>
    <col min="15" max="16" width="1.28515625" customWidth="1"/>
    <col min="17" max="17" width="16.85546875" bestFit="1" customWidth="1"/>
    <col min="18" max="18" width="1.28515625" customWidth="1"/>
    <col min="19" max="19" width="16.42578125" bestFit="1" customWidth="1"/>
    <col min="20" max="20" width="1.28515625" customWidth="1"/>
    <col min="21" max="21" width="16.7109375" bestFit="1" customWidth="1"/>
    <col min="22" max="22" width="1.28515625" customWidth="1"/>
    <col min="23" max="23" width="17.28515625" bestFit="1" customWidth="1"/>
    <col min="24" max="24" width="0.28515625" customWidth="1"/>
    <col min="26" max="26" width="13.85546875" bestFit="1" customWidth="1"/>
  </cols>
  <sheetData>
    <row r="1" spans="1:26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6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6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6" ht="14.45" customHeight="1"/>
    <row r="5" spans="1:26" ht="14.45" customHeight="1">
      <c r="A5" s="1" t="s">
        <v>155</v>
      </c>
      <c r="B5" s="24" t="s">
        <v>156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6" ht="14.45" customHeight="1">
      <c r="D6" s="25" t="s">
        <v>157</v>
      </c>
      <c r="E6" s="25"/>
      <c r="F6" s="25"/>
      <c r="G6" s="25"/>
      <c r="H6" s="25"/>
      <c r="I6" s="25"/>
      <c r="J6" s="25"/>
      <c r="K6" s="25"/>
      <c r="L6" s="25"/>
      <c r="N6" s="25" t="s">
        <v>158</v>
      </c>
      <c r="O6" s="25"/>
      <c r="P6" s="25"/>
      <c r="Q6" s="25"/>
      <c r="R6" s="25"/>
      <c r="S6" s="25"/>
      <c r="T6" s="25"/>
      <c r="U6" s="25"/>
      <c r="V6" s="25"/>
      <c r="W6" s="25"/>
    </row>
    <row r="7" spans="1:26" ht="14.45" customHeight="1">
      <c r="D7" s="3"/>
      <c r="E7" s="3"/>
      <c r="F7" s="3"/>
      <c r="G7" s="3"/>
      <c r="H7" s="3"/>
      <c r="I7" s="3"/>
      <c r="J7" s="26" t="s">
        <v>95</v>
      </c>
      <c r="K7" s="26"/>
      <c r="L7" s="26"/>
      <c r="N7" s="3"/>
      <c r="O7" s="3"/>
      <c r="P7" s="3"/>
      <c r="Q7" s="3"/>
      <c r="R7" s="3"/>
      <c r="S7" s="3"/>
      <c r="T7" s="3"/>
      <c r="U7" s="26" t="s">
        <v>95</v>
      </c>
      <c r="V7" s="26"/>
      <c r="W7" s="26"/>
    </row>
    <row r="8" spans="1:26" ht="14.45" customHeight="1">
      <c r="A8" s="25" t="s">
        <v>159</v>
      </c>
      <c r="B8" s="25"/>
      <c r="D8" s="2" t="s">
        <v>160</v>
      </c>
      <c r="F8" s="2" t="s">
        <v>161</v>
      </c>
      <c r="H8" s="2" t="s">
        <v>162</v>
      </c>
      <c r="J8" s="4" t="s">
        <v>135</v>
      </c>
      <c r="K8" s="3"/>
      <c r="L8" s="4" t="s">
        <v>143</v>
      </c>
      <c r="N8" s="2" t="s">
        <v>160</v>
      </c>
      <c r="P8" s="25" t="s">
        <v>161</v>
      </c>
      <c r="Q8" s="25"/>
      <c r="S8" s="2" t="s">
        <v>162</v>
      </c>
      <c r="U8" s="4" t="s">
        <v>135</v>
      </c>
      <c r="V8" s="3"/>
      <c r="W8" s="4" t="s">
        <v>143</v>
      </c>
    </row>
    <row r="9" spans="1:26" ht="21.75" customHeight="1">
      <c r="A9" s="163" t="s">
        <v>85</v>
      </c>
      <c r="B9" s="163"/>
      <c r="C9" s="164"/>
      <c r="D9" s="164">
        <v>0</v>
      </c>
      <c r="E9" s="164"/>
      <c r="F9" s="164">
        <v>-2277672484</v>
      </c>
      <c r="G9" s="164"/>
      <c r="H9" s="164">
        <v>0</v>
      </c>
      <c r="I9" s="164"/>
      <c r="J9" s="164">
        <v>-2277672484</v>
      </c>
      <c r="K9" s="164"/>
      <c r="L9" s="167">
        <v>-7.3076126228015665</v>
      </c>
      <c r="M9" s="164"/>
      <c r="N9" s="164">
        <v>13049183400</v>
      </c>
      <c r="O9" s="164"/>
      <c r="P9" s="164">
        <v>18338159810</v>
      </c>
      <c r="Q9" s="164"/>
      <c r="R9" s="164"/>
      <c r="S9" s="164">
        <v>15714945110</v>
      </c>
      <c r="T9" s="164"/>
      <c r="U9" s="164">
        <v>47102288320</v>
      </c>
      <c r="V9" s="164"/>
      <c r="W9" s="167">
        <v>15.355587169337525</v>
      </c>
      <c r="Z9" s="184"/>
    </row>
    <row r="10" spans="1:26" ht="21.75" customHeight="1">
      <c r="A10" s="176" t="s">
        <v>23</v>
      </c>
      <c r="B10" s="176"/>
      <c r="C10" s="164"/>
      <c r="D10" s="164">
        <v>0</v>
      </c>
      <c r="E10" s="164"/>
      <c r="F10" s="164">
        <v>4167143633</v>
      </c>
      <c r="G10" s="164"/>
      <c r="H10" s="164">
        <v>13261913155</v>
      </c>
      <c r="I10" s="164"/>
      <c r="J10" s="164">
        <v>17429056788</v>
      </c>
      <c r="K10" s="164"/>
      <c r="L10" s="167">
        <v>55.918836567687201</v>
      </c>
      <c r="M10" s="164"/>
      <c r="N10" s="164">
        <v>4379897406</v>
      </c>
      <c r="O10" s="164"/>
      <c r="P10" s="164">
        <v>20456186004</v>
      </c>
      <c r="Q10" s="164"/>
      <c r="R10" s="164"/>
      <c r="S10" s="164">
        <v>14687957122</v>
      </c>
      <c r="T10" s="164"/>
      <c r="U10" s="164">
        <v>39524040532</v>
      </c>
      <c r="V10" s="164"/>
      <c r="W10" s="167">
        <v>12.885039587680813</v>
      </c>
    </row>
    <row r="11" spans="1:26" ht="21.75" customHeight="1">
      <c r="A11" s="176" t="s">
        <v>53</v>
      </c>
      <c r="B11" s="176"/>
      <c r="C11" s="164"/>
      <c r="D11" s="164">
        <v>9371700000</v>
      </c>
      <c r="E11" s="164"/>
      <c r="F11" s="164">
        <v>-4379594654</v>
      </c>
      <c r="G11" s="164"/>
      <c r="H11" s="164">
        <v>0</v>
      </c>
      <c r="I11" s="164"/>
      <c r="J11" s="164">
        <v>4992105346</v>
      </c>
      <c r="K11" s="164"/>
      <c r="L11" s="167">
        <v>16.016513479022553</v>
      </c>
      <c r="M11" s="164"/>
      <c r="N11" s="164">
        <v>18701700000</v>
      </c>
      <c r="O11" s="164"/>
      <c r="P11" s="164">
        <v>15738585674</v>
      </c>
      <c r="Q11" s="164"/>
      <c r="R11" s="164"/>
      <c r="S11" s="164">
        <v>4207614977</v>
      </c>
      <c r="T11" s="164"/>
      <c r="U11" s="164">
        <v>38647900651</v>
      </c>
      <c r="V11" s="164"/>
      <c r="W11" s="167">
        <v>12.599413500391208</v>
      </c>
    </row>
    <row r="12" spans="1:26" ht="21.75" customHeight="1">
      <c r="A12" s="176" t="s">
        <v>24</v>
      </c>
      <c r="B12" s="176"/>
      <c r="C12" s="164"/>
      <c r="D12" s="164">
        <v>0</v>
      </c>
      <c r="E12" s="164"/>
      <c r="F12" s="164">
        <v>-2419682048</v>
      </c>
      <c r="G12" s="164"/>
      <c r="H12" s="164">
        <v>0</v>
      </c>
      <c r="I12" s="164"/>
      <c r="J12" s="164">
        <v>-2419682048</v>
      </c>
      <c r="K12" s="164"/>
      <c r="L12" s="167">
        <v>-7.7632316328808697</v>
      </c>
      <c r="M12" s="164"/>
      <c r="N12" s="164">
        <v>3062842024</v>
      </c>
      <c r="O12" s="164"/>
      <c r="P12" s="164">
        <v>12869552480</v>
      </c>
      <c r="Q12" s="164"/>
      <c r="R12" s="164"/>
      <c r="S12" s="164">
        <v>17984928070</v>
      </c>
      <c r="T12" s="164"/>
      <c r="U12" s="164">
        <v>33917322574</v>
      </c>
      <c r="V12" s="164"/>
      <c r="W12" s="167">
        <v>11.057220825393573</v>
      </c>
      <c r="Y12" s="131"/>
    </row>
    <row r="13" spans="1:26" ht="21.75" customHeight="1">
      <c r="A13" s="176" t="s">
        <v>58</v>
      </c>
      <c r="B13" s="176"/>
      <c r="C13" s="164"/>
      <c r="D13" s="164">
        <v>0</v>
      </c>
      <c r="E13" s="164"/>
      <c r="F13" s="164">
        <v>-304069197</v>
      </c>
      <c r="G13" s="164"/>
      <c r="H13" s="164">
        <v>0</v>
      </c>
      <c r="I13" s="164"/>
      <c r="J13" s="164">
        <v>-304069197</v>
      </c>
      <c r="K13" s="164"/>
      <c r="L13" s="167">
        <v>-0.97556602971296047</v>
      </c>
      <c r="M13" s="164"/>
      <c r="N13" s="164">
        <v>0</v>
      </c>
      <c r="O13" s="164"/>
      <c r="P13" s="164">
        <v>25991391543</v>
      </c>
      <c r="Q13" s="164"/>
      <c r="R13" s="164"/>
      <c r="S13" s="164">
        <v>0</v>
      </c>
      <c r="T13" s="164"/>
      <c r="U13" s="164">
        <v>25991391543</v>
      </c>
      <c r="V13" s="164"/>
      <c r="W13" s="167">
        <v>8.4733267262824725</v>
      </c>
    </row>
    <row r="14" spans="1:26" ht="21.75" customHeight="1">
      <c r="A14" s="176" t="s">
        <v>87</v>
      </c>
      <c r="B14" s="176"/>
      <c r="C14" s="164"/>
      <c r="D14" s="164">
        <v>4890323780</v>
      </c>
      <c r="E14" s="164"/>
      <c r="F14" s="164">
        <v>-3901039437</v>
      </c>
      <c r="G14" s="164"/>
      <c r="H14" s="164">
        <v>0</v>
      </c>
      <c r="I14" s="164"/>
      <c r="J14" s="164">
        <v>989284343</v>
      </c>
      <c r="K14" s="164"/>
      <c r="L14" s="167">
        <v>3.1739887113843519</v>
      </c>
      <c r="M14" s="164"/>
      <c r="N14" s="164">
        <v>4890323780</v>
      </c>
      <c r="O14" s="164"/>
      <c r="P14" s="164">
        <v>10602450758</v>
      </c>
      <c r="Q14" s="164"/>
      <c r="R14" s="164"/>
      <c r="S14" s="164">
        <v>1867993947</v>
      </c>
      <c r="T14" s="164"/>
      <c r="U14" s="164">
        <v>17360768485</v>
      </c>
      <c r="V14" s="164"/>
      <c r="W14" s="167">
        <v>5.6596994181471922</v>
      </c>
    </row>
    <row r="15" spans="1:26" ht="21.75" customHeight="1">
      <c r="A15" s="176" t="s">
        <v>55</v>
      </c>
      <c r="B15" s="176"/>
      <c r="C15" s="164"/>
      <c r="D15" s="164">
        <v>0</v>
      </c>
      <c r="E15" s="164"/>
      <c r="F15" s="164">
        <v>-4527937512</v>
      </c>
      <c r="G15" s="164"/>
      <c r="H15" s="164">
        <v>0</v>
      </c>
      <c r="I15" s="164"/>
      <c r="J15" s="164">
        <v>-4527937512</v>
      </c>
      <c r="K15" s="164"/>
      <c r="L15" s="167">
        <v>-14.5272920274467</v>
      </c>
      <c r="M15" s="164"/>
      <c r="N15" s="164">
        <v>1969880000</v>
      </c>
      <c r="O15" s="164"/>
      <c r="P15" s="164">
        <v>14565673759</v>
      </c>
      <c r="Q15" s="164"/>
      <c r="R15" s="164"/>
      <c r="S15" s="164">
        <v>0</v>
      </c>
      <c r="T15" s="164"/>
      <c r="U15" s="164">
        <v>16535553759</v>
      </c>
      <c r="V15" s="164"/>
      <c r="W15" s="167">
        <v>5.3906751921387608</v>
      </c>
    </row>
    <row r="16" spans="1:26" ht="21.75" customHeight="1">
      <c r="A16" s="176" t="s">
        <v>30</v>
      </c>
      <c r="B16" s="176"/>
      <c r="C16" s="164"/>
      <c r="D16" s="164">
        <v>0</v>
      </c>
      <c r="E16" s="164"/>
      <c r="F16" s="164">
        <v>-3380220104</v>
      </c>
      <c r="G16" s="164"/>
      <c r="H16" s="164">
        <v>0</v>
      </c>
      <c r="I16" s="164"/>
      <c r="J16" s="164">
        <v>-3380220104</v>
      </c>
      <c r="K16" s="164"/>
      <c r="L16" s="167">
        <v>-10.84499166291813</v>
      </c>
      <c r="M16" s="164"/>
      <c r="N16" s="164">
        <v>3338395200</v>
      </c>
      <c r="O16" s="164"/>
      <c r="P16" s="164">
        <v>12530222172</v>
      </c>
      <c r="Q16" s="164"/>
      <c r="R16" s="164"/>
      <c r="S16" s="164">
        <v>0</v>
      </c>
      <c r="T16" s="164"/>
      <c r="U16" s="164">
        <v>15868617372</v>
      </c>
      <c r="V16" s="164"/>
      <c r="W16" s="167">
        <v>5.1732505150741215</v>
      </c>
    </row>
    <row r="17" spans="1:23" ht="21.75" customHeight="1">
      <c r="A17" s="176" t="s">
        <v>37</v>
      </c>
      <c r="B17" s="176"/>
      <c r="C17" s="164"/>
      <c r="D17" s="164">
        <v>0</v>
      </c>
      <c r="E17" s="164"/>
      <c r="F17" s="164">
        <v>3577636895</v>
      </c>
      <c r="G17" s="164"/>
      <c r="H17" s="164">
        <v>0</v>
      </c>
      <c r="I17" s="164"/>
      <c r="J17" s="164">
        <v>3577636895</v>
      </c>
      <c r="K17" s="164"/>
      <c r="L17" s="167">
        <v>11.478377474091049</v>
      </c>
      <c r="M17" s="164"/>
      <c r="N17" s="164">
        <v>0</v>
      </c>
      <c r="O17" s="164"/>
      <c r="P17" s="164">
        <v>16397009900</v>
      </c>
      <c r="Q17" s="164"/>
      <c r="R17" s="164"/>
      <c r="S17" s="164">
        <v>-1883724671</v>
      </c>
      <c r="T17" s="164"/>
      <c r="U17" s="164">
        <v>14513285229</v>
      </c>
      <c r="V17" s="164"/>
      <c r="W17" s="167">
        <v>4.731405296772814</v>
      </c>
    </row>
    <row r="18" spans="1:23" ht="21.75" customHeight="1">
      <c r="A18" s="176" t="s">
        <v>59</v>
      </c>
      <c r="B18" s="176"/>
      <c r="C18" s="164"/>
      <c r="D18" s="164">
        <v>0</v>
      </c>
      <c r="E18" s="164"/>
      <c r="F18" s="164">
        <v>2950535632</v>
      </c>
      <c r="G18" s="164"/>
      <c r="H18" s="164">
        <v>0</v>
      </c>
      <c r="I18" s="164"/>
      <c r="J18" s="164">
        <v>2950535632</v>
      </c>
      <c r="K18" s="164"/>
      <c r="L18" s="167">
        <v>9.4664055433305219</v>
      </c>
      <c r="M18" s="164"/>
      <c r="N18" s="164">
        <v>2154408840</v>
      </c>
      <c r="O18" s="164"/>
      <c r="P18" s="164">
        <v>11017574647</v>
      </c>
      <c r="Q18" s="164"/>
      <c r="R18" s="164"/>
      <c r="S18" s="164">
        <v>0</v>
      </c>
      <c r="T18" s="164"/>
      <c r="U18" s="164">
        <v>13171983487</v>
      </c>
      <c r="V18" s="164"/>
      <c r="W18" s="167">
        <v>4.2941340610371217</v>
      </c>
    </row>
    <row r="19" spans="1:23" ht="21.75" customHeight="1">
      <c r="A19" s="176" t="s">
        <v>22</v>
      </c>
      <c r="B19" s="176"/>
      <c r="C19" s="164"/>
      <c r="D19" s="164">
        <v>0</v>
      </c>
      <c r="E19" s="164"/>
      <c r="F19" s="164">
        <v>3880224473</v>
      </c>
      <c r="G19" s="164"/>
      <c r="H19" s="164">
        <v>0</v>
      </c>
      <c r="I19" s="164"/>
      <c r="J19" s="164">
        <v>3880224473</v>
      </c>
      <c r="K19" s="164"/>
      <c r="L19" s="167">
        <v>12.449189924093741</v>
      </c>
      <c r="M19" s="164"/>
      <c r="N19" s="164">
        <v>0</v>
      </c>
      <c r="O19" s="164"/>
      <c r="P19" s="164">
        <v>7057108868</v>
      </c>
      <c r="Q19" s="164"/>
      <c r="R19" s="164"/>
      <c r="S19" s="164">
        <v>5724297838</v>
      </c>
      <c r="T19" s="164"/>
      <c r="U19" s="164">
        <v>12781406706</v>
      </c>
      <c r="V19" s="164"/>
      <c r="W19" s="167">
        <v>4.1668040305677074</v>
      </c>
    </row>
    <row r="20" spans="1:23" ht="21.75" customHeight="1">
      <c r="A20" s="176" t="s">
        <v>69</v>
      </c>
      <c r="B20" s="176"/>
      <c r="C20" s="164"/>
      <c r="D20" s="164">
        <v>0</v>
      </c>
      <c r="E20" s="164"/>
      <c r="F20" s="164">
        <v>-1260588693</v>
      </c>
      <c r="G20" s="164"/>
      <c r="H20" s="164">
        <v>0</v>
      </c>
      <c r="I20" s="164"/>
      <c r="J20" s="164">
        <v>-1260588693</v>
      </c>
      <c r="K20" s="164"/>
      <c r="L20" s="167">
        <v>-4.0444330384805802</v>
      </c>
      <c r="M20" s="164"/>
      <c r="N20" s="164">
        <v>0</v>
      </c>
      <c r="O20" s="164"/>
      <c r="P20" s="164">
        <v>5513563337</v>
      </c>
      <c r="Q20" s="164"/>
      <c r="R20" s="164"/>
      <c r="S20" s="164">
        <v>6715608781</v>
      </c>
      <c r="T20" s="164"/>
      <c r="U20" s="164">
        <v>12229172118</v>
      </c>
      <c r="V20" s="164"/>
      <c r="W20" s="167">
        <v>3.9867727272826698</v>
      </c>
    </row>
    <row r="21" spans="1:23" ht="21.75" customHeight="1">
      <c r="A21" s="176" t="s">
        <v>34</v>
      </c>
      <c r="B21" s="176"/>
      <c r="C21" s="164"/>
      <c r="D21" s="164">
        <v>0</v>
      </c>
      <c r="E21" s="164"/>
      <c r="F21" s="164">
        <v>-1694855250</v>
      </c>
      <c r="G21" s="164"/>
      <c r="H21" s="164">
        <v>0</v>
      </c>
      <c r="I21" s="164"/>
      <c r="J21" s="164">
        <v>-1694855250</v>
      </c>
      <c r="K21" s="164"/>
      <c r="L21" s="167">
        <v>-5.437720175189817</v>
      </c>
      <c r="M21" s="164"/>
      <c r="N21" s="164">
        <v>0</v>
      </c>
      <c r="O21" s="164"/>
      <c r="P21" s="164">
        <v>8935949771</v>
      </c>
      <c r="Q21" s="164"/>
      <c r="R21" s="164"/>
      <c r="S21" s="164">
        <v>352092882</v>
      </c>
      <c r="T21" s="164"/>
      <c r="U21" s="164">
        <v>9288042653</v>
      </c>
      <c r="V21" s="164"/>
      <c r="W21" s="167">
        <v>3.0279494622792562</v>
      </c>
    </row>
    <row r="22" spans="1:23" ht="21.75" customHeight="1">
      <c r="A22" s="176" t="s">
        <v>62</v>
      </c>
      <c r="B22" s="176"/>
      <c r="C22" s="164"/>
      <c r="D22" s="164">
        <v>0</v>
      </c>
      <c r="E22" s="164"/>
      <c r="F22" s="164">
        <v>-2879705691</v>
      </c>
      <c r="G22" s="164"/>
      <c r="H22" s="164">
        <v>0</v>
      </c>
      <c r="I22" s="164"/>
      <c r="J22" s="164">
        <v>-2879705691</v>
      </c>
      <c r="K22" s="164"/>
      <c r="L22" s="167">
        <v>-9.239156992645615</v>
      </c>
      <c r="M22" s="164"/>
      <c r="N22" s="164">
        <v>3506250000</v>
      </c>
      <c r="O22" s="164"/>
      <c r="P22" s="164">
        <v>5299337708</v>
      </c>
      <c r="Q22" s="164"/>
      <c r="R22" s="164"/>
      <c r="S22" s="164">
        <v>0</v>
      </c>
      <c r="T22" s="164"/>
      <c r="U22" s="164">
        <v>8805587708</v>
      </c>
      <c r="V22" s="164"/>
      <c r="W22" s="167">
        <v>2.870666679903696</v>
      </c>
    </row>
    <row r="23" spans="1:23" ht="21.75" customHeight="1">
      <c r="A23" s="176" t="s">
        <v>78</v>
      </c>
      <c r="B23" s="176"/>
      <c r="C23" s="164"/>
      <c r="D23" s="164">
        <v>0</v>
      </c>
      <c r="E23" s="164"/>
      <c r="F23" s="164">
        <v>4089875254</v>
      </c>
      <c r="G23" s="164"/>
      <c r="H23" s="164">
        <v>0</v>
      </c>
      <c r="I23" s="164"/>
      <c r="J23" s="164">
        <v>4089875254</v>
      </c>
      <c r="K23" s="164"/>
      <c r="L23" s="167">
        <v>13.121826883260606</v>
      </c>
      <c r="M23" s="164"/>
      <c r="N23" s="164">
        <v>1180086510</v>
      </c>
      <c r="O23" s="164"/>
      <c r="P23" s="164">
        <v>7006685512</v>
      </c>
      <c r="Q23" s="164"/>
      <c r="R23" s="164"/>
      <c r="S23" s="164">
        <v>0</v>
      </c>
      <c r="T23" s="164"/>
      <c r="U23" s="164">
        <v>8186772022</v>
      </c>
      <c r="V23" s="164"/>
      <c r="W23" s="167">
        <v>2.6689295977566347</v>
      </c>
    </row>
    <row r="24" spans="1:23" ht="21.75" customHeight="1">
      <c r="A24" s="176" t="s">
        <v>76</v>
      </c>
      <c r="B24" s="176"/>
      <c r="C24" s="164"/>
      <c r="D24" s="164">
        <v>0</v>
      </c>
      <c r="E24" s="164"/>
      <c r="F24" s="164">
        <v>-2024915635</v>
      </c>
      <c r="G24" s="164"/>
      <c r="H24" s="164">
        <v>0</v>
      </c>
      <c r="I24" s="164"/>
      <c r="J24" s="164">
        <v>-2024915635</v>
      </c>
      <c r="K24" s="164"/>
      <c r="L24" s="167">
        <v>-6.4966755134379754</v>
      </c>
      <c r="M24" s="164"/>
      <c r="N24" s="164">
        <v>0</v>
      </c>
      <c r="O24" s="164"/>
      <c r="P24" s="164">
        <v>8079661215</v>
      </c>
      <c r="Q24" s="164"/>
      <c r="R24" s="164"/>
      <c r="S24" s="164">
        <v>-12097</v>
      </c>
      <c r="T24" s="164"/>
      <c r="U24" s="164">
        <v>8079649118</v>
      </c>
      <c r="V24" s="164"/>
      <c r="W24" s="167">
        <v>2.6340069825531156</v>
      </c>
    </row>
    <row r="25" spans="1:23" ht="21.75" customHeight="1">
      <c r="A25" s="176" t="s">
        <v>33</v>
      </c>
      <c r="B25" s="176"/>
      <c r="C25" s="164"/>
      <c r="D25" s="164">
        <v>0</v>
      </c>
      <c r="E25" s="164"/>
      <c r="F25" s="164">
        <v>4099457379</v>
      </c>
      <c r="G25" s="164"/>
      <c r="H25" s="164">
        <v>0</v>
      </c>
      <c r="I25" s="164"/>
      <c r="J25" s="164">
        <v>4099457379</v>
      </c>
      <c r="K25" s="164"/>
      <c r="L25" s="167">
        <v>13.152569871155114</v>
      </c>
      <c r="M25" s="164"/>
      <c r="N25" s="164">
        <v>777000000</v>
      </c>
      <c r="O25" s="164"/>
      <c r="P25" s="164">
        <v>6089270295</v>
      </c>
      <c r="Q25" s="164"/>
      <c r="R25" s="164"/>
      <c r="S25" s="164">
        <v>273319929</v>
      </c>
      <c r="T25" s="164"/>
      <c r="U25" s="164">
        <v>7139590224</v>
      </c>
      <c r="V25" s="164"/>
      <c r="W25" s="167">
        <v>2.3275429697421126</v>
      </c>
    </row>
    <row r="26" spans="1:23" ht="21.75" customHeight="1">
      <c r="A26" s="176" t="s">
        <v>50</v>
      </c>
      <c r="B26" s="176"/>
      <c r="C26" s="164"/>
      <c r="D26" s="164">
        <v>0</v>
      </c>
      <c r="E26" s="164"/>
      <c r="F26" s="164">
        <v>672773040</v>
      </c>
      <c r="G26" s="164"/>
      <c r="H26" s="164">
        <v>0</v>
      </c>
      <c r="I26" s="164"/>
      <c r="J26" s="164">
        <v>672773040</v>
      </c>
      <c r="K26" s="164"/>
      <c r="L26" s="167">
        <v>2.1585038208612719</v>
      </c>
      <c r="M26" s="164"/>
      <c r="N26" s="164">
        <v>2820000000</v>
      </c>
      <c r="O26" s="164"/>
      <c r="P26" s="164">
        <v>3999261960</v>
      </c>
      <c r="Q26" s="164"/>
      <c r="R26" s="164"/>
      <c r="S26" s="164">
        <v>0</v>
      </c>
      <c r="T26" s="164"/>
      <c r="U26" s="164">
        <v>6819261960</v>
      </c>
      <c r="V26" s="164"/>
      <c r="W26" s="167">
        <v>2.2231143155069426</v>
      </c>
    </row>
    <row r="27" spans="1:23" ht="21.75" customHeight="1">
      <c r="A27" s="176" t="s">
        <v>56</v>
      </c>
      <c r="B27" s="176"/>
      <c r="C27" s="164"/>
      <c r="D27" s="164">
        <v>0</v>
      </c>
      <c r="E27" s="164"/>
      <c r="F27" s="164">
        <v>65459362</v>
      </c>
      <c r="G27" s="164"/>
      <c r="H27" s="164">
        <v>0</v>
      </c>
      <c r="I27" s="164"/>
      <c r="J27" s="164">
        <v>65459362</v>
      </c>
      <c r="K27" s="164"/>
      <c r="L27" s="167">
        <v>0.21001775426099287</v>
      </c>
      <c r="M27" s="164"/>
      <c r="N27" s="164">
        <v>1390650000</v>
      </c>
      <c r="O27" s="164"/>
      <c r="P27" s="164">
        <v>3886040834</v>
      </c>
      <c r="Q27" s="164"/>
      <c r="R27" s="164"/>
      <c r="S27" s="164">
        <v>0</v>
      </c>
      <c r="T27" s="164"/>
      <c r="U27" s="164">
        <v>5276690834</v>
      </c>
      <c r="V27" s="164"/>
      <c r="W27" s="167">
        <v>1.7202282300311673</v>
      </c>
    </row>
    <row r="28" spans="1:23" ht="21.75" customHeight="1">
      <c r="A28" s="176" t="s">
        <v>39</v>
      </c>
      <c r="B28" s="176"/>
      <c r="C28" s="164"/>
      <c r="D28" s="164">
        <v>2329515228</v>
      </c>
      <c r="E28" s="164"/>
      <c r="F28" s="164">
        <v>-3124547662</v>
      </c>
      <c r="G28" s="164"/>
      <c r="H28" s="164">
        <v>0</v>
      </c>
      <c r="I28" s="164"/>
      <c r="J28" s="164">
        <v>-795032434</v>
      </c>
      <c r="K28" s="164"/>
      <c r="L28" s="167">
        <v>-2.5507570078872912</v>
      </c>
      <c r="M28" s="164"/>
      <c r="N28" s="164">
        <v>2329515228</v>
      </c>
      <c r="O28" s="164"/>
      <c r="P28" s="164">
        <v>2671055039</v>
      </c>
      <c r="Q28" s="164"/>
      <c r="R28" s="164"/>
      <c r="S28" s="164">
        <v>0</v>
      </c>
      <c r="T28" s="164"/>
      <c r="U28" s="164">
        <v>5000570267</v>
      </c>
      <c r="V28" s="164"/>
      <c r="W28" s="167">
        <v>1.63021151137389</v>
      </c>
    </row>
    <row r="29" spans="1:23" ht="21.75" customHeight="1">
      <c r="A29" s="176" t="s">
        <v>61</v>
      </c>
      <c r="B29" s="176"/>
      <c r="C29" s="164"/>
      <c r="D29" s="164">
        <v>2776164531</v>
      </c>
      <c r="E29" s="164"/>
      <c r="F29" s="164">
        <v>0</v>
      </c>
      <c r="G29" s="164"/>
      <c r="H29" s="164">
        <v>0</v>
      </c>
      <c r="I29" s="164"/>
      <c r="J29" s="164">
        <v>2776164531</v>
      </c>
      <c r="K29" s="164"/>
      <c r="L29" s="167">
        <v>8.9069587977292315</v>
      </c>
      <c r="M29" s="164"/>
      <c r="N29" s="164">
        <v>4329857968</v>
      </c>
      <c r="O29" s="164"/>
      <c r="P29" s="164">
        <v>0</v>
      </c>
      <c r="Q29" s="164"/>
      <c r="R29" s="164"/>
      <c r="S29" s="164">
        <v>0</v>
      </c>
      <c r="T29" s="164"/>
      <c r="U29" s="164">
        <v>4329857968</v>
      </c>
      <c r="V29" s="164"/>
      <c r="W29" s="167">
        <v>1.4115558676635152</v>
      </c>
    </row>
    <row r="30" spans="1:23" ht="21.75" customHeight="1">
      <c r="A30" s="176" t="s">
        <v>57</v>
      </c>
      <c r="B30" s="176"/>
      <c r="C30" s="164"/>
      <c r="D30" s="164">
        <v>0</v>
      </c>
      <c r="E30" s="164"/>
      <c r="F30" s="164">
        <v>-284298300</v>
      </c>
      <c r="G30" s="164"/>
      <c r="H30" s="164">
        <v>0</v>
      </c>
      <c r="I30" s="164"/>
      <c r="J30" s="164">
        <v>-284298300</v>
      </c>
      <c r="K30" s="164"/>
      <c r="L30" s="167">
        <v>-0.91213370680603389</v>
      </c>
      <c r="M30" s="164"/>
      <c r="N30" s="164">
        <v>0</v>
      </c>
      <c r="O30" s="164"/>
      <c r="P30" s="164">
        <v>3865861028</v>
      </c>
      <c r="Q30" s="164"/>
      <c r="R30" s="164"/>
      <c r="S30" s="164">
        <v>0</v>
      </c>
      <c r="T30" s="164"/>
      <c r="U30" s="164">
        <v>3865861028</v>
      </c>
      <c r="V30" s="164"/>
      <c r="W30" s="167">
        <v>1.260290489428153</v>
      </c>
    </row>
    <row r="31" spans="1:23" ht="21.75" customHeight="1">
      <c r="A31" s="176" t="s">
        <v>51</v>
      </c>
      <c r="B31" s="176"/>
      <c r="C31" s="164"/>
      <c r="D31" s="164">
        <v>0</v>
      </c>
      <c r="E31" s="164"/>
      <c r="F31" s="164">
        <v>417501000</v>
      </c>
      <c r="G31" s="164"/>
      <c r="H31" s="164">
        <v>0</v>
      </c>
      <c r="I31" s="164"/>
      <c r="J31" s="164">
        <v>417501000</v>
      </c>
      <c r="K31" s="164"/>
      <c r="L31" s="167">
        <v>1.3394970519529168</v>
      </c>
      <c r="M31" s="164"/>
      <c r="N31" s="164">
        <v>0</v>
      </c>
      <c r="O31" s="164"/>
      <c r="P31" s="164">
        <v>3832204888</v>
      </c>
      <c r="Q31" s="164"/>
      <c r="R31" s="164"/>
      <c r="S31" s="164">
        <v>0</v>
      </c>
      <c r="T31" s="164"/>
      <c r="U31" s="164">
        <v>3832204888</v>
      </c>
      <c r="V31" s="164"/>
      <c r="W31" s="167">
        <v>1.2493184154592121</v>
      </c>
    </row>
    <row r="32" spans="1:23" ht="21.75" customHeight="1">
      <c r="A32" s="176" t="s">
        <v>32</v>
      </c>
      <c r="B32" s="176"/>
      <c r="C32" s="164"/>
      <c r="D32" s="164">
        <v>0</v>
      </c>
      <c r="E32" s="164"/>
      <c r="F32" s="164">
        <v>1066257792</v>
      </c>
      <c r="G32" s="164"/>
      <c r="H32" s="164">
        <v>0</v>
      </c>
      <c r="I32" s="164"/>
      <c r="J32" s="164">
        <v>1066257792</v>
      </c>
      <c r="K32" s="164"/>
      <c r="L32" s="167">
        <v>3.4209478995399447</v>
      </c>
      <c r="M32" s="164"/>
      <c r="N32" s="164">
        <v>678400000</v>
      </c>
      <c r="O32" s="164"/>
      <c r="P32" s="164">
        <v>2414984832</v>
      </c>
      <c r="Q32" s="164"/>
      <c r="R32" s="164"/>
      <c r="S32" s="164">
        <v>0</v>
      </c>
      <c r="T32" s="164"/>
      <c r="U32" s="164">
        <v>3093384832</v>
      </c>
      <c r="V32" s="164"/>
      <c r="W32" s="167">
        <v>1.0084592942358881</v>
      </c>
    </row>
    <row r="33" spans="1:23" ht="21.75" customHeight="1">
      <c r="A33" s="176" t="s">
        <v>67</v>
      </c>
      <c r="B33" s="176"/>
      <c r="C33" s="164"/>
      <c r="D33" s="164">
        <v>0</v>
      </c>
      <c r="E33" s="164"/>
      <c r="F33" s="164">
        <v>297935215</v>
      </c>
      <c r="G33" s="164"/>
      <c r="H33" s="164">
        <v>0</v>
      </c>
      <c r="I33" s="164"/>
      <c r="J33" s="164">
        <v>297935215</v>
      </c>
      <c r="K33" s="164"/>
      <c r="L33" s="167">
        <v>0.95588595516048691</v>
      </c>
      <c r="M33" s="164"/>
      <c r="N33" s="164">
        <v>0</v>
      </c>
      <c r="O33" s="164"/>
      <c r="P33" s="164">
        <v>3050225922</v>
      </c>
      <c r="Q33" s="164"/>
      <c r="R33" s="164"/>
      <c r="S33" s="164">
        <v>0</v>
      </c>
      <c r="T33" s="164"/>
      <c r="U33" s="164">
        <v>3050225922</v>
      </c>
      <c r="V33" s="164"/>
      <c r="W33" s="167">
        <v>0.99438926859008125</v>
      </c>
    </row>
    <row r="34" spans="1:23" ht="21.75" customHeight="1">
      <c r="A34" s="176" t="s">
        <v>42</v>
      </c>
      <c r="B34" s="176"/>
      <c r="C34" s="164"/>
      <c r="D34" s="164">
        <v>0</v>
      </c>
      <c r="E34" s="164"/>
      <c r="F34" s="164">
        <v>-1573084125</v>
      </c>
      <c r="G34" s="164"/>
      <c r="H34" s="164">
        <v>0</v>
      </c>
      <c r="I34" s="164"/>
      <c r="J34" s="164">
        <v>-1573084125</v>
      </c>
      <c r="K34" s="164"/>
      <c r="L34" s="167">
        <v>-5.0470335350368831</v>
      </c>
      <c r="M34" s="164"/>
      <c r="N34" s="164">
        <v>1200000000</v>
      </c>
      <c r="O34" s="164"/>
      <c r="P34" s="164">
        <v>1737102375</v>
      </c>
      <c r="Q34" s="164"/>
      <c r="R34" s="164"/>
      <c r="S34" s="164">
        <v>0</v>
      </c>
      <c r="T34" s="164"/>
      <c r="U34" s="164">
        <v>2937102375</v>
      </c>
      <c r="V34" s="164"/>
      <c r="W34" s="167">
        <v>0.95751041304357531</v>
      </c>
    </row>
    <row r="35" spans="1:23" ht="21.75" customHeight="1">
      <c r="A35" s="176" t="s">
        <v>38</v>
      </c>
      <c r="B35" s="176"/>
      <c r="C35" s="164"/>
      <c r="D35" s="164">
        <v>0</v>
      </c>
      <c r="E35" s="164"/>
      <c r="F35" s="164">
        <v>-505176210</v>
      </c>
      <c r="G35" s="164"/>
      <c r="H35" s="164">
        <v>0</v>
      </c>
      <c r="I35" s="164"/>
      <c r="J35" s="164">
        <v>-505176210</v>
      </c>
      <c r="K35" s="164"/>
      <c r="L35" s="167">
        <v>-1.6207914328630293</v>
      </c>
      <c r="M35" s="164"/>
      <c r="N35" s="164">
        <v>2310000000</v>
      </c>
      <c r="O35" s="164"/>
      <c r="P35" s="164">
        <v>589087431</v>
      </c>
      <c r="Q35" s="164"/>
      <c r="R35" s="164"/>
      <c r="S35" s="164">
        <v>0</v>
      </c>
      <c r="T35" s="164"/>
      <c r="U35" s="164">
        <v>2899087431</v>
      </c>
      <c r="V35" s="164"/>
      <c r="W35" s="167">
        <v>0.94511734665232694</v>
      </c>
    </row>
    <row r="36" spans="1:23" ht="21.75" customHeight="1">
      <c r="A36" s="176" t="s">
        <v>21</v>
      </c>
      <c r="B36" s="176"/>
      <c r="C36" s="164"/>
      <c r="D36" s="164">
        <v>0</v>
      </c>
      <c r="E36" s="164"/>
      <c r="F36" s="164">
        <v>135891876</v>
      </c>
      <c r="G36" s="164"/>
      <c r="H36" s="164">
        <v>0</v>
      </c>
      <c r="I36" s="164"/>
      <c r="J36" s="164">
        <v>135891876</v>
      </c>
      <c r="K36" s="164"/>
      <c r="L36" s="167">
        <v>0.43599121268296681</v>
      </c>
      <c r="M36" s="164"/>
      <c r="N36" s="164">
        <v>277553128</v>
      </c>
      <c r="O36" s="164"/>
      <c r="P36" s="164">
        <v>2491351053</v>
      </c>
      <c r="Q36" s="164"/>
      <c r="R36" s="164"/>
      <c r="S36" s="164">
        <v>0</v>
      </c>
      <c r="T36" s="164"/>
      <c r="U36" s="164">
        <v>2768904181</v>
      </c>
      <c r="V36" s="164"/>
      <c r="W36" s="167">
        <v>0.90267694057732417</v>
      </c>
    </row>
    <row r="37" spans="1:23" ht="21.75" customHeight="1">
      <c r="A37" s="176" t="s">
        <v>63</v>
      </c>
      <c r="B37" s="176"/>
      <c r="C37" s="164"/>
      <c r="D37" s="164">
        <v>0</v>
      </c>
      <c r="E37" s="164"/>
      <c r="F37" s="164">
        <v>1287753849</v>
      </c>
      <c r="G37" s="164"/>
      <c r="H37" s="164">
        <v>1299261313</v>
      </c>
      <c r="I37" s="164"/>
      <c r="J37" s="164">
        <v>2587015162</v>
      </c>
      <c r="K37" s="164"/>
      <c r="L37" s="167">
        <v>8.3000979227750289</v>
      </c>
      <c r="M37" s="164"/>
      <c r="N37" s="164">
        <v>0</v>
      </c>
      <c r="O37" s="164"/>
      <c r="P37" s="164">
        <v>1396181151</v>
      </c>
      <c r="Q37" s="164"/>
      <c r="R37" s="164"/>
      <c r="S37" s="164">
        <v>1299261313</v>
      </c>
      <c r="T37" s="164"/>
      <c r="U37" s="164">
        <v>2695442464</v>
      </c>
      <c r="V37" s="164"/>
      <c r="W37" s="167">
        <v>0.87872804469058818</v>
      </c>
    </row>
    <row r="38" spans="1:23" ht="21.75" customHeight="1">
      <c r="A38" s="176" t="s">
        <v>64</v>
      </c>
      <c r="B38" s="176"/>
      <c r="C38" s="164"/>
      <c r="D38" s="164">
        <v>0</v>
      </c>
      <c r="E38" s="164"/>
      <c r="F38" s="164">
        <v>-1322695309</v>
      </c>
      <c r="G38" s="164"/>
      <c r="H38" s="164">
        <v>0</v>
      </c>
      <c r="I38" s="164"/>
      <c r="J38" s="164">
        <v>-1322695309</v>
      </c>
      <c r="K38" s="164"/>
      <c r="L38" s="167">
        <v>-4.2436939481281533</v>
      </c>
      <c r="M38" s="164"/>
      <c r="N38" s="164">
        <v>1175699340</v>
      </c>
      <c r="O38" s="164"/>
      <c r="P38" s="164">
        <v>2676143727</v>
      </c>
      <c r="Q38" s="164"/>
      <c r="R38" s="164"/>
      <c r="S38" s="164">
        <v>-1300415942</v>
      </c>
      <c r="T38" s="164"/>
      <c r="U38" s="164">
        <v>2551427125</v>
      </c>
      <c r="V38" s="164"/>
      <c r="W38" s="167">
        <v>0.83177830677738351</v>
      </c>
    </row>
    <row r="39" spans="1:23" ht="21.75" customHeight="1">
      <c r="A39" s="176" t="s">
        <v>74</v>
      </c>
      <c r="B39" s="176"/>
      <c r="C39" s="164"/>
      <c r="D39" s="164">
        <v>0</v>
      </c>
      <c r="E39" s="164"/>
      <c r="F39" s="164">
        <v>0</v>
      </c>
      <c r="G39" s="164"/>
      <c r="H39" s="164">
        <v>0</v>
      </c>
      <c r="I39" s="164"/>
      <c r="J39" s="164">
        <v>0</v>
      </c>
      <c r="K39" s="164"/>
      <c r="L39" s="167">
        <v>0</v>
      </c>
      <c r="M39" s="164"/>
      <c r="N39" s="164">
        <v>1508040000</v>
      </c>
      <c r="O39" s="164"/>
      <c r="P39" s="164">
        <v>891112146</v>
      </c>
      <c r="Q39" s="164"/>
      <c r="R39" s="164"/>
      <c r="S39" s="164">
        <v>0</v>
      </c>
      <c r="T39" s="164"/>
      <c r="U39" s="164">
        <v>2399152146</v>
      </c>
      <c r="V39" s="164"/>
      <c r="W39" s="167">
        <v>0.78213588393248978</v>
      </c>
    </row>
    <row r="40" spans="1:23" ht="21.75" customHeight="1">
      <c r="A40" s="176" t="s">
        <v>176</v>
      </c>
      <c r="B40" s="176"/>
      <c r="C40" s="164"/>
      <c r="D40" s="164">
        <v>0</v>
      </c>
      <c r="E40" s="164"/>
      <c r="F40" s="164">
        <v>0</v>
      </c>
      <c r="G40" s="164"/>
      <c r="H40" s="164">
        <v>0</v>
      </c>
      <c r="I40" s="164"/>
      <c r="J40" s="164">
        <v>0</v>
      </c>
      <c r="K40" s="164"/>
      <c r="L40" s="167">
        <v>0</v>
      </c>
      <c r="M40" s="164"/>
      <c r="N40" s="164">
        <v>500000000</v>
      </c>
      <c r="O40" s="164"/>
      <c r="P40" s="164">
        <v>0</v>
      </c>
      <c r="Q40" s="164"/>
      <c r="R40" s="164"/>
      <c r="S40" s="164">
        <v>1852479796</v>
      </c>
      <c r="T40" s="164"/>
      <c r="U40" s="164">
        <v>2352479796</v>
      </c>
      <c r="V40" s="164"/>
      <c r="W40" s="167">
        <v>0.76692045885687798</v>
      </c>
    </row>
    <row r="41" spans="1:23" ht="21.75" customHeight="1">
      <c r="A41" s="176" t="s">
        <v>52</v>
      </c>
      <c r="B41" s="176"/>
      <c r="C41" s="164"/>
      <c r="D41" s="164">
        <v>0</v>
      </c>
      <c r="E41" s="164"/>
      <c r="F41" s="164">
        <v>-1127849130</v>
      </c>
      <c r="G41" s="164"/>
      <c r="H41" s="164">
        <v>0</v>
      </c>
      <c r="I41" s="164"/>
      <c r="J41" s="164">
        <v>-1127849130</v>
      </c>
      <c r="K41" s="164"/>
      <c r="L41" s="167">
        <v>-3.618555607489951</v>
      </c>
      <c r="M41" s="164"/>
      <c r="N41" s="164">
        <v>0</v>
      </c>
      <c r="O41" s="164"/>
      <c r="P41" s="164">
        <v>1082739223</v>
      </c>
      <c r="Q41" s="164"/>
      <c r="R41" s="164"/>
      <c r="S41" s="164">
        <v>1220924409</v>
      </c>
      <c r="T41" s="164"/>
      <c r="U41" s="164">
        <v>2303663632</v>
      </c>
      <c r="V41" s="164"/>
      <c r="W41" s="167">
        <v>0.75100613944033301</v>
      </c>
    </row>
    <row r="42" spans="1:23" ht="21.75" customHeight="1">
      <c r="A42" s="176" t="s">
        <v>173</v>
      </c>
      <c r="B42" s="176"/>
      <c r="C42" s="164"/>
      <c r="D42" s="164">
        <v>0</v>
      </c>
      <c r="E42" s="164"/>
      <c r="F42" s="164">
        <v>0</v>
      </c>
      <c r="G42" s="164"/>
      <c r="H42" s="164">
        <v>0</v>
      </c>
      <c r="I42" s="164"/>
      <c r="J42" s="164">
        <v>0</v>
      </c>
      <c r="K42" s="164"/>
      <c r="L42" s="167">
        <v>0</v>
      </c>
      <c r="M42" s="164"/>
      <c r="N42" s="164">
        <v>250000000</v>
      </c>
      <c r="O42" s="164"/>
      <c r="P42" s="164">
        <v>0</v>
      </c>
      <c r="Q42" s="164"/>
      <c r="R42" s="164"/>
      <c r="S42" s="164">
        <v>1690236899</v>
      </c>
      <c r="T42" s="164"/>
      <c r="U42" s="164">
        <v>1940236899</v>
      </c>
      <c r="V42" s="164"/>
      <c r="W42" s="167">
        <v>0.63252716363483108</v>
      </c>
    </row>
    <row r="43" spans="1:23" ht="21.75" customHeight="1">
      <c r="A43" s="176" t="s">
        <v>82</v>
      </c>
      <c r="B43" s="176"/>
      <c r="C43" s="164"/>
      <c r="D43" s="164">
        <v>0</v>
      </c>
      <c r="E43" s="164"/>
      <c r="F43" s="164">
        <v>-1452421767</v>
      </c>
      <c r="G43" s="164"/>
      <c r="H43" s="164">
        <v>0</v>
      </c>
      <c r="I43" s="164"/>
      <c r="J43" s="164">
        <v>-1452421767</v>
      </c>
      <c r="K43" s="164"/>
      <c r="L43" s="167">
        <v>-4.6599042279868694</v>
      </c>
      <c r="M43" s="164"/>
      <c r="N43" s="164">
        <v>770759170</v>
      </c>
      <c r="O43" s="164"/>
      <c r="P43" s="164">
        <v>1061067136</v>
      </c>
      <c r="Q43" s="164"/>
      <c r="R43" s="164"/>
      <c r="S43" s="164">
        <v>0</v>
      </c>
      <c r="T43" s="164"/>
      <c r="U43" s="164">
        <v>1831826306</v>
      </c>
      <c r="V43" s="164"/>
      <c r="W43" s="167">
        <v>0.59718475522398062</v>
      </c>
    </row>
    <row r="44" spans="1:23" ht="21.75" customHeight="1">
      <c r="A44" s="176" t="s">
        <v>91</v>
      </c>
      <c r="B44" s="176"/>
      <c r="C44" s="164"/>
      <c r="D44" s="164">
        <v>0</v>
      </c>
      <c r="E44" s="164"/>
      <c r="F44" s="164">
        <v>1793111369</v>
      </c>
      <c r="G44" s="164"/>
      <c r="H44" s="164">
        <v>0</v>
      </c>
      <c r="I44" s="164"/>
      <c r="J44" s="164">
        <v>1793111369</v>
      </c>
      <c r="K44" s="164"/>
      <c r="L44" s="167">
        <v>5.752962011105982</v>
      </c>
      <c r="M44" s="164"/>
      <c r="N44" s="164">
        <v>0</v>
      </c>
      <c r="O44" s="164"/>
      <c r="P44" s="164">
        <v>1793111369</v>
      </c>
      <c r="Q44" s="164"/>
      <c r="R44" s="164"/>
      <c r="S44" s="164">
        <v>0</v>
      </c>
      <c r="T44" s="164"/>
      <c r="U44" s="164">
        <v>1793111369</v>
      </c>
      <c r="V44" s="164"/>
      <c r="W44" s="167">
        <v>0.5845634875305703</v>
      </c>
    </row>
    <row r="45" spans="1:23" ht="21.75" customHeight="1">
      <c r="A45" s="176" t="s">
        <v>43</v>
      </c>
      <c r="B45" s="176"/>
      <c r="C45" s="164"/>
      <c r="D45" s="164">
        <v>0</v>
      </c>
      <c r="E45" s="164"/>
      <c r="F45" s="164">
        <v>59643000</v>
      </c>
      <c r="G45" s="164"/>
      <c r="H45" s="164">
        <v>0</v>
      </c>
      <c r="I45" s="164"/>
      <c r="J45" s="164">
        <v>59643000</v>
      </c>
      <c r="K45" s="164"/>
      <c r="L45" s="167">
        <v>0.19135672170755955</v>
      </c>
      <c r="M45" s="164"/>
      <c r="N45" s="164">
        <v>0</v>
      </c>
      <c r="O45" s="164"/>
      <c r="P45" s="164">
        <v>1688814504</v>
      </c>
      <c r="Q45" s="164"/>
      <c r="R45" s="164"/>
      <c r="S45" s="164">
        <v>0</v>
      </c>
      <c r="T45" s="164"/>
      <c r="U45" s="164">
        <v>1688814504</v>
      </c>
      <c r="V45" s="164"/>
      <c r="W45" s="167">
        <v>0.55056217551116893</v>
      </c>
    </row>
    <row r="46" spans="1:23" ht="21.75" customHeight="1">
      <c r="A46" s="176" t="s">
        <v>31</v>
      </c>
      <c r="B46" s="176"/>
      <c r="C46" s="164"/>
      <c r="D46" s="164">
        <v>0</v>
      </c>
      <c r="E46" s="164"/>
      <c r="F46" s="164">
        <v>1905359119</v>
      </c>
      <c r="G46" s="164"/>
      <c r="H46" s="164">
        <v>0</v>
      </c>
      <c r="I46" s="164"/>
      <c r="J46" s="164">
        <v>1905359119</v>
      </c>
      <c r="K46" s="164"/>
      <c r="L46" s="167">
        <v>6.1130941550130578</v>
      </c>
      <c r="M46" s="164"/>
      <c r="N46" s="164">
        <v>933986040</v>
      </c>
      <c r="O46" s="164"/>
      <c r="P46" s="164">
        <v>650407999</v>
      </c>
      <c r="Q46" s="164"/>
      <c r="R46" s="164"/>
      <c r="S46" s="164">
        <v>0</v>
      </c>
      <c r="T46" s="164"/>
      <c r="U46" s="164">
        <v>1584394039</v>
      </c>
      <c r="V46" s="164"/>
      <c r="W46" s="167">
        <v>0.51652056925890055</v>
      </c>
    </row>
    <row r="47" spans="1:23" ht="21.75" customHeight="1">
      <c r="A47" s="176" t="s">
        <v>40</v>
      </c>
      <c r="B47" s="176"/>
      <c r="C47" s="164"/>
      <c r="D47" s="164">
        <v>0</v>
      </c>
      <c r="E47" s="164"/>
      <c r="F47" s="164">
        <v>-725665545</v>
      </c>
      <c r="G47" s="164"/>
      <c r="H47" s="164">
        <v>0</v>
      </c>
      <c r="I47" s="164"/>
      <c r="J47" s="164">
        <v>-725665545</v>
      </c>
      <c r="K47" s="164"/>
      <c r="L47" s="167">
        <v>-2.3282024671349451</v>
      </c>
      <c r="M47" s="164"/>
      <c r="N47" s="164">
        <v>1299291120</v>
      </c>
      <c r="O47" s="164"/>
      <c r="P47" s="164">
        <v>-32068469</v>
      </c>
      <c r="Q47" s="164"/>
      <c r="R47" s="164"/>
      <c r="S47" s="164">
        <v>0</v>
      </c>
      <c r="T47" s="164"/>
      <c r="U47" s="164">
        <v>1267222651</v>
      </c>
      <c r="V47" s="164"/>
      <c r="W47" s="167">
        <v>0.41312107276382715</v>
      </c>
    </row>
    <row r="48" spans="1:23" ht="21.75" customHeight="1">
      <c r="A48" s="176" t="s">
        <v>49</v>
      </c>
      <c r="B48" s="176"/>
      <c r="C48" s="164"/>
      <c r="D48" s="164">
        <v>0</v>
      </c>
      <c r="E48" s="164"/>
      <c r="F48" s="164">
        <v>1548933918</v>
      </c>
      <c r="G48" s="164"/>
      <c r="H48" s="164">
        <v>0</v>
      </c>
      <c r="I48" s="164"/>
      <c r="J48" s="164">
        <v>1548933918</v>
      </c>
      <c r="K48" s="164"/>
      <c r="L48" s="167">
        <v>4.9695507719284047</v>
      </c>
      <c r="M48" s="164"/>
      <c r="N48" s="164">
        <v>0</v>
      </c>
      <c r="O48" s="164"/>
      <c r="P48" s="164">
        <v>2708069825</v>
      </c>
      <c r="Q48" s="164"/>
      <c r="R48" s="164"/>
      <c r="S48" s="164">
        <v>-1670154386</v>
      </c>
      <c r="T48" s="164"/>
      <c r="U48" s="164">
        <v>1037915439</v>
      </c>
      <c r="V48" s="164"/>
      <c r="W48" s="167">
        <v>0.33836574753414711</v>
      </c>
    </row>
    <row r="49" spans="1:23" ht="21.75" customHeight="1">
      <c r="A49" s="176" t="s">
        <v>184</v>
      </c>
      <c r="B49" s="176"/>
      <c r="C49" s="164"/>
      <c r="D49" s="164">
        <v>0</v>
      </c>
      <c r="E49" s="164"/>
      <c r="F49" s="164">
        <v>0</v>
      </c>
      <c r="G49" s="164"/>
      <c r="H49" s="164">
        <v>0</v>
      </c>
      <c r="I49" s="164"/>
      <c r="J49" s="164">
        <v>0</v>
      </c>
      <c r="K49" s="164"/>
      <c r="L49" s="167">
        <v>0</v>
      </c>
      <c r="M49" s="164"/>
      <c r="N49" s="164">
        <v>0</v>
      </c>
      <c r="O49" s="164"/>
      <c r="P49" s="164">
        <v>0</v>
      </c>
      <c r="Q49" s="164"/>
      <c r="R49" s="164"/>
      <c r="S49" s="164">
        <v>1006819573</v>
      </c>
      <c r="T49" s="164"/>
      <c r="U49" s="164">
        <v>1006819573</v>
      </c>
      <c r="V49" s="164"/>
      <c r="W49" s="167">
        <v>0.32822833599853191</v>
      </c>
    </row>
    <row r="50" spans="1:23" ht="21.75" customHeight="1">
      <c r="A50" s="176" t="s">
        <v>94</v>
      </c>
      <c r="B50" s="176"/>
      <c r="C50" s="164"/>
      <c r="D50" s="164">
        <v>0</v>
      </c>
      <c r="E50" s="164"/>
      <c r="F50" s="164">
        <v>1005590556</v>
      </c>
      <c r="G50" s="164"/>
      <c r="H50" s="164">
        <v>0</v>
      </c>
      <c r="I50" s="164"/>
      <c r="J50" s="164">
        <v>1005590556</v>
      </c>
      <c r="K50" s="164"/>
      <c r="L50" s="167">
        <v>3.2263050513260914</v>
      </c>
      <c r="M50" s="164"/>
      <c r="N50" s="164">
        <v>0</v>
      </c>
      <c r="O50" s="164"/>
      <c r="P50" s="164">
        <v>1005590556</v>
      </c>
      <c r="Q50" s="164"/>
      <c r="R50" s="164"/>
      <c r="S50" s="164">
        <v>0</v>
      </c>
      <c r="T50" s="164"/>
      <c r="U50" s="164">
        <v>1005590556</v>
      </c>
      <c r="V50" s="164"/>
      <c r="W50" s="167">
        <v>0.32782767016361786</v>
      </c>
    </row>
    <row r="51" spans="1:23" ht="21.75" customHeight="1">
      <c r="A51" s="176" t="s">
        <v>179</v>
      </c>
      <c r="B51" s="176"/>
      <c r="C51" s="164"/>
      <c r="D51" s="164">
        <v>0</v>
      </c>
      <c r="E51" s="164"/>
      <c r="F51" s="164">
        <v>0</v>
      </c>
      <c r="G51" s="164"/>
      <c r="H51" s="164">
        <v>0</v>
      </c>
      <c r="I51" s="164"/>
      <c r="J51" s="164">
        <v>0</v>
      </c>
      <c r="K51" s="164"/>
      <c r="L51" s="167">
        <v>0</v>
      </c>
      <c r="M51" s="164"/>
      <c r="N51" s="164">
        <v>1046000000</v>
      </c>
      <c r="O51" s="164"/>
      <c r="P51" s="164">
        <v>0</v>
      </c>
      <c r="Q51" s="164"/>
      <c r="R51" s="164"/>
      <c r="S51" s="164">
        <v>-54547149</v>
      </c>
      <c r="T51" s="164"/>
      <c r="U51" s="164">
        <v>991452851</v>
      </c>
      <c r="V51" s="164"/>
      <c r="W51" s="167">
        <v>0.32321870594457586</v>
      </c>
    </row>
    <row r="52" spans="1:23" ht="21.75" customHeight="1">
      <c r="A52" s="176" t="s">
        <v>60</v>
      </c>
      <c r="B52" s="176"/>
      <c r="C52" s="164"/>
      <c r="D52" s="164">
        <v>0</v>
      </c>
      <c r="E52" s="164"/>
      <c r="F52" s="164">
        <v>-603134140</v>
      </c>
      <c r="G52" s="164"/>
      <c r="H52" s="164">
        <v>0</v>
      </c>
      <c r="I52" s="164"/>
      <c r="J52" s="164">
        <v>-603134140</v>
      </c>
      <c r="K52" s="164"/>
      <c r="L52" s="167">
        <v>-1.9350765685882378</v>
      </c>
      <c r="M52" s="164"/>
      <c r="N52" s="164">
        <v>401250000</v>
      </c>
      <c r="O52" s="164"/>
      <c r="P52" s="164">
        <v>470089507</v>
      </c>
      <c r="Q52" s="164"/>
      <c r="R52" s="164"/>
      <c r="S52" s="164">
        <v>0</v>
      </c>
      <c r="T52" s="164"/>
      <c r="U52" s="164">
        <v>871339507</v>
      </c>
      <c r="V52" s="164"/>
      <c r="W52" s="167">
        <v>0.28406114078633549</v>
      </c>
    </row>
    <row r="53" spans="1:23" ht="21.75" customHeight="1">
      <c r="A53" s="176" t="s">
        <v>180</v>
      </c>
      <c r="B53" s="176"/>
      <c r="C53" s="164"/>
      <c r="D53" s="164">
        <v>0</v>
      </c>
      <c r="E53" s="164"/>
      <c r="F53" s="164">
        <v>0</v>
      </c>
      <c r="G53" s="164"/>
      <c r="H53" s="164">
        <v>0</v>
      </c>
      <c r="I53" s="164"/>
      <c r="J53" s="164">
        <v>0</v>
      </c>
      <c r="K53" s="164"/>
      <c r="L53" s="167">
        <v>0</v>
      </c>
      <c r="M53" s="164"/>
      <c r="N53" s="164">
        <v>0</v>
      </c>
      <c r="O53" s="164"/>
      <c r="P53" s="164">
        <v>0</v>
      </c>
      <c r="Q53" s="164"/>
      <c r="R53" s="164"/>
      <c r="S53" s="164">
        <v>758200342</v>
      </c>
      <c r="T53" s="164"/>
      <c r="U53" s="164">
        <v>758200342</v>
      </c>
      <c r="V53" s="164"/>
      <c r="W53" s="167">
        <v>0.24717719369186106</v>
      </c>
    </row>
    <row r="54" spans="1:23" ht="21.75" customHeight="1">
      <c r="A54" s="176" t="s">
        <v>170</v>
      </c>
      <c r="B54" s="176"/>
      <c r="C54" s="164"/>
      <c r="D54" s="164">
        <v>0</v>
      </c>
      <c r="E54" s="164"/>
      <c r="F54" s="164">
        <v>0</v>
      </c>
      <c r="G54" s="164"/>
      <c r="H54" s="164">
        <v>0</v>
      </c>
      <c r="I54" s="164"/>
      <c r="J54" s="164">
        <v>0</v>
      </c>
      <c r="K54" s="164"/>
      <c r="L54" s="167">
        <v>0</v>
      </c>
      <c r="M54" s="164"/>
      <c r="N54" s="164">
        <v>0</v>
      </c>
      <c r="O54" s="164"/>
      <c r="P54" s="164">
        <v>0</v>
      </c>
      <c r="Q54" s="164"/>
      <c r="R54" s="164"/>
      <c r="S54" s="164">
        <v>626983586</v>
      </c>
      <c r="T54" s="164"/>
      <c r="U54" s="164">
        <v>626983586</v>
      </c>
      <c r="V54" s="164"/>
      <c r="W54" s="167">
        <v>0.20439985936901572</v>
      </c>
    </row>
    <row r="55" spans="1:23" ht="21.75" customHeight="1">
      <c r="A55" s="176" t="s">
        <v>36</v>
      </c>
      <c r="B55" s="176"/>
      <c r="C55" s="164"/>
      <c r="D55" s="164">
        <v>0</v>
      </c>
      <c r="E55" s="164"/>
      <c r="F55" s="164">
        <v>-516402096</v>
      </c>
      <c r="G55" s="164"/>
      <c r="H55" s="164">
        <v>0</v>
      </c>
      <c r="I55" s="164"/>
      <c r="J55" s="164">
        <v>-516402096</v>
      </c>
      <c r="K55" s="164"/>
      <c r="L55" s="167">
        <v>-1.6568082117511267</v>
      </c>
      <c r="M55" s="164"/>
      <c r="N55" s="164">
        <v>0</v>
      </c>
      <c r="O55" s="164"/>
      <c r="P55" s="164">
        <v>541505675</v>
      </c>
      <c r="Q55" s="164"/>
      <c r="R55" s="164"/>
      <c r="S55" s="164">
        <v>0</v>
      </c>
      <c r="T55" s="164"/>
      <c r="U55" s="164">
        <v>541505675</v>
      </c>
      <c r="V55" s="164"/>
      <c r="W55" s="167">
        <v>0.17653362271197309</v>
      </c>
    </row>
    <row r="56" spans="1:23" ht="21.75" customHeight="1">
      <c r="A56" s="176" t="s">
        <v>172</v>
      </c>
      <c r="B56" s="176"/>
      <c r="C56" s="164"/>
      <c r="D56" s="164">
        <v>0</v>
      </c>
      <c r="E56" s="164"/>
      <c r="F56" s="164">
        <v>0</v>
      </c>
      <c r="G56" s="164"/>
      <c r="H56" s="164">
        <v>0</v>
      </c>
      <c r="I56" s="164"/>
      <c r="J56" s="164">
        <v>0</v>
      </c>
      <c r="K56" s="164"/>
      <c r="L56" s="167">
        <v>0</v>
      </c>
      <c r="M56" s="164"/>
      <c r="N56" s="164">
        <v>273677180</v>
      </c>
      <c r="O56" s="164"/>
      <c r="P56" s="164">
        <v>0</v>
      </c>
      <c r="Q56" s="164"/>
      <c r="R56" s="164"/>
      <c r="S56" s="164">
        <v>222387471</v>
      </c>
      <c r="T56" s="164"/>
      <c r="U56" s="164">
        <v>496064651</v>
      </c>
      <c r="V56" s="164"/>
      <c r="W56" s="167">
        <v>0.16171961621709799</v>
      </c>
    </row>
    <row r="57" spans="1:23" ht="21.75" customHeight="1">
      <c r="A57" s="176" t="s">
        <v>83</v>
      </c>
      <c r="B57" s="176"/>
      <c r="C57" s="164"/>
      <c r="D57" s="164">
        <v>0</v>
      </c>
      <c r="E57" s="164"/>
      <c r="F57" s="164">
        <v>-879734250</v>
      </c>
      <c r="G57" s="164"/>
      <c r="H57" s="164">
        <v>0</v>
      </c>
      <c r="I57" s="164"/>
      <c r="J57" s="164">
        <v>-879734250</v>
      </c>
      <c r="K57" s="164"/>
      <c r="L57" s="167">
        <v>-2.8225116451865033</v>
      </c>
      <c r="M57" s="164"/>
      <c r="N57" s="164">
        <v>0</v>
      </c>
      <c r="O57" s="164"/>
      <c r="P57" s="164">
        <v>416558970</v>
      </c>
      <c r="Q57" s="164"/>
      <c r="R57" s="164"/>
      <c r="S57" s="164">
        <v>0</v>
      </c>
      <c r="T57" s="164"/>
      <c r="U57" s="164">
        <v>416558970</v>
      </c>
      <c r="V57" s="164"/>
      <c r="W57" s="167">
        <v>0.13580035711955948</v>
      </c>
    </row>
    <row r="58" spans="1:23" ht="21.75" customHeight="1">
      <c r="A58" s="176" t="s">
        <v>178</v>
      </c>
      <c r="B58" s="176"/>
      <c r="C58" s="164"/>
      <c r="D58" s="164">
        <v>0</v>
      </c>
      <c r="E58" s="164"/>
      <c r="F58" s="164">
        <v>0</v>
      </c>
      <c r="G58" s="164"/>
      <c r="H58" s="164">
        <v>0</v>
      </c>
      <c r="I58" s="164"/>
      <c r="J58" s="164">
        <v>0</v>
      </c>
      <c r="K58" s="164"/>
      <c r="L58" s="167">
        <v>0</v>
      </c>
      <c r="M58" s="164"/>
      <c r="N58" s="164">
        <v>0</v>
      </c>
      <c r="O58" s="164"/>
      <c r="P58" s="164">
        <v>0</v>
      </c>
      <c r="Q58" s="164"/>
      <c r="R58" s="164"/>
      <c r="S58" s="164">
        <v>269129428</v>
      </c>
      <c r="T58" s="164"/>
      <c r="U58" s="164">
        <v>269129428</v>
      </c>
      <c r="V58" s="164"/>
      <c r="W58" s="167">
        <v>8.7737571546671458E-2</v>
      </c>
    </row>
    <row r="59" spans="1:23" ht="21.75" customHeight="1">
      <c r="A59" s="176" t="s">
        <v>81</v>
      </c>
      <c r="B59" s="176"/>
      <c r="C59" s="164"/>
      <c r="D59" s="164">
        <v>0</v>
      </c>
      <c r="E59" s="164"/>
      <c r="F59" s="164">
        <v>-165029207</v>
      </c>
      <c r="G59" s="164"/>
      <c r="H59" s="164">
        <v>0</v>
      </c>
      <c r="I59" s="164"/>
      <c r="J59" s="164">
        <v>-165029207</v>
      </c>
      <c r="K59" s="164"/>
      <c r="L59" s="167">
        <v>-0.52947450727693501</v>
      </c>
      <c r="M59" s="164"/>
      <c r="N59" s="164">
        <v>0</v>
      </c>
      <c r="O59" s="164"/>
      <c r="P59" s="164">
        <v>260563905</v>
      </c>
      <c r="Q59" s="164"/>
      <c r="R59" s="164"/>
      <c r="S59" s="164">
        <v>0</v>
      </c>
      <c r="T59" s="164"/>
      <c r="U59" s="164">
        <v>260563905</v>
      </c>
      <c r="V59" s="164"/>
      <c r="W59" s="167">
        <v>8.4945167190774856E-2</v>
      </c>
    </row>
    <row r="60" spans="1:23" ht="21.75" customHeight="1">
      <c r="A60" s="176" t="s">
        <v>46</v>
      </c>
      <c r="B60" s="176"/>
      <c r="C60" s="164"/>
      <c r="D60" s="164">
        <v>0</v>
      </c>
      <c r="E60" s="164"/>
      <c r="F60" s="164">
        <v>-2504707785</v>
      </c>
      <c r="G60" s="164"/>
      <c r="H60" s="164">
        <v>0</v>
      </c>
      <c r="I60" s="164"/>
      <c r="J60" s="164">
        <v>-2504707785</v>
      </c>
      <c r="K60" s="164"/>
      <c r="L60" s="167">
        <v>-8.0360255281089632</v>
      </c>
      <c r="M60" s="164"/>
      <c r="N60" s="164">
        <v>0</v>
      </c>
      <c r="O60" s="164"/>
      <c r="P60" s="164">
        <v>226888629</v>
      </c>
      <c r="Q60" s="164"/>
      <c r="R60" s="164"/>
      <c r="S60" s="164">
        <v>0</v>
      </c>
      <c r="T60" s="164"/>
      <c r="U60" s="164">
        <v>226888629</v>
      </c>
      <c r="V60" s="164"/>
      <c r="W60" s="167">
        <v>7.3966854787852102E-2</v>
      </c>
    </row>
    <row r="61" spans="1:23" ht="21.75" customHeight="1">
      <c r="A61" s="176" t="s">
        <v>73</v>
      </c>
      <c r="B61" s="176"/>
      <c r="C61" s="164"/>
      <c r="D61" s="164">
        <v>0</v>
      </c>
      <c r="E61" s="164"/>
      <c r="F61" s="164">
        <v>-301793580</v>
      </c>
      <c r="G61" s="164"/>
      <c r="H61" s="164">
        <v>0</v>
      </c>
      <c r="I61" s="164"/>
      <c r="J61" s="164">
        <v>-301793580</v>
      </c>
      <c r="K61" s="164"/>
      <c r="L61" s="167">
        <v>-0.96826501184025127</v>
      </c>
      <c r="M61" s="164"/>
      <c r="N61" s="164">
        <v>18900000</v>
      </c>
      <c r="O61" s="164"/>
      <c r="P61" s="164">
        <v>157518068</v>
      </c>
      <c r="Q61" s="164"/>
      <c r="R61" s="164"/>
      <c r="S61" s="164">
        <v>0</v>
      </c>
      <c r="T61" s="164"/>
      <c r="U61" s="164">
        <v>176418068</v>
      </c>
      <c r="V61" s="164"/>
      <c r="W61" s="167">
        <v>5.7513193478327278E-2</v>
      </c>
    </row>
    <row r="62" spans="1:23" ht="21.75" customHeight="1">
      <c r="A62" s="176" t="s">
        <v>182</v>
      </c>
      <c r="B62" s="176"/>
      <c r="C62" s="164"/>
      <c r="D62" s="164">
        <v>0</v>
      </c>
      <c r="E62" s="164"/>
      <c r="F62" s="164">
        <v>0</v>
      </c>
      <c r="G62" s="164"/>
      <c r="H62" s="164">
        <v>0</v>
      </c>
      <c r="I62" s="164"/>
      <c r="J62" s="164">
        <v>0</v>
      </c>
      <c r="K62" s="164"/>
      <c r="L62" s="167">
        <v>0</v>
      </c>
      <c r="M62" s="164"/>
      <c r="N62" s="164">
        <v>1128900000</v>
      </c>
      <c r="O62" s="164"/>
      <c r="P62" s="164">
        <v>0</v>
      </c>
      <c r="Q62" s="164"/>
      <c r="R62" s="164"/>
      <c r="S62" s="164">
        <v>-986604420</v>
      </c>
      <c r="T62" s="164"/>
      <c r="U62" s="164">
        <v>142295580</v>
      </c>
      <c r="V62" s="164"/>
      <c r="W62" s="167">
        <v>4.6389087673552785E-2</v>
      </c>
    </row>
    <row r="63" spans="1:23" ht="21.75" customHeight="1">
      <c r="A63" s="176" t="s">
        <v>41</v>
      </c>
      <c r="B63" s="176"/>
      <c r="C63" s="164"/>
      <c r="D63" s="164">
        <v>108192182</v>
      </c>
      <c r="E63" s="164"/>
      <c r="F63" s="164">
        <v>-314517419</v>
      </c>
      <c r="G63" s="164"/>
      <c r="H63" s="164">
        <v>0</v>
      </c>
      <c r="I63" s="164"/>
      <c r="J63" s="164">
        <v>-206325237</v>
      </c>
      <c r="K63" s="164"/>
      <c r="L63" s="167">
        <v>-0.66196738859304982</v>
      </c>
      <c r="M63" s="164"/>
      <c r="N63" s="164">
        <v>108192182</v>
      </c>
      <c r="O63" s="164"/>
      <c r="P63" s="164">
        <v>-27905182</v>
      </c>
      <c r="Q63" s="164"/>
      <c r="R63" s="164"/>
      <c r="S63" s="164">
        <v>0</v>
      </c>
      <c r="T63" s="164"/>
      <c r="U63" s="164">
        <v>80287000</v>
      </c>
      <c r="V63" s="164"/>
      <c r="W63" s="167">
        <v>2.6173973092112439E-2</v>
      </c>
    </row>
    <row r="64" spans="1:23" ht="21.75" customHeight="1">
      <c r="A64" s="176" t="s">
        <v>45</v>
      </c>
      <c r="B64" s="176"/>
      <c r="C64" s="164"/>
      <c r="D64" s="164">
        <v>0</v>
      </c>
      <c r="E64" s="164"/>
      <c r="F64" s="164">
        <v>-298673162</v>
      </c>
      <c r="G64" s="164"/>
      <c r="H64" s="164">
        <v>0</v>
      </c>
      <c r="I64" s="164"/>
      <c r="J64" s="164">
        <v>-298673162</v>
      </c>
      <c r="K64" s="164"/>
      <c r="L64" s="167">
        <v>-0.95825356106082593</v>
      </c>
      <c r="M64" s="164"/>
      <c r="N64" s="164">
        <v>0</v>
      </c>
      <c r="O64" s="164"/>
      <c r="P64" s="164">
        <v>6834267</v>
      </c>
      <c r="Q64" s="164"/>
      <c r="R64" s="164"/>
      <c r="S64" s="164">
        <v>0</v>
      </c>
      <c r="T64" s="164"/>
      <c r="U64" s="164">
        <v>6834267</v>
      </c>
      <c r="V64" s="164"/>
      <c r="W64" s="167">
        <v>2.228006035376985E-3</v>
      </c>
    </row>
    <row r="65" spans="1:23" ht="21.75" customHeight="1">
      <c r="A65" s="176" t="s">
        <v>169</v>
      </c>
      <c r="B65" s="176"/>
      <c r="C65" s="164"/>
      <c r="D65" s="164">
        <v>0</v>
      </c>
      <c r="E65" s="164"/>
      <c r="F65" s="164">
        <v>0</v>
      </c>
      <c r="G65" s="164"/>
      <c r="H65" s="164">
        <v>0</v>
      </c>
      <c r="I65" s="164"/>
      <c r="J65" s="164">
        <v>0</v>
      </c>
      <c r="K65" s="164"/>
      <c r="L65" s="167">
        <v>0</v>
      </c>
      <c r="M65" s="164"/>
      <c r="N65" s="164">
        <v>0</v>
      </c>
      <c r="O65" s="164"/>
      <c r="P65" s="164">
        <v>0</v>
      </c>
      <c r="Q65" s="164"/>
      <c r="R65" s="164"/>
      <c r="S65" s="164">
        <v>0</v>
      </c>
      <c r="T65" s="164"/>
      <c r="U65" s="164">
        <v>0</v>
      </c>
      <c r="V65" s="164"/>
      <c r="W65" s="167">
        <v>0</v>
      </c>
    </row>
    <row r="66" spans="1:23" ht="21.75" customHeight="1">
      <c r="A66" s="176" t="s">
        <v>171</v>
      </c>
      <c r="B66" s="176"/>
      <c r="C66" s="164"/>
      <c r="D66" s="164">
        <v>0</v>
      </c>
      <c r="E66" s="164"/>
      <c r="F66" s="164">
        <v>0</v>
      </c>
      <c r="G66" s="164"/>
      <c r="H66" s="164">
        <v>0</v>
      </c>
      <c r="I66" s="164"/>
      <c r="J66" s="164">
        <v>0</v>
      </c>
      <c r="K66" s="164"/>
      <c r="L66" s="167">
        <v>0</v>
      </c>
      <c r="M66" s="164"/>
      <c r="N66" s="164">
        <v>0</v>
      </c>
      <c r="O66" s="164"/>
      <c r="P66" s="164">
        <v>0</v>
      </c>
      <c r="Q66" s="164"/>
      <c r="R66" s="164"/>
      <c r="S66" s="164">
        <v>0</v>
      </c>
      <c r="T66" s="164"/>
      <c r="U66" s="164">
        <v>0</v>
      </c>
      <c r="V66" s="164"/>
      <c r="W66" s="167">
        <v>0</v>
      </c>
    </row>
    <row r="67" spans="1:23" ht="21.75" customHeight="1">
      <c r="A67" s="176" t="s">
        <v>185</v>
      </c>
      <c r="B67" s="176"/>
      <c r="C67" s="164"/>
      <c r="D67" s="164">
        <v>0</v>
      </c>
      <c r="E67" s="164"/>
      <c r="F67" s="164">
        <v>0</v>
      </c>
      <c r="G67" s="164"/>
      <c r="H67" s="164">
        <v>0</v>
      </c>
      <c r="I67" s="164"/>
      <c r="J67" s="164">
        <v>0</v>
      </c>
      <c r="K67" s="164"/>
      <c r="L67" s="167">
        <v>0</v>
      </c>
      <c r="M67" s="164"/>
      <c r="N67" s="164">
        <v>0</v>
      </c>
      <c r="O67" s="164"/>
      <c r="P67" s="164">
        <v>0</v>
      </c>
      <c r="Q67" s="164"/>
      <c r="R67" s="164"/>
      <c r="S67" s="164">
        <v>-52051760</v>
      </c>
      <c r="T67" s="164"/>
      <c r="U67" s="164">
        <v>-52051760</v>
      </c>
      <c r="V67" s="164"/>
      <c r="W67" s="167">
        <v>-1.6969140279710221E-2</v>
      </c>
    </row>
    <row r="68" spans="1:23" ht="21.75" customHeight="1">
      <c r="A68" s="176" t="s">
        <v>89</v>
      </c>
      <c r="B68" s="176"/>
      <c r="C68" s="164"/>
      <c r="D68" s="164">
        <v>0</v>
      </c>
      <c r="E68" s="164"/>
      <c r="F68" s="164">
        <v>-71390445</v>
      </c>
      <c r="G68" s="164"/>
      <c r="H68" s="164">
        <v>0</v>
      </c>
      <c r="I68" s="164"/>
      <c r="J68" s="164">
        <v>-71390445</v>
      </c>
      <c r="K68" s="164"/>
      <c r="L68" s="167">
        <v>-0.22904685405569533</v>
      </c>
      <c r="M68" s="164"/>
      <c r="N68" s="164">
        <v>0</v>
      </c>
      <c r="O68" s="164"/>
      <c r="P68" s="164">
        <v>-71390445</v>
      </c>
      <c r="Q68" s="164"/>
      <c r="R68" s="164"/>
      <c r="S68" s="164">
        <v>0</v>
      </c>
      <c r="T68" s="164"/>
      <c r="U68" s="164">
        <v>-71390445</v>
      </c>
      <c r="V68" s="164"/>
      <c r="W68" s="167">
        <v>-2.3273650609238521E-2</v>
      </c>
    </row>
    <row r="69" spans="1:23" ht="21.75" customHeight="1">
      <c r="A69" s="176" t="s">
        <v>90</v>
      </c>
      <c r="B69" s="176"/>
      <c r="C69" s="164"/>
      <c r="D69" s="164">
        <v>0</v>
      </c>
      <c r="E69" s="164"/>
      <c r="F69" s="164">
        <v>-71855606</v>
      </c>
      <c r="G69" s="164"/>
      <c r="H69" s="164">
        <v>0</v>
      </c>
      <c r="I69" s="164"/>
      <c r="J69" s="164">
        <v>-71855606</v>
      </c>
      <c r="K69" s="164"/>
      <c r="L69" s="167">
        <v>-0.23053926194976856</v>
      </c>
      <c r="M69" s="164"/>
      <c r="N69" s="164">
        <v>0</v>
      </c>
      <c r="O69" s="164"/>
      <c r="P69" s="164">
        <v>-71855606</v>
      </c>
      <c r="Q69" s="164"/>
      <c r="R69" s="164"/>
      <c r="S69" s="164">
        <v>0</v>
      </c>
      <c r="T69" s="164"/>
      <c r="U69" s="164">
        <v>-71855606</v>
      </c>
      <c r="V69" s="164"/>
      <c r="W69" s="167">
        <v>-2.3425295476994196E-2</v>
      </c>
    </row>
    <row r="70" spans="1:23" ht="21.75" customHeight="1">
      <c r="A70" s="176" t="s">
        <v>19</v>
      </c>
      <c r="B70" s="176"/>
      <c r="C70" s="164"/>
      <c r="D70" s="164">
        <v>0</v>
      </c>
      <c r="E70" s="164"/>
      <c r="F70" s="164">
        <v>-593447850</v>
      </c>
      <c r="G70" s="164"/>
      <c r="H70" s="164">
        <v>0</v>
      </c>
      <c r="I70" s="164"/>
      <c r="J70" s="164">
        <v>-593447850</v>
      </c>
      <c r="K70" s="164"/>
      <c r="L70" s="167">
        <v>-1.9039993809902174</v>
      </c>
      <c r="M70" s="164"/>
      <c r="N70" s="164">
        <v>0</v>
      </c>
      <c r="O70" s="164"/>
      <c r="P70" s="164">
        <v>-160603867</v>
      </c>
      <c r="Q70" s="164"/>
      <c r="R70" s="164"/>
      <c r="S70" s="164">
        <v>0</v>
      </c>
      <c r="T70" s="164"/>
      <c r="U70" s="164">
        <v>-160603867</v>
      </c>
      <c r="V70" s="164"/>
      <c r="W70" s="167">
        <v>-5.2357682979152345E-2</v>
      </c>
    </row>
    <row r="71" spans="1:23" ht="21.75" customHeight="1">
      <c r="A71" s="176" t="s">
        <v>88</v>
      </c>
      <c r="B71" s="176"/>
      <c r="C71" s="164"/>
      <c r="D71" s="164">
        <v>0</v>
      </c>
      <c r="E71" s="164"/>
      <c r="F71" s="164">
        <v>-201200446</v>
      </c>
      <c r="G71" s="164"/>
      <c r="H71" s="164">
        <v>0</v>
      </c>
      <c r="I71" s="164"/>
      <c r="J71" s="164">
        <v>-201200446</v>
      </c>
      <c r="K71" s="164"/>
      <c r="L71" s="167">
        <v>-0.64552517064297332</v>
      </c>
      <c r="M71" s="164"/>
      <c r="N71" s="164">
        <v>0</v>
      </c>
      <c r="O71" s="164"/>
      <c r="P71" s="164">
        <v>-201200446</v>
      </c>
      <c r="Q71" s="164"/>
      <c r="R71" s="164"/>
      <c r="S71" s="164">
        <v>0</v>
      </c>
      <c r="T71" s="164"/>
      <c r="U71" s="164">
        <v>-201200446</v>
      </c>
      <c r="V71" s="164"/>
      <c r="W71" s="167">
        <v>-6.5592375599100999E-2</v>
      </c>
    </row>
    <row r="72" spans="1:23" ht="21.75" customHeight="1">
      <c r="A72" s="176" t="s">
        <v>186</v>
      </c>
      <c r="B72" s="176"/>
      <c r="C72" s="164"/>
      <c r="D72" s="164">
        <v>0</v>
      </c>
      <c r="E72" s="164"/>
      <c r="F72" s="164">
        <v>0</v>
      </c>
      <c r="G72" s="164"/>
      <c r="H72" s="164">
        <v>0</v>
      </c>
      <c r="I72" s="164"/>
      <c r="J72" s="164">
        <v>0</v>
      </c>
      <c r="K72" s="164"/>
      <c r="L72" s="167">
        <v>0</v>
      </c>
      <c r="M72" s="164"/>
      <c r="N72" s="164">
        <v>0</v>
      </c>
      <c r="O72" s="164"/>
      <c r="P72" s="164">
        <v>0</v>
      </c>
      <c r="Q72" s="164"/>
      <c r="R72" s="164"/>
      <c r="S72" s="164">
        <v>-244098062</v>
      </c>
      <c r="T72" s="164"/>
      <c r="U72" s="164">
        <v>-244098062</v>
      </c>
      <c r="V72" s="164"/>
      <c r="W72" s="167">
        <v>-7.9577218063008867E-2</v>
      </c>
    </row>
    <row r="73" spans="1:23" ht="21.75" customHeight="1">
      <c r="A73" s="176" t="s">
        <v>187</v>
      </c>
      <c r="B73" s="176"/>
      <c r="C73" s="164"/>
      <c r="D73" s="164">
        <v>0</v>
      </c>
      <c r="E73" s="164"/>
      <c r="F73" s="164">
        <v>0</v>
      </c>
      <c r="G73" s="164"/>
      <c r="H73" s="164">
        <v>0</v>
      </c>
      <c r="I73" s="164"/>
      <c r="J73" s="164">
        <v>0</v>
      </c>
      <c r="K73" s="164"/>
      <c r="L73" s="167">
        <v>0</v>
      </c>
      <c r="M73" s="164"/>
      <c r="N73" s="164">
        <v>67200000</v>
      </c>
      <c r="O73" s="164"/>
      <c r="P73" s="164">
        <v>0</v>
      </c>
      <c r="Q73" s="164"/>
      <c r="R73" s="164"/>
      <c r="S73" s="164">
        <v>-334881876</v>
      </c>
      <c r="T73" s="164"/>
      <c r="U73" s="164">
        <v>-267681876</v>
      </c>
      <c r="V73" s="164"/>
      <c r="W73" s="167">
        <v>-8.7265662182796438E-2</v>
      </c>
    </row>
    <row r="74" spans="1:23" ht="21.75" customHeight="1">
      <c r="A74" s="176" t="s">
        <v>174</v>
      </c>
      <c r="B74" s="176"/>
      <c r="C74" s="164"/>
      <c r="D74" s="164">
        <v>0</v>
      </c>
      <c r="E74" s="164"/>
      <c r="F74" s="164">
        <v>0</v>
      </c>
      <c r="G74" s="164"/>
      <c r="H74" s="164">
        <v>0</v>
      </c>
      <c r="I74" s="164"/>
      <c r="J74" s="164">
        <v>0</v>
      </c>
      <c r="K74" s="164"/>
      <c r="L74" s="167">
        <v>0</v>
      </c>
      <c r="M74" s="164"/>
      <c r="N74" s="164">
        <v>0</v>
      </c>
      <c r="O74" s="164"/>
      <c r="P74" s="164">
        <v>0</v>
      </c>
      <c r="Q74" s="164"/>
      <c r="R74" s="164"/>
      <c r="S74" s="164">
        <v>-284476380</v>
      </c>
      <c r="T74" s="164"/>
      <c r="U74" s="164">
        <v>-284476380</v>
      </c>
      <c r="V74" s="164"/>
      <c r="W74" s="167">
        <v>-9.2740756479399569E-2</v>
      </c>
    </row>
    <row r="75" spans="1:23" ht="21.75" customHeight="1">
      <c r="A75" s="176" t="s">
        <v>25</v>
      </c>
      <c r="B75" s="176"/>
      <c r="C75" s="164"/>
      <c r="D75" s="164">
        <v>0</v>
      </c>
      <c r="E75" s="164"/>
      <c r="F75" s="164">
        <v>-694377945</v>
      </c>
      <c r="G75" s="164"/>
      <c r="H75" s="164">
        <v>0</v>
      </c>
      <c r="I75" s="164"/>
      <c r="J75" s="164">
        <v>-694377945</v>
      </c>
      <c r="K75" s="164"/>
      <c r="L75" s="167">
        <v>-2.2278203172414548</v>
      </c>
      <c r="M75" s="164"/>
      <c r="N75" s="164">
        <v>0</v>
      </c>
      <c r="O75" s="164"/>
      <c r="P75" s="164">
        <v>-295889143</v>
      </c>
      <c r="Q75" s="164"/>
      <c r="R75" s="164"/>
      <c r="S75" s="164">
        <v>0</v>
      </c>
      <c r="T75" s="164"/>
      <c r="U75" s="164">
        <v>-295889143</v>
      </c>
      <c r="V75" s="164"/>
      <c r="W75" s="167">
        <v>-9.6461375653969006E-2</v>
      </c>
    </row>
    <row r="76" spans="1:23" ht="21.75" customHeight="1">
      <c r="A76" s="176" t="s">
        <v>48</v>
      </c>
      <c r="B76" s="176"/>
      <c r="C76" s="164"/>
      <c r="D76" s="164">
        <v>0</v>
      </c>
      <c r="E76" s="164"/>
      <c r="F76" s="164">
        <v>-790094797</v>
      </c>
      <c r="G76" s="164"/>
      <c r="H76" s="164">
        <v>0</v>
      </c>
      <c r="I76" s="164"/>
      <c r="J76" s="164">
        <v>-790094797</v>
      </c>
      <c r="K76" s="164"/>
      <c r="L76" s="167">
        <v>-2.5349152489331481</v>
      </c>
      <c r="M76" s="164"/>
      <c r="N76" s="164">
        <v>837600000</v>
      </c>
      <c r="O76" s="164"/>
      <c r="P76" s="164">
        <v>-2598510874</v>
      </c>
      <c r="Q76" s="164"/>
      <c r="R76" s="164"/>
      <c r="S76" s="164">
        <v>1431437278</v>
      </c>
      <c r="T76" s="164"/>
      <c r="U76" s="164">
        <v>-329473596</v>
      </c>
      <c r="V76" s="164"/>
      <c r="W76" s="167">
        <v>-0.10741007929385235</v>
      </c>
    </row>
    <row r="77" spans="1:23" ht="21.75" customHeight="1">
      <c r="A77" s="176" t="s">
        <v>183</v>
      </c>
      <c r="B77" s="176"/>
      <c r="C77" s="164"/>
      <c r="D77" s="164">
        <v>0</v>
      </c>
      <c r="E77" s="164"/>
      <c r="F77" s="164">
        <v>0</v>
      </c>
      <c r="G77" s="164"/>
      <c r="H77" s="164">
        <v>0</v>
      </c>
      <c r="I77" s="164"/>
      <c r="J77" s="164">
        <v>0</v>
      </c>
      <c r="K77" s="164"/>
      <c r="L77" s="167">
        <v>0</v>
      </c>
      <c r="M77" s="164"/>
      <c r="N77" s="164">
        <v>0</v>
      </c>
      <c r="O77" s="164"/>
      <c r="P77" s="164">
        <v>0</v>
      </c>
      <c r="Q77" s="164"/>
      <c r="R77" s="164"/>
      <c r="S77" s="164">
        <v>-345479460</v>
      </c>
      <c r="T77" s="164"/>
      <c r="U77" s="164">
        <v>-345479460</v>
      </c>
      <c r="V77" s="164"/>
      <c r="W77" s="167">
        <v>-0.11262807291239597</v>
      </c>
    </row>
    <row r="78" spans="1:23" ht="21.75" customHeight="1">
      <c r="A78" s="176" t="s">
        <v>164</v>
      </c>
      <c r="B78" s="176"/>
      <c r="C78" s="164"/>
      <c r="D78" s="164">
        <v>0</v>
      </c>
      <c r="E78" s="164"/>
      <c r="F78" s="164">
        <v>0</v>
      </c>
      <c r="G78" s="164"/>
      <c r="H78" s="164">
        <v>0</v>
      </c>
      <c r="I78" s="164"/>
      <c r="J78" s="164">
        <v>0</v>
      </c>
      <c r="K78" s="164"/>
      <c r="L78" s="167">
        <v>0</v>
      </c>
      <c r="M78" s="164"/>
      <c r="N78" s="164">
        <v>396370800</v>
      </c>
      <c r="O78" s="164"/>
      <c r="P78" s="164">
        <v>0</v>
      </c>
      <c r="Q78" s="164"/>
      <c r="R78" s="164"/>
      <c r="S78" s="164">
        <v>-742087289</v>
      </c>
      <c r="T78" s="164"/>
      <c r="U78" s="164">
        <v>-345716489</v>
      </c>
      <c r="V78" s="164"/>
      <c r="W78" s="167">
        <v>-0.11270534558005139</v>
      </c>
    </row>
    <row r="79" spans="1:23" ht="21.75" customHeight="1">
      <c r="A79" s="176" t="s">
        <v>80</v>
      </c>
      <c r="B79" s="176"/>
      <c r="C79" s="164"/>
      <c r="D79" s="164">
        <v>0</v>
      </c>
      <c r="E79" s="164"/>
      <c r="F79" s="164">
        <v>-1940385600</v>
      </c>
      <c r="G79" s="164"/>
      <c r="H79" s="164">
        <v>0</v>
      </c>
      <c r="I79" s="164"/>
      <c r="J79" s="164">
        <v>-1940385600</v>
      </c>
      <c r="K79" s="164"/>
      <c r="L79" s="167">
        <v>-6.2254720128859375</v>
      </c>
      <c r="M79" s="164"/>
      <c r="N79" s="164">
        <v>0</v>
      </c>
      <c r="O79" s="164"/>
      <c r="P79" s="164">
        <v>-382970765</v>
      </c>
      <c r="Q79" s="164"/>
      <c r="R79" s="164"/>
      <c r="S79" s="164">
        <v>0</v>
      </c>
      <c r="T79" s="164"/>
      <c r="U79" s="164">
        <v>-382970765</v>
      </c>
      <c r="V79" s="164"/>
      <c r="W79" s="167">
        <v>-0.12485043030846484</v>
      </c>
    </row>
    <row r="80" spans="1:23" ht="21.75" customHeight="1">
      <c r="A80" s="176" t="s">
        <v>93</v>
      </c>
      <c r="B80" s="176"/>
      <c r="C80" s="164"/>
      <c r="D80" s="164">
        <v>0</v>
      </c>
      <c r="E80" s="164"/>
      <c r="F80" s="164">
        <v>-736082825</v>
      </c>
      <c r="G80" s="164"/>
      <c r="H80" s="164">
        <v>0</v>
      </c>
      <c r="I80" s="164"/>
      <c r="J80" s="164">
        <v>-736082825</v>
      </c>
      <c r="K80" s="164"/>
      <c r="L80" s="167">
        <v>-2.3616249400137361</v>
      </c>
      <c r="M80" s="164"/>
      <c r="N80" s="164">
        <v>0</v>
      </c>
      <c r="O80" s="164"/>
      <c r="P80" s="164">
        <v>-736082825</v>
      </c>
      <c r="Q80" s="164"/>
      <c r="R80" s="164"/>
      <c r="S80" s="164">
        <v>0</v>
      </c>
      <c r="T80" s="164"/>
      <c r="U80" s="164">
        <v>-736082825</v>
      </c>
      <c r="V80" s="164"/>
      <c r="W80" s="167">
        <v>-0.2399667699019282</v>
      </c>
    </row>
    <row r="81" spans="1:23" ht="21.75" customHeight="1">
      <c r="A81" s="176" t="s">
        <v>167</v>
      </c>
      <c r="B81" s="176"/>
      <c r="C81" s="164"/>
      <c r="D81" s="164">
        <v>0</v>
      </c>
      <c r="E81" s="164"/>
      <c r="F81" s="164">
        <v>0</v>
      </c>
      <c r="G81" s="164"/>
      <c r="H81" s="164">
        <v>0</v>
      </c>
      <c r="I81" s="164"/>
      <c r="J81" s="164">
        <v>0</v>
      </c>
      <c r="K81" s="164"/>
      <c r="L81" s="167">
        <v>0</v>
      </c>
      <c r="M81" s="164"/>
      <c r="N81" s="164">
        <v>932260520</v>
      </c>
      <c r="O81" s="164"/>
      <c r="P81" s="164">
        <v>0</v>
      </c>
      <c r="Q81" s="164"/>
      <c r="R81" s="164"/>
      <c r="S81" s="164">
        <v>-1809205528</v>
      </c>
      <c r="T81" s="164"/>
      <c r="U81" s="164">
        <v>-876945008</v>
      </c>
      <c r="V81" s="164"/>
      <c r="W81" s="167">
        <v>-0.28588856281408354</v>
      </c>
    </row>
    <row r="82" spans="1:23" ht="21.75" customHeight="1">
      <c r="A82" s="176" t="s">
        <v>177</v>
      </c>
      <c r="B82" s="176"/>
      <c r="C82" s="164"/>
      <c r="D82" s="164">
        <v>0</v>
      </c>
      <c r="E82" s="164"/>
      <c r="F82" s="164">
        <v>0</v>
      </c>
      <c r="G82" s="164"/>
      <c r="H82" s="164">
        <v>0</v>
      </c>
      <c r="I82" s="164"/>
      <c r="J82" s="164">
        <v>0</v>
      </c>
      <c r="K82" s="164"/>
      <c r="L82" s="167">
        <v>0</v>
      </c>
      <c r="M82" s="164"/>
      <c r="N82" s="164">
        <v>501580000</v>
      </c>
      <c r="O82" s="164"/>
      <c r="P82" s="164">
        <v>0</v>
      </c>
      <c r="Q82" s="164"/>
      <c r="R82" s="164"/>
      <c r="S82" s="164">
        <v>-1394613013</v>
      </c>
      <c r="T82" s="164"/>
      <c r="U82" s="164">
        <v>-893033013</v>
      </c>
      <c r="V82" s="164"/>
      <c r="W82" s="167">
        <v>-0.29113333481921233</v>
      </c>
    </row>
    <row r="83" spans="1:23" ht="21.75" customHeight="1">
      <c r="A83" s="176" t="s">
        <v>181</v>
      </c>
      <c r="B83" s="176"/>
      <c r="C83" s="164"/>
      <c r="D83" s="164">
        <v>0</v>
      </c>
      <c r="E83" s="164"/>
      <c r="F83" s="164">
        <v>0</v>
      </c>
      <c r="G83" s="164"/>
      <c r="H83" s="164">
        <v>0</v>
      </c>
      <c r="I83" s="164"/>
      <c r="J83" s="164">
        <v>0</v>
      </c>
      <c r="K83" s="164"/>
      <c r="L83" s="167">
        <v>0</v>
      </c>
      <c r="M83" s="164"/>
      <c r="N83" s="164">
        <v>471900000</v>
      </c>
      <c r="O83" s="164"/>
      <c r="P83" s="164">
        <v>0</v>
      </c>
      <c r="Q83" s="164"/>
      <c r="R83" s="164"/>
      <c r="S83" s="164">
        <v>-1380163447</v>
      </c>
      <c r="T83" s="164"/>
      <c r="U83" s="164">
        <v>-908263447</v>
      </c>
      <c r="V83" s="164"/>
      <c r="W83" s="167">
        <v>-0.29609853428733529</v>
      </c>
    </row>
    <row r="84" spans="1:23" ht="21.75" customHeight="1">
      <c r="A84" s="176" t="s">
        <v>29</v>
      </c>
      <c r="B84" s="176"/>
      <c r="C84" s="164"/>
      <c r="D84" s="164">
        <v>0</v>
      </c>
      <c r="E84" s="164"/>
      <c r="F84" s="164">
        <v>-2057758591</v>
      </c>
      <c r="G84" s="164"/>
      <c r="H84" s="164">
        <v>0</v>
      </c>
      <c r="I84" s="164"/>
      <c r="J84" s="164">
        <v>-2057758591</v>
      </c>
      <c r="K84" s="164"/>
      <c r="L84" s="167">
        <v>-6.6020478185089093</v>
      </c>
      <c r="M84" s="164"/>
      <c r="N84" s="164">
        <v>3670183500</v>
      </c>
      <c r="O84" s="164"/>
      <c r="P84" s="164">
        <v>-4587278421</v>
      </c>
      <c r="Q84" s="164"/>
      <c r="R84" s="164"/>
      <c r="S84" s="164">
        <v>0</v>
      </c>
      <c r="T84" s="164"/>
      <c r="U84" s="164">
        <v>-917094921</v>
      </c>
      <c r="V84" s="164"/>
      <c r="W84" s="167">
        <v>-0.29897764003097616</v>
      </c>
    </row>
    <row r="85" spans="1:23" ht="21.75" customHeight="1">
      <c r="A85" s="176" t="s">
        <v>26</v>
      </c>
      <c r="B85" s="176"/>
      <c r="C85" s="164"/>
      <c r="D85" s="164">
        <v>0</v>
      </c>
      <c r="E85" s="164"/>
      <c r="F85" s="164">
        <v>-745683982</v>
      </c>
      <c r="G85" s="164"/>
      <c r="H85" s="164">
        <v>0</v>
      </c>
      <c r="I85" s="164"/>
      <c r="J85" s="164">
        <v>-745683982</v>
      </c>
      <c r="K85" s="164"/>
      <c r="L85" s="167">
        <v>-2.392428989577299</v>
      </c>
      <c r="M85" s="164"/>
      <c r="N85" s="164">
        <v>62375200</v>
      </c>
      <c r="O85" s="164"/>
      <c r="P85" s="164">
        <v>-1198246358</v>
      </c>
      <c r="Q85" s="164"/>
      <c r="R85" s="164"/>
      <c r="S85" s="164">
        <v>0</v>
      </c>
      <c r="T85" s="164"/>
      <c r="U85" s="164">
        <v>-1135871158</v>
      </c>
      <c r="V85" s="164"/>
      <c r="W85" s="167">
        <v>-0.37029981348909036</v>
      </c>
    </row>
    <row r="86" spans="1:23" ht="21.75" customHeight="1">
      <c r="A86" s="176" t="s">
        <v>168</v>
      </c>
      <c r="B86" s="176"/>
      <c r="C86" s="164"/>
      <c r="D86" s="164">
        <v>0</v>
      </c>
      <c r="E86" s="164"/>
      <c r="F86" s="164">
        <v>0</v>
      </c>
      <c r="G86" s="164"/>
      <c r="H86" s="164">
        <v>0</v>
      </c>
      <c r="I86" s="164"/>
      <c r="J86" s="164">
        <v>0</v>
      </c>
      <c r="K86" s="164"/>
      <c r="L86" s="167">
        <v>0</v>
      </c>
      <c r="M86" s="164"/>
      <c r="N86" s="164">
        <v>0</v>
      </c>
      <c r="O86" s="164"/>
      <c r="P86" s="164">
        <v>0</v>
      </c>
      <c r="Q86" s="164"/>
      <c r="R86" s="164"/>
      <c r="S86" s="164">
        <v>-1142289269</v>
      </c>
      <c r="T86" s="164"/>
      <c r="U86" s="164">
        <v>-1142289269</v>
      </c>
      <c r="V86" s="164"/>
      <c r="W86" s="167">
        <v>-0.37239215053763108</v>
      </c>
    </row>
    <row r="87" spans="1:23" ht="21.75" customHeight="1">
      <c r="A87" s="176" t="s">
        <v>66</v>
      </c>
      <c r="B87" s="176"/>
      <c r="C87" s="164"/>
      <c r="D87" s="164">
        <v>0</v>
      </c>
      <c r="E87" s="164"/>
      <c r="F87" s="164">
        <v>-810267492</v>
      </c>
      <c r="G87" s="164"/>
      <c r="H87" s="164">
        <v>0</v>
      </c>
      <c r="I87" s="164"/>
      <c r="J87" s="164">
        <v>-810267492</v>
      </c>
      <c r="K87" s="164"/>
      <c r="L87" s="167">
        <v>-2.5996366878816666</v>
      </c>
      <c r="M87" s="164"/>
      <c r="N87" s="164">
        <v>58837500</v>
      </c>
      <c r="O87" s="164"/>
      <c r="P87" s="164">
        <v>-1457972648</v>
      </c>
      <c r="Q87" s="164"/>
      <c r="R87" s="164"/>
      <c r="S87" s="164">
        <v>-5835</v>
      </c>
      <c r="T87" s="164"/>
      <c r="U87" s="164">
        <v>-1399140983</v>
      </c>
      <c r="V87" s="164"/>
      <c r="W87" s="167">
        <v>-0.45612712445493975</v>
      </c>
    </row>
    <row r="88" spans="1:23" ht="21.75" customHeight="1">
      <c r="A88" s="176" t="s">
        <v>71</v>
      </c>
      <c r="B88" s="176"/>
      <c r="C88" s="164"/>
      <c r="D88" s="164">
        <v>0</v>
      </c>
      <c r="E88" s="164"/>
      <c r="F88" s="164">
        <v>-449040277</v>
      </c>
      <c r="G88" s="164"/>
      <c r="H88" s="164">
        <v>0</v>
      </c>
      <c r="I88" s="164"/>
      <c r="J88" s="164">
        <v>-449040277</v>
      </c>
      <c r="K88" s="164"/>
      <c r="L88" s="167">
        <v>-1.4406866744022677</v>
      </c>
      <c r="M88" s="164"/>
      <c r="N88" s="164">
        <v>39600000</v>
      </c>
      <c r="O88" s="164"/>
      <c r="P88" s="164">
        <v>-1482313430</v>
      </c>
      <c r="Q88" s="164"/>
      <c r="R88" s="164"/>
      <c r="S88" s="164">
        <v>-1362</v>
      </c>
      <c r="T88" s="164"/>
      <c r="U88" s="164">
        <v>-1442714792</v>
      </c>
      <c r="V88" s="164"/>
      <c r="W88" s="167">
        <v>-0.47033240929914671</v>
      </c>
    </row>
    <row r="89" spans="1:23" ht="21.75" customHeight="1">
      <c r="A89" s="176" t="s">
        <v>79</v>
      </c>
      <c r="B89" s="176"/>
      <c r="C89" s="164"/>
      <c r="D89" s="164">
        <v>0</v>
      </c>
      <c r="E89" s="164"/>
      <c r="F89" s="164">
        <v>-569469514</v>
      </c>
      <c r="G89" s="164"/>
      <c r="H89" s="164">
        <v>0</v>
      </c>
      <c r="I89" s="164"/>
      <c r="J89" s="164">
        <v>-569469514</v>
      </c>
      <c r="K89" s="164"/>
      <c r="L89" s="167">
        <v>-1.8270680433820765</v>
      </c>
      <c r="M89" s="164"/>
      <c r="N89" s="164">
        <v>523598300</v>
      </c>
      <c r="O89" s="164"/>
      <c r="P89" s="164">
        <v>-2039068262</v>
      </c>
      <c r="Q89" s="164"/>
      <c r="R89" s="164"/>
      <c r="S89" s="164">
        <v>0</v>
      </c>
      <c r="T89" s="164"/>
      <c r="U89" s="164">
        <v>-1515469962</v>
      </c>
      <c r="V89" s="164"/>
      <c r="W89" s="167">
        <v>-0.49405096724616265</v>
      </c>
    </row>
    <row r="90" spans="1:23" ht="21.75" customHeight="1">
      <c r="A90" s="176" t="s">
        <v>77</v>
      </c>
      <c r="B90" s="176"/>
      <c r="C90" s="164"/>
      <c r="D90" s="164">
        <v>0</v>
      </c>
      <c r="E90" s="164"/>
      <c r="F90" s="164">
        <v>-487611346</v>
      </c>
      <c r="G90" s="164"/>
      <c r="H90" s="164">
        <v>0</v>
      </c>
      <c r="I90" s="164"/>
      <c r="J90" s="164">
        <v>-487611346</v>
      </c>
      <c r="K90" s="164"/>
      <c r="L90" s="167">
        <v>-1.5644368767159689</v>
      </c>
      <c r="M90" s="164"/>
      <c r="N90" s="164">
        <v>56933000</v>
      </c>
      <c r="O90" s="164"/>
      <c r="P90" s="164">
        <v>-1609704926</v>
      </c>
      <c r="Q90" s="164"/>
      <c r="R90" s="164"/>
      <c r="S90" s="164">
        <v>0</v>
      </c>
      <c r="T90" s="164"/>
      <c r="U90" s="164">
        <v>-1552771926</v>
      </c>
      <c r="V90" s="164"/>
      <c r="W90" s="167">
        <v>-0.50621159850675213</v>
      </c>
    </row>
    <row r="91" spans="1:23" ht="21.75" customHeight="1">
      <c r="A91" s="176" t="s">
        <v>175</v>
      </c>
      <c r="B91" s="176"/>
      <c r="C91" s="164"/>
      <c r="D91" s="164">
        <v>0</v>
      </c>
      <c r="E91" s="164"/>
      <c r="F91" s="164">
        <v>0</v>
      </c>
      <c r="G91" s="164"/>
      <c r="H91" s="164">
        <v>0</v>
      </c>
      <c r="I91" s="164"/>
      <c r="J91" s="164">
        <v>0</v>
      </c>
      <c r="K91" s="164"/>
      <c r="L91" s="167">
        <v>0</v>
      </c>
      <c r="M91" s="164"/>
      <c r="N91" s="164">
        <v>64178960</v>
      </c>
      <c r="O91" s="164"/>
      <c r="P91" s="164">
        <v>0</v>
      </c>
      <c r="Q91" s="164"/>
      <c r="R91" s="164"/>
      <c r="S91" s="164">
        <v>-1677802885</v>
      </c>
      <c r="T91" s="164"/>
      <c r="U91" s="164">
        <v>-1613623925</v>
      </c>
      <c r="V91" s="164"/>
      <c r="W91" s="167">
        <v>-0.52604966176017109</v>
      </c>
    </row>
    <row r="92" spans="1:23" ht="21.75" customHeight="1">
      <c r="A92" s="176" t="s">
        <v>163</v>
      </c>
      <c r="B92" s="176"/>
      <c r="C92" s="164"/>
      <c r="D92" s="164">
        <v>0</v>
      </c>
      <c r="E92" s="164"/>
      <c r="F92" s="164">
        <v>0</v>
      </c>
      <c r="G92" s="164"/>
      <c r="H92" s="164">
        <v>0</v>
      </c>
      <c r="I92" s="164"/>
      <c r="J92" s="164">
        <v>0</v>
      </c>
      <c r="K92" s="164"/>
      <c r="L92" s="167">
        <v>0</v>
      </c>
      <c r="M92" s="164"/>
      <c r="N92" s="164">
        <v>0</v>
      </c>
      <c r="O92" s="164"/>
      <c r="P92" s="164">
        <v>0</v>
      </c>
      <c r="Q92" s="164"/>
      <c r="R92" s="164"/>
      <c r="S92" s="164">
        <v>-1696705054</v>
      </c>
      <c r="T92" s="164"/>
      <c r="U92" s="164">
        <v>-1696705054</v>
      </c>
      <c r="V92" s="164"/>
      <c r="W92" s="167">
        <v>-0.55313453521301303</v>
      </c>
    </row>
    <row r="93" spans="1:23" ht="21.75" customHeight="1">
      <c r="A93" s="176" t="s">
        <v>27</v>
      </c>
      <c r="B93" s="176"/>
      <c r="C93" s="164"/>
      <c r="D93" s="164">
        <v>0</v>
      </c>
      <c r="E93" s="164"/>
      <c r="F93" s="164">
        <v>-835002000</v>
      </c>
      <c r="G93" s="164"/>
      <c r="H93" s="164">
        <v>0</v>
      </c>
      <c r="I93" s="164"/>
      <c r="J93" s="164">
        <v>-835002000</v>
      </c>
      <c r="K93" s="164"/>
      <c r="L93" s="167">
        <v>-2.6789941039058336</v>
      </c>
      <c r="M93" s="164"/>
      <c r="N93" s="164">
        <v>0</v>
      </c>
      <c r="O93" s="164"/>
      <c r="P93" s="164">
        <v>-1927649384</v>
      </c>
      <c r="Q93" s="164"/>
      <c r="R93" s="164"/>
      <c r="S93" s="164">
        <v>0</v>
      </c>
      <c r="T93" s="164"/>
      <c r="U93" s="164">
        <v>-1927649384</v>
      </c>
      <c r="V93" s="164"/>
      <c r="W93" s="167">
        <v>-0.62842356929319965</v>
      </c>
    </row>
    <row r="94" spans="1:23" ht="21.75" customHeight="1">
      <c r="A94" s="176" t="s">
        <v>84</v>
      </c>
      <c r="B94" s="176"/>
      <c r="C94" s="164"/>
      <c r="D94" s="164">
        <v>0</v>
      </c>
      <c r="E94" s="164"/>
      <c r="F94" s="164">
        <v>-1116516960</v>
      </c>
      <c r="G94" s="164"/>
      <c r="H94" s="164">
        <v>0</v>
      </c>
      <c r="I94" s="164"/>
      <c r="J94" s="164">
        <v>-1116516960</v>
      </c>
      <c r="K94" s="164"/>
      <c r="L94" s="167">
        <v>-3.5821978303655149</v>
      </c>
      <c r="M94" s="164"/>
      <c r="N94" s="164">
        <v>0</v>
      </c>
      <c r="O94" s="164"/>
      <c r="P94" s="164">
        <v>-2171261274</v>
      </c>
      <c r="Q94" s="164"/>
      <c r="R94" s="164"/>
      <c r="S94" s="164">
        <v>0</v>
      </c>
      <c r="T94" s="164"/>
      <c r="U94" s="164">
        <v>-2171261274</v>
      </c>
      <c r="V94" s="164"/>
      <c r="W94" s="167">
        <v>-0.70784229279487054</v>
      </c>
    </row>
    <row r="95" spans="1:23" ht="21.75" customHeight="1">
      <c r="A95" s="176" t="s">
        <v>166</v>
      </c>
      <c r="B95" s="176"/>
      <c r="C95" s="164"/>
      <c r="D95" s="164">
        <v>0</v>
      </c>
      <c r="E95" s="164"/>
      <c r="F95" s="164">
        <v>0</v>
      </c>
      <c r="G95" s="164"/>
      <c r="H95" s="164">
        <v>0</v>
      </c>
      <c r="I95" s="164"/>
      <c r="J95" s="164">
        <v>0</v>
      </c>
      <c r="K95" s="164"/>
      <c r="L95" s="167">
        <v>0</v>
      </c>
      <c r="M95" s="164"/>
      <c r="N95" s="164">
        <v>114425784</v>
      </c>
      <c r="O95" s="164"/>
      <c r="P95" s="164">
        <v>0</v>
      </c>
      <c r="Q95" s="164"/>
      <c r="R95" s="164"/>
      <c r="S95" s="164">
        <v>-2305733975</v>
      </c>
      <c r="T95" s="164"/>
      <c r="U95" s="164">
        <v>-2191308191</v>
      </c>
      <c r="V95" s="164"/>
      <c r="W95" s="167">
        <v>-0.71437769038274668</v>
      </c>
    </row>
    <row r="96" spans="1:23" ht="21.75" customHeight="1">
      <c r="A96" s="176" t="s">
        <v>65</v>
      </c>
      <c r="B96" s="176"/>
      <c r="C96" s="164"/>
      <c r="D96" s="164">
        <v>0</v>
      </c>
      <c r="E96" s="164"/>
      <c r="F96" s="164">
        <v>-32207220</v>
      </c>
      <c r="G96" s="164"/>
      <c r="H96" s="164">
        <v>0</v>
      </c>
      <c r="I96" s="164"/>
      <c r="J96" s="164">
        <v>-32207220</v>
      </c>
      <c r="K96" s="164"/>
      <c r="L96" s="167">
        <v>-0.10333262972208215</v>
      </c>
      <c r="M96" s="164"/>
      <c r="N96" s="164">
        <v>0</v>
      </c>
      <c r="O96" s="164"/>
      <c r="P96" s="164">
        <v>-2252944239</v>
      </c>
      <c r="Q96" s="164"/>
      <c r="R96" s="164"/>
      <c r="S96" s="164">
        <v>0</v>
      </c>
      <c r="T96" s="164"/>
      <c r="U96" s="164">
        <v>-2252944239</v>
      </c>
      <c r="V96" s="164"/>
      <c r="W96" s="167">
        <v>-0.73447135762471805</v>
      </c>
    </row>
    <row r="97" spans="1:23" ht="21.75" customHeight="1">
      <c r="A97" s="176" t="s">
        <v>92</v>
      </c>
      <c r="B97" s="176"/>
      <c r="C97" s="164"/>
      <c r="D97" s="164">
        <v>0</v>
      </c>
      <c r="E97" s="164"/>
      <c r="F97" s="164">
        <v>-770053680</v>
      </c>
      <c r="G97" s="164"/>
      <c r="H97" s="164">
        <v>0</v>
      </c>
      <c r="I97" s="164"/>
      <c r="J97" s="164">
        <v>-770053680</v>
      </c>
      <c r="K97" s="164"/>
      <c r="L97" s="167">
        <v>-2.470615960693495</v>
      </c>
      <c r="M97" s="164"/>
      <c r="N97" s="164">
        <v>487368000</v>
      </c>
      <c r="O97" s="164"/>
      <c r="P97" s="164">
        <v>-770053680</v>
      </c>
      <c r="Q97" s="164"/>
      <c r="R97" s="164"/>
      <c r="S97" s="164">
        <v>-2491253514</v>
      </c>
      <c r="T97" s="164"/>
      <c r="U97" s="164">
        <v>-2773939194</v>
      </c>
      <c r="V97" s="164"/>
      <c r="W97" s="167">
        <v>-0.90431838059601266</v>
      </c>
    </row>
    <row r="98" spans="1:23" ht="21.75" customHeight="1">
      <c r="A98" s="176" t="s">
        <v>47</v>
      </c>
      <c r="B98" s="176"/>
      <c r="C98" s="164"/>
      <c r="D98" s="164">
        <v>0</v>
      </c>
      <c r="E98" s="164"/>
      <c r="F98" s="164">
        <v>-2070650569</v>
      </c>
      <c r="G98" s="164"/>
      <c r="H98" s="164">
        <v>0</v>
      </c>
      <c r="I98" s="164"/>
      <c r="J98" s="164">
        <v>-2070650569</v>
      </c>
      <c r="K98" s="164"/>
      <c r="L98" s="167">
        <v>-6.6434100344672942</v>
      </c>
      <c r="M98" s="164"/>
      <c r="N98" s="164">
        <v>411725814</v>
      </c>
      <c r="O98" s="164"/>
      <c r="P98" s="164">
        <v>-3255183523</v>
      </c>
      <c r="Q98" s="164"/>
      <c r="R98" s="164"/>
      <c r="S98" s="164">
        <v>0</v>
      </c>
      <c r="T98" s="164"/>
      <c r="U98" s="164">
        <v>-2843457709</v>
      </c>
      <c r="V98" s="164"/>
      <c r="W98" s="167">
        <v>-0.92698177244044089</v>
      </c>
    </row>
    <row r="99" spans="1:23" ht="21.75" customHeight="1">
      <c r="A99" s="176" t="s">
        <v>75</v>
      </c>
      <c r="B99" s="176"/>
      <c r="C99" s="164"/>
      <c r="D99" s="164">
        <v>0</v>
      </c>
      <c r="E99" s="164"/>
      <c r="F99" s="164">
        <v>-300125563</v>
      </c>
      <c r="G99" s="164"/>
      <c r="H99" s="164">
        <v>0</v>
      </c>
      <c r="I99" s="164"/>
      <c r="J99" s="164">
        <v>-300125563</v>
      </c>
      <c r="K99" s="164"/>
      <c r="L99" s="167">
        <v>-0.96291339866062464</v>
      </c>
      <c r="M99" s="164"/>
      <c r="N99" s="164">
        <v>1336004850</v>
      </c>
      <c r="O99" s="164"/>
      <c r="P99" s="164">
        <v>-4501883461</v>
      </c>
      <c r="Q99" s="164"/>
      <c r="R99" s="164"/>
      <c r="S99" s="164">
        <v>0</v>
      </c>
      <c r="T99" s="164"/>
      <c r="U99" s="164">
        <v>-3165878611</v>
      </c>
      <c r="V99" s="164"/>
      <c r="W99" s="167">
        <v>-1.0320926373785084</v>
      </c>
    </row>
    <row r="100" spans="1:23" ht="21.75" customHeight="1">
      <c r="A100" s="176" t="s">
        <v>54</v>
      </c>
      <c r="B100" s="176"/>
      <c r="C100" s="164"/>
      <c r="D100" s="164">
        <v>0</v>
      </c>
      <c r="E100" s="164"/>
      <c r="F100" s="164">
        <v>-1407574800</v>
      </c>
      <c r="G100" s="164"/>
      <c r="H100" s="164">
        <v>0</v>
      </c>
      <c r="I100" s="164"/>
      <c r="J100" s="164">
        <v>-1407574800</v>
      </c>
      <c r="K100" s="164"/>
      <c r="L100" s="167">
        <v>-4.5160186322984055</v>
      </c>
      <c r="M100" s="164"/>
      <c r="N100" s="164">
        <v>0</v>
      </c>
      <c r="O100" s="164"/>
      <c r="P100" s="164">
        <v>-3402583124</v>
      </c>
      <c r="Q100" s="164"/>
      <c r="R100" s="164"/>
      <c r="S100" s="164">
        <v>0</v>
      </c>
      <c r="T100" s="164"/>
      <c r="U100" s="164">
        <v>-3402583124</v>
      </c>
      <c r="V100" s="164"/>
      <c r="W100" s="167">
        <v>-1.1092595206104585</v>
      </c>
    </row>
    <row r="101" spans="1:23" ht="21.75" customHeight="1">
      <c r="A101" s="176" t="s">
        <v>86</v>
      </c>
      <c r="B101" s="176"/>
      <c r="C101" s="164"/>
      <c r="D101" s="164">
        <v>0</v>
      </c>
      <c r="E101" s="164"/>
      <c r="F101" s="164">
        <v>-5849984250</v>
      </c>
      <c r="G101" s="164"/>
      <c r="H101" s="164">
        <v>0</v>
      </c>
      <c r="I101" s="164"/>
      <c r="J101" s="164">
        <v>-5849984250</v>
      </c>
      <c r="K101" s="164"/>
      <c r="L101" s="167">
        <v>-18.768905120816466</v>
      </c>
      <c r="M101" s="164"/>
      <c r="N101" s="164">
        <v>0</v>
      </c>
      <c r="O101" s="164"/>
      <c r="P101" s="164">
        <v>-4248633864</v>
      </c>
      <c r="Q101" s="164"/>
      <c r="R101" s="164"/>
      <c r="S101" s="164">
        <v>0</v>
      </c>
      <c r="T101" s="164"/>
      <c r="U101" s="164">
        <v>-4248633864</v>
      </c>
      <c r="V101" s="164"/>
      <c r="W101" s="167">
        <v>-1.3850763938691657</v>
      </c>
    </row>
    <row r="102" spans="1:23" ht="21.75" customHeight="1">
      <c r="A102" s="176" t="s">
        <v>35</v>
      </c>
      <c r="B102" s="176"/>
      <c r="C102" s="164"/>
      <c r="D102" s="164">
        <v>0</v>
      </c>
      <c r="E102" s="164"/>
      <c r="F102" s="164">
        <v>-3373866740</v>
      </c>
      <c r="G102" s="164"/>
      <c r="H102" s="164">
        <v>0</v>
      </c>
      <c r="I102" s="164"/>
      <c r="J102" s="164">
        <v>-3373866740</v>
      </c>
      <c r="K102" s="164"/>
      <c r="L102" s="167">
        <v>-10.824607730070102</v>
      </c>
      <c r="M102" s="164"/>
      <c r="N102" s="164">
        <v>0</v>
      </c>
      <c r="O102" s="164"/>
      <c r="P102" s="164">
        <v>-4894149920</v>
      </c>
      <c r="Q102" s="164"/>
      <c r="R102" s="164"/>
      <c r="S102" s="164">
        <v>480828953</v>
      </c>
      <c r="T102" s="164"/>
      <c r="U102" s="164">
        <v>-4413320967</v>
      </c>
      <c r="V102" s="164"/>
      <c r="W102" s="167">
        <v>-1.4387652326916394</v>
      </c>
    </row>
    <row r="103" spans="1:23" ht="21.75" customHeight="1">
      <c r="A103" s="176" t="s">
        <v>72</v>
      </c>
      <c r="B103" s="176"/>
      <c r="C103" s="164"/>
      <c r="D103" s="164">
        <v>0</v>
      </c>
      <c r="E103" s="164"/>
      <c r="F103" s="164">
        <v>-2256286871</v>
      </c>
      <c r="G103" s="164"/>
      <c r="H103" s="164">
        <v>0</v>
      </c>
      <c r="I103" s="164"/>
      <c r="J103" s="164">
        <v>-2256286871</v>
      </c>
      <c r="K103" s="164"/>
      <c r="L103" s="167">
        <v>-7.2389996959637726</v>
      </c>
      <c r="M103" s="164"/>
      <c r="N103" s="164">
        <v>2591920000</v>
      </c>
      <c r="O103" s="164"/>
      <c r="P103" s="164">
        <v>-7051683539</v>
      </c>
      <c r="Q103" s="164"/>
      <c r="R103" s="164"/>
      <c r="S103" s="164">
        <v>-1955008306</v>
      </c>
      <c r="T103" s="164"/>
      <c r="U103" s="164">
        <v>-6414771845</v>
      </c>
      <c r="V103" s="164"/>
      <c r="W103" s="167">
        <v>-2.0912484669133291</v>
      </c>
    </row>
    <row r="104" spans="1:23" ht="21.75" customHeight="1">
      <c r="A104" s="176" t="s">
        <v>165</v>
      </c>
      <c r="B104" s="176"/>
      <c r="C104" s="164"/>
      <c r="D104" s="164">
        <v>0</v>
      </c>
      <c r="E104" s="164"/>
      <c r="F104" s="164">
        <v>0</v>
      </c>
      <c r="G104" s="164"/>
      <c r="H104" s="164">
        <v>0</v>
      </c>
      <c r="I104" s="164"/>
      <c r="J104" s="164">
        <v>0</v>
      </c>
      <c r="K104" s="164"/>
      <c r="L104" s="167">
        <v>0</v>
      </c>
      <c r="M104" s="164"/>
      <c r="N104" s="164">
        <v>0</v>
      </c>
      <c r="O104" s="164"/>
      <c r="P104" s="164">
        <v>0</v>
      </c>
      <c r="Q104" s="164"/>
      <c r="R104" s="164"/>
      <c r="S104" s="164">
        <v>-6463132223</v>
      </c>
      <c r="T104" s="164"/>
      <c r="U104" s="164">
        <v>-6463132223</v>
      </c>
      <c r="V104" s="164"/>
      <c r="W104" s="167">
        <v>-2.1070141977601211</v>
      </c>
    </row>
    <row r="105" spans="1:23" ht="21.75" customHeight="1">
      <c r="A105" s="176" t="s">
        <v>68</v>
      </c>
      <c r="B105" s="176"/>
      <c r="C105" s="164"/>
      <c r="D105" s="164">
        <v>0</v>
      </c>
      <c r="E105" s="164"/>
      <c r="F105" s="164">
        <v>-1992103478</v>
      </c>
      <c r="G105" s="164"/>
      <c r="H105" s="164">
        <v>0</v>
      </c>
      <c r="I105" s="164"/>
      <c r="J105" s="164">
        <v>-1992103478</v>
      </c>
      <c r="K105" s="164"/>
      <c r="L105" s="167">
        <v>-6.3914020229080934</v>
      </c>
      <c r="M105" s="164"/>
      <c r="N105" s="164">
        <v>548250000</v>
      </c>
      <c r="O105" s="164"/>
      <c r="P105" s="164">
        <v>-10777496601</v>
      </c>
      <c r="Q105" s="164"/>
      <c r="R105" s="164"/>
      <c r="S105" s="164">
        <v>0</v>
      </c>
      <c r="T105" s="164"/>
      <c r="U105" s="164">
        <v>-10229246601</v>
      </c>
      <c r="V105" s="164"/>
      <c r="W105" s="167">
        <v>-3.334786768557259</v>
      </c>
    </row>
    <row r="106" spans="1:23" ht="21.75" customHeight="1">
      <c r="A106" s="176" t="s">
        <v>28</v>
      </c>
      <c r="B106" s="176"/>
      <c r="C106" s="164"/>
      <c r="D106" s="164">
        <v>0</v>
      </c>
      <c r="E106" s="164"/>
      <c r="F106" s="164">
        <v>-277085666</v>
      </c>
      <c r="G106" s="164"/>
      <c r="H106" s="164">
        <v>0</v>
      </c>
      <c r="I106" s="164"/>
      <c r="J106" s="164">
        <v>-277085666</v>
      </c>
      <c r="K106" s="164"/>
      <c r="L106" s="167">
        <v>-0.888992919167644</v>
      </c>
      <c r="M106" s="164"/>
      <c r="N106" s="164">
        <v>9481092750</v>
      </c>
      <c r="O106" s="164"/>
      <c r="P106" s="164">
        <v>-4534770805</v>
      </c>
      <c r="Q106" s="164"/>
      <c r="R106" s="164"/>
      <c r="S106" s="164">
        <v>-16584386531</v>
      </c>
      <c r="T106" s="164"/>
      <c r="U106" s="164">
        <v>-11638064586</v>
      </c>
      <c r="V106" s="164"/>
      <c r="W106" s="167">
        <v>-3.7940686452131813</v>
      </c>
    </row>
    <row r="107" spans="1:23" ht="21.75" customHeight="1">
      <c r="A107" s="176" t="s">
        <v>44</v>
      </c>
      <c r="B107" s="176"/>
      <c r="C107" s="164"/>
      <c r="D107" s="164">
        <v>0</v>
      </c>
      <c r="E107" s="164"/>
      <c r="F107" s="164">
        <v>-5012067973</v>
      </c>
      <c r="G107" s="164"/>
      <c r="H107" s="164">
        <v>0</v>
      </c>
      <c r="I107" s="164"/>
      <c r="J107" s="164">
        <v>-5012067973</v>
      </c>
      <c r="K107" s="164"/>
      <c r="L107" s="167">
        <v>-16.080560942419613</v>
      </c>
      <c r="M107" s="164"/>
      <c r="N107" s="164">
        <v>316447800</v>
      </c>
      <c r="O107" s="164"/>
      <c r="P107" s="164">
        <v>-13169785302</v>
      </c>
      <c r="Q107" s="164"/>
      <c r="R107" s="164"/>
      <c r="S107" s="164">
        <v>0</v>
      </c>
      <c r="T107" s="164"/>
      <c r="U107" s="164">
        <v>-12853337502</v>
      </c>
      <c r="V107" s="164"/>
      <c r="W107" s="167">
        <v>-4.1902538383696957</v>
      </c>
    </row>
    <row r="108" spans="1:23" ht="21.75" customHeight="1">
      <c r="A108" s="176" t="s">
        <v>70</v>
      </c>
      <c r="B108" s="176"/>
      <c r="C108" s="164"/>
      <c r="D108" s="164">
        <v>0</v>
      </c>
      <c r="E108" s="164"/>
      <c r="F108" s="164">
        <v>-1259294846</v>
      </c>
      <c r="G108" s="164"/>
      <c r="H108" s="164">
        <v>0</v>
      </c>
      <c r="I108" s="164"/>
      <c r="J108" s="164">
        <v>-1259294846</v>
      </c>
      <c r="K108" s="164"/>
      <c r="L108" s="167">
        <v>-4.040281900537968</v>
      </c>
      <c r="M108" s="164"/>
      <c r="N108" s="164">
        <v>0</v>
      </c>
      <c r="O108" s="164"/>
      <c r="P108" s="164">
        <v>-14298069277</v>
      </c>
      <c r="Q108" s="164"/>
      <c r="R108" s="164"/>
      <c r="S108" s="164">
        <v>0</v>
      </c>
      <c r="T108" s="164"/>
      <c r="U108" s="164">
        <v>-14298069277</v>
      </c>
      <c r="V108" s="164"/>
      <c r="W108" s="167">
        <v>-4.6612437944543643</v>
      </c>
    </row>
    <row r="109" spans="1:23" ht="21.75" customHeight="1">
      <c r="A109" s="176" t="s">
        <v>20</v>
      </c>
      <c r="B109" s="176"/>
      <c r="C109" s="164"/>
      <c r="D109" s="164">
        <v>0</v>
      </c>
      <c r="E109" s="164"/>
      <c r="F109" s="164">
        <v>-1499910823</v>
      </c>
      <c r="G109" s="164"/>
      <c r="H109" s="164">
        <v>0</v>
      </c>
      <c r="I109" s="164"/>
      <c r="J109" s="164">
        <v>-1499910823</v>
      </c>
      <c r="K109" s="164"/>
      <c r="L109" s="167">
        <v>-4.8122666187644416</v>
      </c>
      <c r="M109" s="164"/>
      <c r="N109" s="164">
        <v>3805295120</v>
      </c>
      <c r="O109" s="164"/>
      <c r="P109" s="164">
        <v>-15445027623</v>
      </c>
      <c r="Q109" s="164"/>
      <c r="R109" s="164"/>
      <c r="S109" s="164">
        <v>-21259890917</v>
      </c>
      <c r="T109" s="164"/>
      <c r="U109" s="164">
        <v>-32899623420</v>
      </c>
      <c r="V109" s="164"/>
      <c r="W109" s="167">
        <v>-10.725445690282514</v>
      </c>
    </row>
    <row r="110" spans="1:23" ht="21.75" customHeight="1" thickBot="1">
      <c r="A110" s="32" t="s">
        <v>95</v>
      </c>
      <c r="B110" s="32"/>
      <c r="D110" s="166">
        <f>SUM(D9:D109)</f>
        <v>19475895721</v>
      </c>
      <c r="E110" s="162"/>
      <c r="F110" s="166">
        <f>SUM(F9:F109)</f>
        <v>-50000325185</v>
      </c>
      <c r="G110" s="162"/>
      <c r="H110" s="166">
        <f>SUM(H9:H109)</f>
        <v>14561174468</v>
      </c>
      <c r="I110" s="162"/>
      <c r="J110" s="166">
        <f>SUM(J9:J109)</f>
        <v>-15963254996</v>
      </c>
      <c r="K110" s="162"/>
      <c r="L110" s="168">
        <f>SUM(L9:L109)</f>
        <v>-51.216004289126651</v>
      </c>
      <c r="M110" s="162"/>
      <c r="N110" s="166">
        <f>SUM(N9:N109)</f>
        <v>108535786414</v>
      </c>
      <c r="O110" s="162"/>
      <c r="P110" s="177">
        <f>SUM(P9:Q109)</f>
        <v>142404518189</v>
      </c>
      <c r="Q110" s="177"/>
      <c r="R110" s="162"/>
      <c r="S110" s="166">
        <f>SUM(S9:S109)</f>
        <v>10328722353</v>
      </c>
      <c r="T110" s="162"/>
      <c r="U110" s="166">
        <f>SUM(U9:U109)</f>
        <v>261269026956</v>
      </c>
      <c r="W110" s="168">
        <f>SUM(W9:W109)</f>
        <v>85.175040558854377</v>
      </c>
    </row>
    <row r="111" spans="1:23" ht="13.5" thickTop="1"/>
    <row r="114" spans="14:19">
      <c r="N114" s="162"/>
      <c r="Q114" s="162"/>
      <c r="S114" s="162"/>
    </row>
    <row r="115" spans="14:19">
      <c r="Q115" s="162"/>
      <c r="S115" s="162"/>
    </row>
  </sheetData>
  <mergeCells count="113">
    <mergeCell ref="A108:B108"/>
    <mergeCell ref="A109:B109"/>
    <mergeCell ref="A110:B110"/>
    <mergeCell ref="P110:Q110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A94:B94"/>
    <mergeCell ref="A95:B95"/>
    <mergeCell ref="A96:B96"/>
    <mergeCell ref="A97:B97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AB10" sqref="AB10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/>
    <row r="5" spans="1:23" ht="14.45" customHeight="1">
      <c r="A5" s="1" t="s">
        <v>189</v>
      </c>
      <c r="B5" s="24" t="s">
        <v>190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>
      <c r="D6" s="25" t="s">
        <v>157</v>
      </c>
      <c r="E6" s="25"/>
      <c r="F6" s="25"/>
      <c r="G6" s="25"/>
      <c r="H6" s="25"/>
      <c r="I6" s="25"/>
      <c r="J6" s="25"/>
      <c r="K6" s="25"/>
      <c r="L6" s="25"/>
      <c r="N6" s="25" t="s">
        <v>158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>
      <c r="D7" s="3"/>
      <c r="E7" s="3"/>
      <c r="F7" s="3"/>
      <c r="G7" s="3"/>
      <c r="H7" s="3"/>
      <c r="I7" s="3"/>
      <c r="J7" s="26" t="s">
        <v>95</v>
      </c>
      <c r="K7" s="26"/>
      <c r="L7" s="26"/>
      <c r="N7" s="3"/>
      <c r="O7" s="3"/>
      <c r="P7" s="3"/>
      <c r="Q7" s="3"/>
      <c r="R7" s="3"/>
      <c r="S7" s="3"/>
      <c r="T7" s="3"/>
      <c r="U7" s="26" t="s">
        <v>95</v>
      </c>
      <c r="V7" s="26"/>
      <c r="W7" s="26"/>
    </row>
    <row r="8" spans="1:23" ht="14.45" customHeight="1">
      <c r="A8" s="25" t="s">
        <v>115</v>
      </c>
      <c r="B8" s="25"/>
      <c r="D8" s="2" t="s">
        <v>191</v>
      </c>
      <c r="F8" s="2" t="s">
        <v>161</v>
      </c>
      <c r="H8" s="2" t="s">
        <v>162</v>
      </c>
      <c r="J8" s="4" t="s">
        <v>135</v>
      </c>
      <c r="K8" s="3"/>
      <c r="L8" s="4" t="s">
        <v>143</v>
      </c>
      <c r="N8" s="2" t="s">
        <v>191</v>
      </c>
      <c r="P8" s="25" t="s">
        <v>161</v>
      </c>
      <c r="Q8" s="25"/>
      <c r="S8" s="2" t="s">
        <v>162</v>
      </c>
      <c r="U8" s="4" t="s">
        <v>135</v>
      </c>
      <c r="V8" s="3"/>
      <c r="W8" s="4" t="s">
        <v>143</v>
      </c>
    </row>
    <row r="9" spans="1:23" ht="21.75" customHeight="1">
      <c r="A9" s="35" t="s">
        <v>192</v>
      </c>
      <c r="B9" s="35"/>
      <c r="D9" s="16">
        <v>0</v>
      </c>
      <c r="F9" s="16">
        <v>0</v>
      </c>
      <c r="H9" s="16">
        <v>0</v>
      </c>
      <c r="J9" s="16">
        <v>0</v>
      </c>
      <c r="L9" s="17">
        <v>0</v>
      </c>
      <c r="N9" s="16">
        <v>0</v>
      </c>
      <c r="P9" s="28">
        <v>0</v>
      </c>
      <c r="Q9" s="36"/>
      <c r="S9" s="16">
        <v>8217221</v>
      </c>
      <c r="U9" s="16">
        <v>8217221</v>
      </c>
      <c r="W9" s="17">
        <v>0</v>
      </c>
    </row>
    <row r="10" spans="1:23" ht="21.75" customHeight="1">
      <c r="A10" s="32" t="s">
        <v>95</v>
      </c>
      <c r="B10" s="32"/>
      <c r="D10" s="14">
        <v>0</v>
      </c>
      <c r="F10" s="14">
        <v>0</v>
      </c>
      <c r="H10" s="14">
        <v>0</v>
      </c>
      <c r="J10" s="14">
        <v>0</v>
      </c>
      <c r="L10" s="15">
        <v>0</v>
      </c>
      <c r="N10" s="14">
        <v>0</v>
      </c>
      <c r="Q10" s="14">
        <v>0</v>
      </c>
      <c r="S10" s="14">
        <v>8217221</v>
      </c>
      <c r="U10" s="14">
        <v>8217221</v>
      </c>
      <c r="W10" s="15">
        <v>0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صورت وضعیت</vt:lpstr>
      <vt:lpstr>سهام</vt:lpstr>
      <vt:lpstr>اوراق مشتقه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2025-03-26T07:49:55Z</dcterms:created>
  <dcterms:modified xsi:type="dcterms:W3CDTF">2025-03-26T09:54:59Z</dcterms:modified>
</cp:coreProperties>
</file>