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golmohammadi\Desktop\سهامی اهرمی پیشران پارسیان\صورت وضعیت پرتفو\14040327\"/>
    </mc:Choice>
  </mc:AlternateContent>
  <xr:revisionPtr revIDLastSave="0" documentId="13_ncr:1_{5170EF9C-4686-47B2-B3F2-B5A6412AB57F}" xr6:coauthVersionLast="47" xr6:coauthVersionMax="47" xr10:uidLastSave="{00000000-0000-0000-0000-000000000000}"/>
  <bookViews>
    <workbookView xWindow="28680" yWindow="-75" windowWidth="29040" windowHeight="1584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گواهی سپرده کالایی " sheetId="22" r:id="rId4"/>
    <sheet name="اوراق" sheetId="5" r:id="rId5"/>
    <sheet name="سپرده" sheetId="7" r:id="rId6"/>
    <sheet name="درآمد" sheetId="8" r:id="rId7"/>
    <sheet name="درآمد سرمایه گذاری در سهام" sheetId="9" r:id="rId8"/>
    <sheet name="درآمد حاصل ازگواهی سپرده کالایی" sheetId="23" r:id="rId9"/>
    <sheet name="درآمد سرمایه گذاری در اوراق به" sheetId="11" r:id="rId10"/>
    <sheet name="درآمد سپرده بانکی" sheetId="13" r:id="rId11"/>
    <sheet name="سایر درآمدها" sheetId="14" r:id="rId12"/>
    <sheet name="درآمد سود سهام" sheetId="15" r:id="rId13"/>
    <sheet name="سود اوراق بهادار" sheetId="17" r:id="rId14"/>
    <sheet name="سود سپرده بانکی" sheetId="18" r:id="rId15"/>
    <sheet name="درآمد ناشی از فروش" sheetId="19" r:id="rId16"/>
    <sheet name="درآمد ناشی از تغییر قیمت اوراق" sheetId="21" r:id="rId17"/>
  </sheets>
  <definedNames>
    <definedName name="_xlnm.Print_Area" localSheetId="4">اوراق!$A$1:$AM$14</definedName>
    <definedName name="_xlnm.Print_Area" localSheetId="2">'اوراق مشتقه'!$A$1:$AX$14</definedName>
    <definedName name="_xlnm.Print_Area" localSheetId="6">درآمد!$A$1:$K$13</definedName>
    <definedName name="_xlnm.Print_Area" localSheetId="10">'درآمد سپرده بانکی'!$A$1:$J$13</definedName>
    <definedName name="_xlnm.Print_Area" localSheetId="9">'درآمد سرمایه گذاری در اوراق به'!$A$1:$S$14</definedName>
    <definedName name="_xlnm.Print_Area" localSheetId="7">'درآمد سرمایه گذاری در سهام'!$A$1:$W$113</definedName>
    <definedName name="_xlnm.Print_Area" localSheetId="12">'درآمد سود سهام'!$A$1:$T$22</definedName>
    <definedName name="_xlnm.Print_Area" localSheetId="16">'درآمد ناشی از تغییر قیمت اوراق'!$A$1:$Q$100</definedName>
    <definedName name="_xlnm.Print_Area" localSheetId="15">'درآمد ناشی از فروش'!$A$1:$Q$43</definedName>
    <definedName name="_xlnm.Print_Area" localSheetId="11">'سایر درآمدها'!$A$1:$G$10</definedName>
    <definedName name="_xlnm.Print_Area" localSheetId="5">سپرده!$A$1:$M$15</definedName>
    <definedName name="_xlnm.Print_Area" localSheetId="1">سهام!$A$1:$AC$107</definedName>
    <definedName name="_xlnm.Print_Area" localSheetId="13">'سود اوراق بهادار'!$A$1:$T$11</definedName>
    <definedName name="_xlnm.Print_Area" localSheetId="14">'سود سپرده بانکی'!$A$1:$N$14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0" i="9" l="1"/>
  <c r="C14" i="18"/>
  <c r="G14" i="18"/>
  <c r="I14" i="18"/>
  <c r="M14" i="18"/>
  <c r="H13" i="13"/>
  <c r="J113" i="9"/>
  <c r="L113" i="9"/>
  <c r="AL14" i="5"/>
  <c r="L15" i="7"/>
  <c r="P113" i="9" l="1"/>
  <c r="D113" i="9"/>
  <c r="F113" i="9"/>
  <c r="H113" i="9"/>
  <c r="R113" i="9"/>
  <c r="T113" i="9"/>
  <c r="F8" i="8" s="1"/>
  <c r="D10" i="14"/>
  <c r="F10" i="14"/>
  <c r="I22" i="15"/>
  <c r="K22" i="15"/>
  <c r="M22" i="15"/>
  <c r="O22" i="15"/>
  <c r="Q22" i="15"/>
  <c r="S22" i="15"/>
  <c r="I11" i="17"/>
  <c r="M11" i="17"/>
  <c r="O11" i="17"/>
  <c r="S11" i="17"/>
  <c r="C43" i="19"/>
  <c r="E43" i="19"/>
  <c r="G43" i="19"/>
  <c r="I43" i="19"/>
  <c r="Q43" i="19"/>
  <c r="C100" i="21"/>
  <c r="E100" i="21"/>
  <c r="G100" i="21"/>
  <c r="I100" i="21"/>
  <c r="K100" i="21"/>
  <c r="Q100" i="21"/>
  <c r="D14" i="11"/>
  <c r="F14" i="11"/>
  <c r="H14" i="11"/>
  <c r="J14" i="11"/>
  <c r="L14" i="11"/>
  <c r="N14" i="11"/>
  <c r="P14" i="11"/>
  <c r="R14" i="11"/>
  <c r="D13" i="13"/>
  <c r="V113" i="9"/>
  <c r="E107" i="2"/>
  <c r="H107" i="2"/>
  <c r="J107" i="2"/>
  <c r="L107" i="2"/>
  <c r="N107" i="2"/>
  <c r="Z107" i="2"/>
  <c r="X107" i="2"/>
  <c r="T107" i="2"/>
  <c r="R107" i="2"/>
  <c r="P107" i="2"/>
  <c r="P14" i="5"/>
  <c r="R14" i="5"/>
  <c r="T14" i="5"/>
  <c r="V14" i="5"/>
  <c r="X14" i="5"/>
  <c r="Z14" i="5"/>
  <c r="AB14" i="5"/>
  <c r="AH14" i="5"/>
  <c r="AJ14" i="5"/>
  <c r="AB107" i="2"/>
  <c r="Q10" i="23"/>
  <c r="O10" i="23"/>
  <c r="M10" i="23"/>
  <c r="K10" i="23"/>
  <c r="I10" i="23"/>
  <c r="G10" i="23"/>
  <c r="E10" i="23"/>
  <c r="C10" i="23"/>
  <c r="AL11" i="22"/>
  <c r="AJ11" i="22"/>
  <c r="AH11" i="22"/>
  <c r="AD11" i="22"/>
  <c r="AB11" i="22"/>
  <c r="AA11" i="22"/>
  <c r="Y11" i="22"/>
  <c r="X11" i="22"/>
  <c r="V11" i="22"/>
  <c r="T11" i="22"/>
  <c r="R11" i="22"/>
  <c r="F13" i="8" l="1"/>
  <c r="H13" i="8" l="1"/>
</calcChain>
</file>

<file path=xl/sharedStrings.xml><?xml version="1.0" encoding="utf-8"?>
<sst xmlns="http://schemas.openxmlformats.org/spreadsheetml/2006/main" count="740" uniqueCount="278">
  <si>
    <t>صندوق سرمایه گذاری سهامی اهرمی پیشران پارسیان</t>
  </si>
  <si>
    <t>صورت وضعیت پرتفوی</t>
  </si>
  <si>
    <t>برای ماه منتهی به 1404/03/27</t>
  </si>
  <si>
    <t>-1</t>
  </si>
  <si>
    <t>سرمایه گذاری ها</t>
  </si>
  <si>
    <t>-1-1</t>
  </si>
  <si>
    <t>سرمایه گذاری در سهام و حق تقدم سهام</t>
  </si>
  <si>
    <t>1404/02/27</t>
  </si>
  <si>
    <t>تغییرات طی دوره</t>
  </si>
  <si>
    <t>1404/03/27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</si>
  <si>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</si>
  <si>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</si>
  <si>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</si>
  <si>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</si>
  <si>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</si>
  <si>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</si>
  <si>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</si>
  <si>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</si>
  <si>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</si>
  <si>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</si>
  <si>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ایران خودرو دیزل</t>
  </si>
  <si>
    <t>ایران‌ خودرو</t>
  </si>
  <si>
    <t>بانک تجارت</t>
  </si>
  <si>
    <t>بانک خاورمیانه</t>
  </si>
  <si>
    <t>بانک سامان</t>
  </si>
  <si>
    <t>بانک صادرات ایران</t>
  </si>
  <si>
    <t>بانک ملت</t>
  </si>
  <si>
    <t>بانک‌اقتصادنوین‌</t>
  </si>
  <si>
    <t>بهار رز عالیس چناران</t>
  </si>
  <si>
    <t>بورس کالای ایران</t>
  </si>
  <si>
    <t>پالایش نفت اصفهان</t>
  </si>
  <si>
    <t>پالایش نفت بندرعباس</t>
  </si>
  <si>
    <t>پالایش نفت تبریز</t>
  </si>
  <si>
    <t>پالایش نفت تهران</t>
  </si>
  <si>
    <t>پتروشیمی بوعلی سینا</t>
  </si>
  <si>
    <t>پتروشیمی پارس</t>
  </si>
  <si>
    <t>پتروشیمی پردیس</t>
  </si>
  <si>
    <t>پتروشیمی‌شیراز</t>
  </si>
  <si>
    <t>پخش البرز</t>
  </si>
  <si>
    <t>پلیمر آریا ساسول</t>
  </si>
  <si>
    <t>پویا زرکان آق دره</t>
  </si>
  <si>
    <t>تامین سرمایه لوتوس پارسیان</t>
  </si>
  <si>
    <t>تراکتورسازی‌ایران‌</t>
  </si>
  <si>
    <t>توسعه سرمایه و صنعت غدیر</t>
  </si>
  <si>
    <t>توسعه معدنی و صنعتی صبانور</t>
  </si>
  <si>
    <t>توسعه نیشکر و  صنایع جانبی</t>
  </si>
  <si>
    <t>توسعه‌معادن‌وفلزات‌</t>
  </si>
  <si>
    <t>تولید انرژی برق شمس پاسارگاد</t>
  </si>
  <si>
    <t>تولید ژلاتین کپسول ایران</t>
  </si>
  <si>
    <t>تولیدی برنا باطری</t>
  </si>
  <si>
    <t>چرخشگر</t>
  </si>
  <si>
    <t>ح توسعه معدنی و صنعتی صبانور</t>
  </si>
  <si>
    <t>داروسازی‌ فارابی‌</t>
  </si>
  <si>
    <t>زامیاد</t>
  </si>
  <si>
    <t>س. نفت و گاز و پتروشیمی تأمین</t>
  </si>
  <si>
    <t>سایپا</t>
  </si>
  <si>
    <t>سرمایه گذاری پایا تدبیرپارسا</t>
  </si>
  <si>
    <t>سرمایه گذاری تامین اجتماعی</t>
  </si>
  <si>
    <t>سرمایه گذاری صدرتامین</t>
  </si>
  <si>
    <t>سرمایه گذاری مس سرچشمه</t>
  </si>
  <si>
    <t>سرمایه‌گذاری‌صندوق‌بازنشستگی‌</t>
  </si>
  <si>
    <t>سرمایه‌گذاری‌غدیر(هلدینگ‌</t>
  </si>
  <si>
    <t>سیم و کابل ابهر</t>
  </si>
  <si>
    <t>سیمان آبیک</t>
  </si>
  <si>
    <t>سیمان فارس و خوزستان</t>
  </si>
  <si>
    <t>سیمان‌ شرق‌</t>
  </si>
  <si>
    <t>سیمان‌ صوفیان‌</t>
  </si>
  <si>
    <t>سیمان‌خاش‌</t>
  </si>
  <si>
    <t>سیمان‌هرمزگان‌</t>
  </si>
  <si>
    <t>سیمرغ</t>
  </si>
  <si>
    <t>شرکت س استان آذربایجان غربی</t>
  </si>
  <si>
    <t>شرکت صنایع غذایی مینو شرق</t>
  </si>
  <si>
    <t>شرکت قند بیستون</t>
  </si>
  <si>
    <t>صنایع الکترونیک مادیران</t>
  </si>
  <si>
    <t>صنایع پتروشیمی خلیج فارس</t>
  </si>
  <si>
    <t>فرابورس ایران</t>
  </si>
  <si>
    <t>فروشگاههای زنجیره ای افق کوروش</t>
  </si>
  <si>
    <t>فولاد  خوزستان</t>
  </si>
  <si>
    <t>فولاد مبارکه اصفهان</t>
  </si>
  <si>
    <t>فولاد کاوه جنوب کیش</t>
  </si>
  <si>
    <t>گسترش سوخت سبززاگرس(سهامی عام)</t>
  </si>
  <si>
    <t>گسترش نفت و گاز پارسیان</t>
  </si>
  <si>
    <t>مبین انرژی خلیج فارس</t>
  </si>
  <si>
    <t>مخابرات ایران</t>
  </si>
  <si>
    <t>معدنکاران نسوز</t>
  </si>
  <si>
    <t>معدنی‌ املاح‌  ایران‌</t>
  </si>
  <si>
    <t>ملی‌ صنایع‌ مس‌ ایران‌</t>
  </si>
  <si>
    <t>مهرمام میهن</t>
  </si>
  <si>
    <t>موتوژن‌</t>
  </si>
  <si>
    <t>نخریسی و نساجی خسروی خراسان</t>
  </si>
  <si>
    <t>نفت سپاهان</t>
  </si>
  <si>
    <t>نفت‌ پارس‌</t>
  </si>
  <si>
    <t>کاشی‌ الوند</t>
  </si>
  <si>
    <t>کاشی‌ وسرامیک‌ حافظ‌</t>
  </si>
  <si>
    <t>کانی کربن طبس</t>
  </si>
  <si>
    <t>کشت و صنعت جوین</t>
  </si>
  <si>
    <t>کشتیرانی جمهوری اسلامی ایران</t>
  </si>
  <si>
    <t>کلر پارس</t>
  </si>
  <si>
    <t>کویر تایر</t>
  </si>
  <si>
    <t>تولیدات پتروشیمی قائد بصیر</t>
  </si>
  <si>
    <t>ح . تامین سرمایه لوتوس پارسیان</t>
  </si>
  <si>
    <t>ریخته‌گری‌ تراکتورسازی‌ ایران‌</t>
  </si>
  <si>
    <t>معدنی‌وصنعتی‌چادرملو</t>
  </si>
  <si>
    <t>حفاری شمال</t>
  </si>
  <si>
    <t>صنایع غذایی رضوی</t>
  </si>
  <si>
    <t>گروه‌ صنعتی‌ بارز</t>
  </si>
  <si>
    <t>مدیریت نیروگاهی ایرانیان مپنا</t>
  </si>
  <si>
    <t>ح . گروه‌ صنعتی‌ بارز</t>
  </si>
  <si>
    <t>معدنی و صنعتی گل گهر</t>
  </si>
  <si>
    <t>سرمایه گذاری دارویی تامین</t>
  </si>
  <si>
    <t>گروه مالی صبا تامین</t>
  </si>
  <si>
    <t>صنایع مس افق کرمان</t>
  </si>
  <si>
    <t>بیمه کوثر</t>
  </si>
  <si>
    <t>نفت‌ بهران‌</t>
  </si>
  <si>
    <t>س. صنایع‌شیمیایی‌ایران</t>
  </si>
  <si>
    <t>پتروشیمی جم</t>
  </si>
  <si>
    <t>سیمان‌مازندران‌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</si>
  <si>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</si>
  <si>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</si>
  <si>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</si>
  <si>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</si>
  <si>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</si>
  <si>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</si>
  <si>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</si>
  <si>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اختیارف ت وبملت-2889-05/02/21</t>
  </si>
  <si>
    <t>1405/02/21</t>
  </si>
  <si>
    <t>اختیارف ت بوعلی-102495-5/02/14</t>
  </si>
  <si>
    <t>1405/02/14</t>
  </si>
  <si>
    <t>اختیارف ت فولاد-5526-05/01/29</t>
  </si>
  <si>
    <t>1405/01/29</t>
  </si>
  <si>
    <t>اختیارف ت وغدیر-12654-05/01/18</t>
  </si>
  <si>
    <t>1405/01/18</t>
  </si>
  <si>
    <t>اختیارف ت پارسان-79550-5/02/05</t>
  </si>
  <si>
    <t>1405/02/05</t>
  </si>
  <si>
    <t>اختیارف ت شبندر-12625-05/02/23</t>
  </si>
  <si>
    <t>1405/02/23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</si>
  <si>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</si>
  <si>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</si>
  <si>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</si>
  <si>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</si>
  <si>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</si>
  <si>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</si>
  <si>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</si>
  <si>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</si>
  <si>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</si>
  <si>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</si>
  <si>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اجاره فارس730-بدون ضامن</t>
  </si>
  <si>
    <t>بله</t>
  </si>
  <si>
    <t>1403/03/07</t>
  </si>
  <si>
    <t>1407/03/07</t>
  </si>
  <si>
    <t>اجاره تابان لوتوس14041015</t>
  </si>
  <si>
    <t>1400/10/15</t>
  </si>
  <si>
    <t>1404/10/15</t>
  </si>
  <si>
    <t>اسنادخزانه-م4بودجه02-051021</t>
  </si>
  <si>
    <t>1402/12/15</t>
  </si>
  <si>
    <t>1405/10/21</t>
  </si>
  <si>
    <t>اسناد خزانه-م7بودجه02-040910</t>
  </si>
  <si>
    <t>1402/12/20</t>
  </si>
  <si>
    <t>1404/09/10</t>
  </si>
  <si>
    <t>صکوک مرابحه پتایر073-بدون ضامن</t>
  </si>
  <si>
    <t>1403/03/06</t>
  </si>
  <si>
    <t>1407/03/06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</si>
  <si>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</si>
  <si>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</si>
  <si>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</si>
  <si>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</si>
  <si>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</si>
  <si>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</si>
  <si>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ملت وصال شیرازی</t>
  </si>
  <si>
    <t>سپرده کوتاه مدت بانک تجارت اکو</t>
  </si>
  <si>
    <t>سپرده کوتاه مدت بانک خاورمیانه آفتاب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</si>
  <si>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</si>
  <si>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</si>
  <si>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</si>
  <si>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</si>
  <si>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</si>
  <si>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</si>
  <si>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</si>
  <si>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</si>
  <si>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</si>
  <si>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</si>
  <si>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</si>
  <si>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</si>
  <si>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</si>
  <si>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</si>
  <si>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</si>
  <si>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</si>
  <si>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</si>
  <si>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</si>
  <si>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</si>
  <si>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</si>
  <si>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</si>
  <si>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</si>
  <si>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</si>
  <si>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</si>
  <si>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ایران‌ ترانسفو</t>
  </si>
  <si>
    <t>گسترش‌سرمایه‌گذاری‌ایران‌خودرو</t>
  </si>
  <si>
    <t>پالایش نفت شیراز</t>
  </si>
  <si>
    <t>بورس اوراق بهادار تهران</t>
  </si>
  <si>
    <t>صنعتی‌ بهشهر</t>
  </si>
  <si>
    <t>ملی کشت و صنعت و دامپروری پارس</t>
  </si>
  <si>
    <t>گواهی سپرده کالایی شمش طلا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</si>
  <si>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</si>
  <si>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</si>
  <si>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</si>
  <si>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</si>
  <si>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</si>
  <si>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</si>
  <si>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</si>
  <si>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</si>
  <si>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</si>
  <si>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</si>
  <si>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</si>
  <si>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</si>
  <si>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</si>
  <si>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</si>
  <si>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</si>
  <si>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</si>
  <si>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</si>
  <si>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</si>
  <si>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1404/03/21</t>
  </si>
  <si>
    <t>1404/03/06</t>
  </si>
  <si>
    <t>1404/02/31</t>
  </si>
  <si>
    <t>1404/01/31</t>
  </si>
  <si>
    <t>1404/02/22</t>
  </si>
  <si>
    <t>1404/03/17</t>
  </si>
  <si>
    <t>1404/03/12</t>
  </si>
  <si>
    <t>1404/03/03</t>
  </si>
  <si>
    <t>1404/03/01</t>
  </si>
  <si>
    <t>1404/02/14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</si>
  <si>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</si>
  <si>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</si>
  <si>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</si>
  <si>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</si>
  <si>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</si>
  <si>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</si>
  <si>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</si>
  <si>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</si>
  <si>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</si>
  <si>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</si>
  <si>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</si>
  <si>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</si>
  <si>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سرمایه گذاری در گواهی سپرده کالایی سکه و شمش طلا</t>
  </si>
  <si>
    <t>‫اطلاعات اوراق بهادار با درآمد ثابت</t>
  </si>
  <si>
    <t>‫تغییرات طی دوره</t>
  </si>
  <si>
    <t>‫1404/02/27</t>
  </si>
  <si>
    <t>‫نام اوراق</t>
  </si>
  <si>
    <t>یادداشت توضیحی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</si>
  <si>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</si>
  <si>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</si>
  <si>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</si>
  <si>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</si>
  <si>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</si>
  <si>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‫نرخ سود مؤثر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</si>
  <si>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</si>
  <si>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</si>
  <si>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</si>
  <si>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</si>
  <si>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</si>
  <si>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ورقه</t>
  </si>
  <si>
    <t>‫درصد به کل دارایی ها</t>
  </si>
  <si>
    <t>‫مبلغ فروش</t>
  </si>
  <si>
    <t>گواهی شمش طلا  نماد معاملاتی CD1G0B0001</t>
  </si>
  <si>
    <t>1-1-2</t>
  </si>
  <si>
    <t>‫خیر</t>
  </si>
  <si>
    <t>بورس کالا</t>
  </si>
  <si>
    <t>‫0000/00/02</t>
  </si>
  <si>
    <t>‫جمع</t>
  </si>
  <si>
    <t>‫2-2- درآمد حاصل از سرمایه گذاری در گواهی سپرده کالایی سکه و شمش طلا:</t>
  </si>
  <si>
    <t>‫درآمد سود اوراق</t>
  </si>
  <si>
    <t>‫درآمد تغییر ارزش</t>
  </si>
  <si>
    <t>‫درآمد فروش</t>
  </si>
  <si>
    <t>‫1404/03/27</t>
  </si>
  <si>
    <t>بانک پارسیان</t>
  </si>
  <si>
    <t>بانک اقتصاد نوین</t>
  </si>
  <si>
    <t>بانک پاسارگاد</t>
  </si>
  <si>
    <t>``</t>
  </si>
  <si>
    <t>درآمد حاصل از سرمایه گذاری در گواهی سپرده کالایی سکه و شمش طلا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</si>
</sst>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</numFmts>
  <fonts count="2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20"/>
      <color rgb="FF000000"/>
      <name val="B Nazanin"/>
      <charset val="178"/>
    </font>
    <font>
      <sz val="11"/>
      <color indexed="8"/>
      <name val="B Nazanin"/>
      <charset val="178"/>
    </font>
    <font>
      <sz val="14"/>
      <color rgb="FF1E90FF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sz val="9"/>
      <color rgb="FF005EBB"/>
      <name val="Yekan"/>
    </font>
    <font>
      <sz val="12"/>
      <color indexed="8"/>
      <name val="B Nazanin"/>
      <charset val="178"/>
    </font>
    <font>
      <sz val="11"/>
      <name val="B Nazanin"/>
      <charset val="178"/>
    </font>
    <font>
      <sz val="9"/>
      <color rgb="FF000000"/>
      <name val="Yekan"/>
    </font>
    <font>
      <sz val="11"/>
      <color indexed="8"/>
      <name val="Calibri"/>
      <family val="2"/>
      <scheme val="minor"/>
    </font>
    <font>
      <sz val="10"/>
      <color rgb="FF000000"/>
      <name val="B Nazanin"/>
      <charset val="178"/>
    </font>
    <font>
      <sz val="11"/>
      <color rgb="FF000000"/>
      <name val="B Nazanin"/>
      <charset val="178"/>
    </font>
    <font>
      <sz val="14"/>
      <name val="B Nazanin"/>
      <charset val="178"/>
    </font>
    <font>
      <sz val="14"/>
      <color indexed="8"/>
      <name val="B Nazanin"/>
      <charset val="178"/>
    </font>
    <font>
      <b/>
      <sz val="14"/>
      <name val="B Nazanin"/>
      <charset val="178"/>
    </font>
    <font>
      <sz val="13"/>
      <name val="B Nazanin"/>
      <charset val="178"/>
    </font>
    <font>
      <sz val="13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</borders>
  <cellStyleXfs count="7">
    <xf numFmtId="0" fontId="0" fillId="0" borderId="0"/>
    <xf numFmtId="43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6" fillId="0" borderId="0"/>
    <xf numFmtId="0" fontId="6" fillId="0" borderId="0"/>
    <xf numFmtId="43" fontId="16" fillId="0" borderId="0" applyFont="0" applyFill="0" applyBorder="0" applyAlignment="0" applyProtection="0"/>
  </cellStyleXfs>
  <cellXfs count="171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5" fillId="0" borderId="0" xfId="0" applyNumberFormat="1" applyFont="1" applyFill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8" fillId="0" borderId="0" xfId="2" applyFont="1"/>
    <xf numFmtId="0" fontId="1" fillId="0" borderId="0" xfId="2" applyFont="1" applyAlignment="1">
      <alignment vertical="center"/>
    </xf>
    <xf numFmtId="49" fontId="3" fillId="0" borderId="0" xfId="2" applyNumberFormat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6" fillId="0" borderId="0" xfId="2" applyAlignment="1">
      <alignment horizontal="left"/>
    </xf>
    <xf numFmtId="3" fontId="8" fillId="0" borderId="0" xfId="2" applyNumberFormat="1" applyFont="1"/>
    <xf numFmtId="37" fontId="11" fillId="0" borderId="6" xfId="2" applyNumberFormat="1" applyFont="1" applyBorder="1" applyAlignment="1">
      <alignment horizontal="center" vertical="center"/>
    </xf>
    <xf numFmtId="164" fontId="11" fillId="0" borderId="6" xfId="3" applyNumberFormat="1" applyFont="1" applyBorder="1" applyAlignment="1">
      <alignment horizontal="center" vertical="center"/>
    </xf>
    <xf numFmtId="3" fontId="12" fillId="0" borderId="0" xfId="2" applyNumberFormat="1" applyFont="1"/>
    <xf numFmtId="37" fontId="11" fillId="0" borderId="0" xfId="2" applyNumberFormat="1" applyFont="1" applyAlignment="1">
      <alignment vertical="center"/>
    </xf>
    <xf numFmtId="49" fontId="11" fillId="0" borderId="0" xfId="2" applyNumberFormat="1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43" fontId="11" fillId="0" borderId="0" xfId="3" applyFont="1" applyFill="1" applyAlignment="1">
      <alignment horizontal="center" vertical="center"/>
    </xf>
    <xf numFmtId="43" fontId="8" fillId="0" borderId="0" xfId="3" applyFont="1" applyFill="1"/>
    <xf numFmtId="37" fontId="11" fillId="0" borderId="0" xfId="2" applyNumberFormat="1" applyFont="1" applyAlignment="1">
      <alignment horizontal="center" vertical="center"/>
    </xf>
    <xf numFmtId="0" fontId="8" fillId="0" borderId="0" xfId="2" applyFont="1" applyAlignment="1">
      <alignment horizontal="center"/>
    </xf>
    <xf numFmtId="164" fontId="8" fillId="0" borderId="0" xfId="3" applyNumberFormat="1" applyFont="1" applyAlignment="1">
      <alignment horizontal="center"/>
    </xf>
    <xf numFmtId="164" fontId="13" fillId="0" borderId="0" xfId="1" applyNumberFormat="1" applyFont="1" applyAlignment="1">
      <alignment horizontal="center"/>
    </xf>
    <xf numFmtId="43" fontId="11" fillId="0" borderId="0" xfId="3" applyFont="1" applyAlignment="1">
      <alignment horizontal="center" vertical="center"/>
    </xf>
    <xf numFmtId="3" fontId="5" fillId="0" borderId="0" xfId="2" applyNumberFormat="1" applyFont="1" applyAlignment="1">
      <alignment horizontal="center" vertical="top"/>
    </xf>
    <xf numFmtId="0" fontId="6" fillId="0" borderId="0" xfId="2" applyAlignment="1">
      <alignment horizontal="center"/>
    </xf>
    <xf numFmtId="0" fontId="14" fillId="0" borderId="0" xfId="2" applyFont="1" applyAlignment="1">
      <alignment horizontal="center"/>
    </xf>
    <xf numFmtId="0" fontId="5" fillId="0" borderId="0" xfId="2" applyFont="1"/>
    <xf numFmtId="2" fontId="5" fillId="0" borderId="0" xfId="2" applyNumberFormat="1" applyFont="1"/>
    <xf numFmtId="164" fontId="0" fillId="0" borderId="0" xfId="3" applyNumberFormat="1" applyFont="1" applyAlignment="1">
      <alignment horizontal="left"/>
    </xf>
    <xf numFmtId="164" fontId="6" fillId="0" borderId="0" xfId="2" applyNumberFormat="1" applyAlignment="1">
      <alignment horizontal="left"/>
    </xf>
    <xf numFmtId="37" fontId="11" fillId="0" borderId="9" xfId="2" applyNumberFormat="1" applyFont="1" applyBorder="1" applyAlignment="1">
      <alignment horizontal="center" vertical="center"/>
    </xf>
    <xf numFmtId="164" fontId="11" fillId="0" borderId="10" xfId="3" applyNumberFormat="1" applyFont="1" applyBorder="1" applyAlignment="1">
      <alignment horizontal="center" vertical="center"/>
    </xf>
    <xf numFmtId="37" fontId="11" fillId="0" borderId="10" xfId="2" applyNumberFormat="1" applyFont="1" applyBorder="1" applyAlignment="1">
      <alignment horizontal="center" vertical="center"/>
    </xf>
    <xf numFmtId="43" fontId="11" fillId="0" borderId="10" xfId="3" applyFont="1" applyBorder="1" applyAlignment="1">
      <alignment horizontal="center" vertical="center"/>
    </xf>
    <xf numFmtId="164" fontId="11" fillId="0" borderId="9" xfId="3" applyNumberFormat="1" applyFont="1" applyBorder="1" applyAlignment="1">
      <alignment horizontal="center" vertical="center"/>
    </xf>
    <xf numFmtId="2" fontId="11" fillId="0" borderId="10" xfId="2" applyNumberFormat="1" applyFont="1" applyBorder="1" applyAlignment="1">
      <alignment horizontal="center" vertical="center"/>
    </xf>
    <xf numFmtId="37" fontId="8" fillId="0" borderId="0" xfId="2" applyNumberFormat="1" applyFont="1"/>
    <xf numFmtId="49" fontId="11" fillId="0" borderId="11" xfId="2" applyNumberFormat="1" applyFont="1" applyBorder="1" applyAlignment="1">
      <alignment horizontal="center" vertical="center"/>
    </xf>
    <xf numFmtId="37" fontId="11" fillId="0" borderId="11" xfId="2" applyNumberFormat="1" applyFont="1" applyBorder="1" applyAlignment="1">
      <alignment horizontal="center" vertical="center"/>
    </xf>
    <xf numFmtId="164" fontId="11" fillId="0" borderId="11" xfId="3" applyNumberFormat="1" applyFont="1" applyBorder="1" applyAlignment="1">
      <alignment horizontal="center" vertical="center"/>
    </xf>
    <xf numFmtId="2" fontId="11" fillId="0" borderId="11" xfId="2" applyNumberFormat="1" applyFont="1" applyBorder="1" applyAlignment="1">
      <alignment horizontal="center" vertical="center"/>
    </xf>
    <xf numFmtId="3" fontId="6" fillId="0" borderId="0" xfId="2" applyNumberFormat="1"/>
    <xf numFmtId="2" fontId="8" fillId="0" borderId="0" xfId="2" applyNumberFormat="1" applyFont="1"/>
    <xf numFmtId="3" fontId="5" fillId="0" borderId="0" xfId="2" applyNumberFormat="1" applyFont="1" applyAlignment="1">
      <alignment horizontal="right" vertical="top"/>
    </xf>
    <xf numFmtId="4" fontId="5" fillId="0" borderId="0" xfId="2" applyNumberFormat="1" applyFont="1" applyAlignment="1">
      <alignment horizontal="right" vertical="top"/>
    </xf>
    <xf numFmtId="3" fontId="15" fillId="0" borderId="0" xfId="2" applyNumberFormat="1" applyFont="1"/>
    <xf numFmtId="164" fontId="8" fillId="0" borderId="0" xfId="2" applyNumberFormat="1" applyFont="1"/>
    <xf numFmtId="4" fontId="8" fillId="0" borderId="0" xfId="2" applyNumberFormat="1" applyFont="1"/>
    <xf numFmtId="165" fontId="15" fillId="0" borderId="0" xfId="3" applyNumberFormat="1" applyFont="1"/>
    <xf numFmtId="3" fontId="6" fillId="0" borderId="0" xfId="2" applyNumberFormat="1" applyAlignment="1">
      <alignment horizontal="left"/>
    </xf>
    <xf numFmtId="164" fontId="8" fillId="0" borderId="0" xfId="3" applyNumberFormat="1" applyFont="1"/>
    <xf numFmtId="166" fontId="8" fillId="0" borderId="0" xfId="2" applyNumberFormat="1" applyFont="1"/>
    <xf numFmtId="0" fontId="8" fillId="0" borderId="0" xfId="4" applyFont="1"/>
    <xf numFmtId="0" fontId="6" fillId="0" borderId="0" xfId="5" applyAlignment="1">
      <alignment horizontal="left"/>
    </xf>
    <xf numFmtId="0" fontId="4" fillId="0" borderId="0" xfId="5" applyFont="1" applyAlignment="1">
      <alignment vertical="center"/>
    </xf>
    <xf numFmtId="37" fontId="10" fillId="0" borderId="6" xfId="4" applyNumberFormat="1" applyFont="1" applyBorder="1" applyAlignment="1">
      <alignment horizontal="center" vertical="center" wrapText="1"/>
    </xf>
    <xf numFmtId="3" fontId="8" fillId="0" borderId="0" xfId="4" applyNumberFormat="1" applyFont="1"/>
    <xf numFmtId="37" fontId="11" fillId="0" borderId="11" xfId="4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17" fillId="0" borderId="0" xfId="0" applyFont="1"/>
    <xf numFmtId="164" fontId="5" fillId="0" borderId="0" xfId="1" applyNumberFormat="1" applyFont="1"/>
    <xf numFmtId="0" fontId="5" fillId="0" borderId="0" xfId="0" applyFont="1" applyAlignment="1">
      <alignment horizont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164" fontId="5" fillId="0" borderId="0" xfId="1" applyNumberFormat="1" applyFont="1" applyAlignment="1">
      <alignment horizontal="center"/>
    </xf>
    <xf numFmtId="4" fontId="5" fillId="0" borderId="5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right" vertical="top"/>
    </xf>
    <xf numFmtId="4" fontId="5" fillId="0" borderId="0" xfId="0" applyNumberFormat="1" applyFont="1" applyFill="1" applyBorder="1" applyAlignment="1">
      <alignment horizontal="right" vertical="top"/>
    </xf>
    <xf numFmtId="38" fontId="5" fillId="0" borderId="2" xfId="0" applyNumberFormat="1" applyFont="1" applyFill="1" applyBorder="1" applyAlignment="1">
      <alignment horizontal="right" vertical="top"/>
    </xf>
    <xf numFmtId="38" fontId="0" fillId="0" borderId="0" xfId="0" applyNumberFormat="1" applyAlignment="1">
      <alignment horizontal="left"/>
    </xf>
    <xf numFmtId="38" fontId="5" fillId="0" borderId="0" xfId="0" applyNumberFormat="1" applyFont="1" applyFill="1" applyAlignment="1">
      <alignment horizontal="right" vertical="top"/>
    </xf>
    <xf numFmtId="38" fontId="5" fillId="0" borderId="4" xfId="0" applyNumberFormat="1" applyFont="1" applyFill="1" applyBorder="1" applyAlignment="1">
      <alignment horizontal="right" vertical="top"/>
    </xf>
    <xf numFmtId="40" fontId="5" fillId="0" borderId="2" xfId="0" applyNumberFormat="1" applyFont="1" applyFill="1" applyBorder="1" applyAlignment="1">
      <alignment horizontal="right" vertical="top"/>
    </xf>
    <xf numFmtId="38" fontId="5" fillId="0" borderId="5" xfId="0" applyNumberFormat="1" applyFont="1" applyFill="1" applyBorder="1" applyAlignment="1">
      <alignment horizontal="right" vertical="top"/>
    </xf>
    <xf numFmtId="40" fontId="5" fillId="0" borderId="5" xfId="0" applyNumberFormat="1" applyFont="1" applyFill="1" applyBorder="1" applyAlignment="1">
      <alignment horizontal="right" vertical="top"/>
    </xf>
    <xf numFmtId="37" fontId="21" fillId="0" borderId="9" xfId="4" applyNumberFormat="1" applyFont="1" applyBorder="1" applyAlignment="1">
      <alignment horizontal="center" vertical="center"/>
    </xf>
    <xf numFmtId="0" fontId="20" fillId="0" borderId="0" xfId="4" applyFont="1"/>
    <xf numFmtId="38" fontId="19" fillId="0" borderId="10" xfId="4" applyNumberFormat="1" applyFont="1" applyBorder="1" applyAlignment="1">
      <alignment horizontal="center" vertical="center"/>
    </xf>
    <xf numFmtId="38" fontId="20" fillId="0" borderId="0" xfId="4" applyNumberFormat="1" applyFont="1"/>
    <xf numFmtId="37" fontId="22" fillId="0" borderId="0" xfId="4" applyNumberFormat="1" applyFont="1" applyAlignment="1">
      <alignment horizontal="right" vertical="center" wrapText="1"/>
    </xf>
    <xf numFmtId="43" fontId="22" fillId="0" borderId="0" xfId="6" applyFont="1" applyAlignment="1">
      <alignment horizontal="center" vertical="center"/>
    </xf>
    <xf numFmtId="38" fontId="23" fillId="0" borderId="0" xfId="4" applyNumberFormat="1" applyFont="1" applyAlignment="1">
      <alignment horizontal="center" vertical="center"/>
    </xf>
    <xf numFmtId="38" fontId="22" fillId="0" borderId="0" xfId="4" applyNumberFormat="1" applyFont="1" applyAlignment="1">
      <alignment horizontal="center" vertical="center"/>
    </xf>
    <xf numFmtId="38" fontId="22" fillId="0" borderId="0" xfId="6" applyNumberFormat="1" applyFont="1" applyAlignment="1">
      <alignment horizontal="center" vertical="center"/>
    </xf>
    <xf numFmtId="0" fontId="23" fillId="0" borderId="0" xfId="4" applyFont="1"/>
    <xf numFmtId="3" fontId="23" fillId="0" borderId="0" xfId="4" applyNumberFormat="1" applyFont="1"/>
    <xf numFmtId="0" fontId="6" fillId="0" borderId="0" xfId="0" applyFont="1" applyAlignment="1">
      <alignment horizontal="left"/>
    </xf>
    <xf numFmtId="38" fontId="0" fillId="0" borderId="0" xfId="1" applyNumberFormat="1" applyFont="1" applyAlignment="1">
      <alignment horizontal="left"/>
    </xf>
    <xf numFmtId="38" fontId="5" fillId="0" borderId="2" xfId="1" applyNumberFormat="1" applyFont="1" applyFill="1" applyBorder="1" applyAlignment="1">
      <alignment horizontal="right" vertical="top"/>
    </xf>
    <xf numFmtId="38" fontId="5" fillId="0" borderId="0" xfId="1" applyNumberFormat="1" applyFont="1" applyFill="1" applyAlignment="1">
      <alignment horizontal="right" vertical="top"/>
    </xf>
    <xf numFmtId="38" fontId="5" fillId="0" borderId="4" xfId="1" applyNumberFormat="1" applyFont="1" applyFill="1" applyBorder="1" applyAlignment="1">
      <alignment horizontal="right" vertical="top"/>
    </xf>
    <xf numFmtId="38" fontId="4" fillId="0" borderId="5" xfId="0" applyNumberFormat="1" applyFont="1" applyFill="1" applyBorder="1" applyAlignment="1">
      <alignment horizontal="center" vertical="center"/>
    </xf>
    <xf numFmtId="38" fontId="5" fillId="0" borderId="0" xfId="0" applyNumberFormat="1" applyFont="1" applyFill="1" applyBorder="1" applyAlignment="1">
      <alignment horizontal="right" vertical="top"/>
    </xf>
    <xf numFmtId="38" fontId="5" fillId="0" borderId="9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center"/>
    </xf>
    <xf numFmtId="38" fontId="5" fillId="0" borderId="6" xfId="0" applyNumberFormat="1" applyFont="1" applyFill="1" applyBorder="1" applyAlignment="1">
      <alignment horizontal="right" vertical="top"/>
    </xf>
    <xf numFmtId="40" fontId="5" fillId="0" borderId="0" xfId="0" applyNumberFormat="1" applyFont="1" applyFill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3" fontId="5" fillId="0" borderId="0" xfId="0" applyNumberFormat="1" applyFont="1"/>
    <xf numFmtId="43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4" fillId="0" borderId="5" xfId="0" applyFont="1" applyFill="1" applyBorder="1" applyAlignment="1">
      <alignment horizontal="right" vertical="center" indent="2"/>
    </xf>
    <xf numFmtId="3" fontId="5" fillId="0" borderId="5" xfId="0" applyNumberFormat="1" applyFont="1" applyFill="1" applyBorder="1" applyAlignment="1">
      <alignment horizontal="center" vertical="top"/>
    </xf>
    <xf numFmtId="0" fontId="5" fillId="0" borderId="0" xfId="0" applyFont="1" applyAlignment="1">
      <alignment horizontal="right"/>
    </xf>
    <xf numFmtId="164" fontId="5" fillId="0" borderId="0" xfId="1" applyNumberFormat="1" applyFont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164" fontId="5" fillId="0" borderId="2" xfId="1" applyNumberFormat="1" applyFont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2" applyFont="1" applyAlignment="1">
      <alignment horizontal="right" vertical="top"/>
    </xf>
    <xf numFmtId="3" fontId="5" fillId="0" borderId="0" xfId="2" applyNumberFormat="1" applyFont="1" applyAlignment="1">
      <alignment horizontal="right" vertical="top"/>
    </xf>
    <xf numFmtId="37" fontId="11" fillId="0" borderId="4" xfId="2" applyNumberFormat="1" applyFont="1" applyBorder="1" applyAlignment="1">
      <alignment horizontal="right" vertical="center"/>
    </xf>
    <xf numFmtId="0" fontId="4" fillId="0" borderId="5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8" fillId="0" borderId="0" xfId="2" applyFont="1"/>
    <xf numFmtId="37" fontId="11" fillId="0" borderId="6" xfId="2" applyNumberFormat="1" applyFont="1" applyBorder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2" fontId="11" fillId="0" borderId="0" xfId="2" applyNumberFormat="1" applyFont="1" applyAlignment="1">
      <alignment horizontal="center" vertical="center" wrapText="1"/>
    </xf>
    <xf numFmtId="2" fontId="11" fillId="0" borderId="6" xfId="2" applyNumberFormat="1" applyFont="1" applyBorder="1" applyAlignment="1">
      <alignment horizontal="center" vertical="center"/>
    </xf>
    <xf numFmtId="37" fontId="11" fillId="0" borderId="8" xfId="2" applyNumberFormat="1" applyFont="1" applyBorder="1" applyAlignment="1">
      <alignment horizontal="center" vertical="center" wrapText="1"/>
    </xf>
    <xf numFmtId="37" fontId="11" fillId="0" borderId="6" xfId="2" applyNumberFormat="1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37" fontId="10" fillId="0" borderId="6" xfId="2" applyNumberFormat="1" applyFont="1" applyBorder="1" applyAlignment="1">
      <alignment horizontal="center" vertical="center"/>
    </xf>
    <xf numFmtId="0" fontId="8" fillId="0" borderId="7" xfId="2" applyFont="1" applyBorder="1"/>
    <xf numFmtId="0" fontId="18" fillId="0" borderId="0" xfId="0" applyFont="1" applyAlignment="1">
      <alignment horizontal="right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right"/>
    </xf>
    <xf numFmtId="0" fontId="5" fillId="0" borderId="0" xfId="0" applyFont="1" applyFill="1" applyBorder="1" applyAlignment="1">
      <alignment horizontal="right" vertical="top"/>
    </xf>
    <xf numFmtId="0" fontId="5" fillId="0" borderId="2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4" fillId="0" borderId="4" xfId="0" applyFont="1" applyFill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4" fillId="0" borderId="4" xfId="5" applyFont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top"/>
    </xf>
    <xf numFmtId="38" fontId="5" fillId="0" borderId="2" xfId="1" applyNumberFormat="1" applyFont="1" applyFill="1" applyBorder="1" applyAlignment="1">
      <alignment horizontal="right" vertical="top"/>
    </xf>
    <xf numFmtId="38" fontId="5" fillId="0" borderId="0" xfId="1" applyNumberFormat="1" applyFont="1" applyFill="1" applyAlignment="1">
      <alignment horizontal="right" vertical="top"/>
    </xf>
  </cellXfs>
  <cellStyles count="7">
    <cellStyle name="Comma" xfId="1" builtinId="3"/>
    <cellStyle name="Comma 2" xfId="3" xr:uid="{7181ED34-2178-4EBC-BF80-0E9152EEE093}"/>
    <cellStyle name="Comma 2 2" xfId="6" xr:uid="{176A0721-9774-49F6-968F-EE3CB6DA912B}"/>
    <cellStyle name="Normal" xfId="0" builtinId="0"/>
    <cellStyle name="Normal 2" xfId="2" xr:uid="{37D4F47F-D761-40E2-98E6-7F3A504641E9}"/>
    <cellStyle name="Normal 2 2" xfId="4" xr:uid="{503C54F0-C6DB-4C9D-8388-136AE3D0A470}"/>
    <cellStyle name="Normal 3" xfId="5" xr:uid="{A4B5CB29-BDF2-4C2B-BD75-D850A985A93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9"/>
  <sheetViews>
    <sheetView rightToLeft="1" view="pageBreakPreview" zoomScale="112" zoomScaleNormal="100" zoomScaleSheetLayoutView="112" workbookViewId="0">
      <selection activeCell="B8" sqref="B8:B10"/>
    </sheetView>
  </sheetViews>
  <sheetFormatPr defaultRowHeight="12.75"/>
  <cols>
    <col min="1" max="1" width="72.7109375" customWidth="1"/>
    <col min="2" max="2" width="45.42578125" customWidth="1"/>
    <col min="3" max="3" width="38" customWidth="1"/>
  </cols>
  <sheetData>
    <row r="1" spans="1:3" ht="29.1" customHeight="1">
      <c r="A1" s="124" t="s">
        <v>0</v>
      </c>
      <c r="B1" s="124"/>
      <c r="C1" s="124"/>
    </row>
    <row r="2" spans="1:3" s="21" customFormat="1" ht="21.75" customHeight="1">
      <c r="A2" s="124" t="s">
        <v>1</v>
      </c>
      <c r="B2" s="124"/>
      <c r="C2" s="124"/>
    </row>
    <row r="3" spans="1:3" s="21" customFormat="1" ht="21.75" customHeight="1">
      <c r="A3" s="124" t="s">
        <v>2</v>
      </c>
      <c r="B3" s="124"/>
      <c r="C3" s="124"/>
    </row>
    <row r="4" spans="1:3" s="21" customFormat="1" ht="7.35" customHeight="1">
      <c r="A4" s="124"/>
      <c r="B4" s="124"/>
      <c r="C4" s="124"/>
    </row>
    <row r="5" spans="1:3" s="21" customFormat="1" ht="123.6" customHeight="1">
      <c r="A5" s="124"/>
      <c r="B5" s="124"/>
      <c r="C5" s="124"/>
    </row>
    <row r="6" spans="1:3" ht="123.6" customHeight="1">
      <c r="A6" s="124" t="s">
        <v>2</v>
      </c>
      <c r="B6" s="124"/>
      <c r="C6" s="124"/>
    </row>
    <row r="8" spans="1:3" ht="25.5">
      <c r="B8" s="123"/>
      <c r="C8" s="21"/>
    </row>
    <row r="9" spans="1:3">
      <c r="B9" s="123"/>
    </row>
  </sheetData>
  <mergeCells count="4">
    <mergeCell ref="B8:B9"/>
    <mergeCell ref="A1:C1"/>
    <mergeCell ref="A2:C5"/>
    <mergeCell ref="A6:C6"/>
  </mergeCells>
  <pageMargins left="0.39" right="0.39" top="0.39" bottom="0.39" header="0" footer="0"/>
  <pageSetup scale="8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14"/>
  <sheetViews>
    <sheetView rightToLeft="1" workbookViewId="0">
      <selection activeCell="T14" sqref="T14"/>
    </sheetView>
  </sheetViews>
  <sheetFormatPr defaultRowHeight="12.75"/>
  <cols>
    <col min="1" max="1" width="6.7109375" bestFit="1" customWidth="1"/>
    <col min="2" max="2" width="20.42578125" customWidth="1"/>
    <col min="3" max="3" width="1.28515625" customWidth="1"/>
    <col min="4" max="4" width="18.140625" bestFit="1" customWidth="1"/>
    <col min="5" max="5" width="1.28515625" customWidth="1"/>
    <col min="6" max="6" width="18.140625" bestFit="1" customWidth="1"/>
    <col min="7" max="7" width="1.28515625" customWidth="1"/>
    <col min="8" max="8" width="18" bestFit="1" customWidth="1"/>
    <col min="9" max="9" width="1.28515625" customWidth="1"/>
    <col min="10" max="10" width="18.140625" bestFit="1" customWidth="1"/>
    <col min="11" max="11" width="1.28515625" customWidth="1"/>
    <col min="12" max="12" width="18.140625" bestFit="1" customWidth="1"/>
    <col min="13" max="13" width="1.28515625" customWidth="1"/>
    <col min="14" max="14" width="18.140625" bestFit="1" customWidth="1"/>
    <col min="15" max="15" width="1.28515625" customWidth="1"/>
    <col min="16" max="16" width="18.7109375" bestFit="1" customWidth="1"/>
    <col min="17" max="17" width="1.28515625" customWidth="1"/>
    <col min="18" max="18" width="18.140625" bestFit="1" customWidth="1"/>
    <col min="19" max="19" width="0.28515625" customWidth="1"/>
  </cols>
  <sheetData>
    <row r="1" spans="1:18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</row>
    <row r="2" spans="1:18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</row>
    <row r="4" spans="1:18" ht="14.45" customHeight="1"/>
    <row r="5" spans="1:18" ht="14.45" customHeight="1">
      <c r="A5" s="1" t="s">
        <v>202</v>
      </c>
      <c r="B5" s="134" t="s">
        <v>203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1:18" ht="14.45" customHeight="1">
      <c r="D6" s="130" t="s">
        <v>189</v>
      </c>
      <c r="E6" s="130"/>
      <c r="F6" s="130"/>
      <c r="G6" s="130"/>
      <c r="H6" s="130"/>
      <c r="I6" s="130"/>
      <c r="J6" s="130"/>
      <c r="L6" s="130" t="s">
        <v>190</v>
      </c>
      <c r="M6" s="130"/>
      <c r="N6" s="130"/>
      <c r="O6" s="130"/>
      <c r="P6" s="130"/>
      <c r="Q6" s="130"/>
      <c r="R6" s="130"/>
    </row>
    <row r="7" spans="1:18" ht="14.45" customHeight="1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>
      <c r="A8" s="130" t="s">
        <v>204</v>
      </c>
      <c r="B8" s="130"/>
      <c r="D8" s="2" t="s">
        <v>205</v>
      </c>
      <c r="F8" s="2" t="s">
        <v>193</v>
      </c>
      <c r="H8" s="2" t="s">
        <v>194</v>
      </c>
      <c r="J8" s="2" t="s">
        <v>117</v>
      </c>
      <c r="L8" s="2" t="s">
        <v>205</v>
      </c>
      <c r="N8" s="2" t="s">
        <v>193</v>
      </c>
      <c r="P8" s="2" t="s">
        <v>194</v>
      </c>
      <c r="R8" s="2" t="s">
        <v>117</v>
      </c>
    </row>
    <row r="9" spans="1:18" ht="21.75" customHeight="1">
      <c r="A9" s="169" t="s">
        <v>159</v>
      </c>
      <c r="B9" s="169"/>
      <c r="C9" s="110"/>
      <c r="D9" s="111">
        <v>7408774895</v>
      </c>
      <c r="E9" s="110"/>
      <c r="F9" s="111">
        <v>0</v>
      </c>
      <c r="G9" s="110"/>
      <c r="H9" s="111">
        <v>-60602357</v>
      </c>
      <c r="I9" s="110"/>
      <c r="J9" s="111">
        <v>7348172538</v>
      </c>
      <c r="K9" s="110"/>
      <c r="L9" s="111">
        <v>7408774895</v>
      </c>
      <c r="M9" s="110"/>
      <c r="N9" s="111">
        <v>0</v>
      </c>
      <c r="O9" s="110"/>
      <c r="P9" s="111">
        <v>-60602357</v>
      </c>
      <c r="Q9" s="110"/>
      <c r="R9" s="111">
        <v>7348172538</v>
      </c>
    </row>
    <row r="10" spans="1:18" ht="21.75" customHeight="1">
      <c r="A10" s="170" t="s">
        <v>153</v>
      </c>
      <c r="B10" s="170"/>
      <c r="C10" s="110"/>
      <c r="D10" s="112">
        <v>0</v>
      </c>
      <c r="E10" s="110"/>
      <c r="F10" s="112">
        <v>4910325000</v>
      </c>
      <c r="G10" s="110"/>
      <c r="H10" s="112">
        <v>1114176875</v>
      </c>
      <c r="I10" s="110"/>
      <c r="J10" s="112">
        <v>6024501875</v>
      </c>
      <c r="K10" s="110"/>
      <c r="L10" s="112">
        <v>0</v>
      </c>
      <c r="M10" s="110"/>
      <c r="N10" s="112">
        <v>4910325000</v>
      </c>
      <c r="O10" s="110"/>
      <c r="P10" s="112">
        <v>1114176875</v>
      </c>
      <c r="Q10" s="110"/>
      <c r="R10" s="112">
        <v>6024501875</v>
      </c>
    </row>
    <row r="11" spans="1:18" ht="21.75" customHeight="1">
      <c r="A11" s="170" t="s">
        <v>146</v>
      </c>
      <c r="B11" s="170"/>
      <c r="C11" s="110"/>
      <c r="D11" s="112">
        <v>614495116</v>
      </c>
      <c r="E11" s="110"/>
      <c r="F11" s="112">
        <v>0</v>
      </c>
      <c r="G11" s="110"/>
      <c r="H11" s="112">
        <v>-717768882</v>
      </c>
      <c r="I11" s="110"/>
      <c r="J11" s="112">
        <v>-103273766</v>
      </c>
      <c r="K11" s="110"/>
      <c r="L11" s="112">
        <v>4376624609</v>
      </c>
      <c r="M11" s="110"/>
      <c r="N11" s="112">
        <v>0</v>
      </c>
      <c r="O11" s="110"/>
      <c r="P11" s="112">
        <v>-2612441250</v>
      </c>
      <c r="Q11" s="110"/>
      <c r="R11" s="112">
        <v>1764183359</v>
      </c>
    </row>
    <row r="12" spans="1:18" ht="21.75" customHeight="1">
      <c r="A12" s="170" t="s">
        <v>150</v>
      </c>
      <c r="B12" s="170"/>
      <c r="C12" s="110"/>
      <c r="D12" s="112">
        <v>4817625889</v>
      </c>
      <c r="E12" s="110"/>
      <c r="F12" s="112">
        <v>986580156</v>
      </c>
      <c r="G12" s="110"/>
      <c r="H12" s="112">
        <v>800720150</v>
      </c>
      <c r="I12" s="110"/>
      <c r="J12" s="112">
        <v>6604926195</v>
      </c>
      <c r="K12" s="110"/>
      <c r="L12" s="112">
        <v>4817625889</v>
      </c>
      <c r="M12" s="110"/>
      <c r="N12" s="112">
        <v>986580156</v>
      </c>
      <c r="O12" s="110"/>
      <c r="P12" s="112">
        <v>800720150</v>
      </c>
      <c r="Q12" s="110"/>
      <c r="R12" s="112">
        <v>6604926195</v>
      </c>
    </row>
    <row r="13" spans="1:18" ht="21.75" customHeight="1">
      <c r="A13" s="168" t="s">
        <v>156</v>
      </c>
      <c r="B13" s="168"/>
      <c r="C13" s="110"/>
      <c r="D13" s="113">
        <v>0</v>
      </c>
      <c r="E13" s="110"/>
      <c r="F13" s="113">
        <v>5724087780</v>
      </c>
      <c r="G13" s="110"/>
      <c r="H13" s="113">
        <v>0</v>
      </c>
      <c r="I13" s="110"/>
      <c r="J13" s="113">
        <v>5724087780</v>
      </c>
      <c r="K13" s="110"/>
      <c r="L13" s="113">
        <v>0</v>
      </c>
      <c r="M13" s="110"/>
      <c r="N13" s="113">
        <v>5724087780</v>
      </c>
      <c r="O13" s="110"/>
      <c r="P13" s="113">
        <v>0</v>
      </c>
      <c r="Q13" s="110"/>
      <c r="R13" s="113">
        <v>5724087780</v>
      </c>
    </row>
    <row r="14" spans="1:18" ht="21.75" customHeight="1">
      <c r="A14" s="158" t="s">
        <v>117</v>
      </c>
      <c r="B14" s="158"/>
      <c r="D14" s="96">
        <f>SUM(D9:D13)</f>
        <v>12840895900</v>
      </c>
      <c r="F14" s="96">
        <f>SUM(F9:F13)</f>
        <v>11620992936</v>
      </c>
      <c r="H14" s="96">
        <f>SUM(H9:H13)</f>
        <v>1136525786</v>
      </c>
      <c r="J14" s="96">
        <f>SUM(J9:J13)</f>
        <v>25598414622</v>
      </c>
      <c r="L14" s="96">
        <f>SUM(L9:L13)</f>
        <v>16603025393</v>
      </c>
      <c r="N14" s="96">
        <f>SUM(N9:N13)</f>
        <v>11620992936</v>
      </c>
      <c r="P14" s="96">
        <f>SUM(P9:P13)</f>
        <v>-758146582</v>
      </c>
      <c r="R14" s="15">
        <f>SUM(R9:R13)</f>
        <v>27465871747</v>
      </c>
    </row>
  </sheetData>
  <mergeCells count="13">
    <mergeCell ref="A1:R1"/>
    <mergeCell ref="A2:R2"/>
    <mergeCell ref="A3:R3"/>
    <mergeCell ref="B5:R5"/>
    <mergeCell ref="D6:J6"/>
    <mergeCell ref="L6:R6"/>
    <mergeCell ref="A13:B13"/>
    <mergeCell ref="A14:B14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4"/>
  <sheetViews>
    <sheetView rightToLeft="1" workbookViewId="0">
      <selection activeCell="H13" sqref="H13"/>
    </sheetView>
  </sheetViews>
  <sheetFormatPr defaultRowHeight="12.75"/>
  <cols>
    <col min="1" max="1" width="5.140625" customWidth="1"/>
    <col min="2" max="2" width="23.5703125" customWidth="1"/>
    <col min="3" max="3" width="1.28515625" customWidth="1"/>
    <col min="4" max="4" width="19.42578125" customWidth="1"/>
    <col min="5" max="5" width="1.28515625" customWidth="1"/>
    <col min="6" max="6" width="15.85546875" customWidth="1"/>
    <col min="7" max="7" width="1.28515625" customWidth="1"/>
    <col min="8" max="8" width="19.42578125" customWidth="1"/>
    <col min="9" max="9" width="1.28515625" customWidth="1"/>
    <col min="10" max="10" width="14.7109375" customWidth="1"/>
    <col min="11" max="11" width="2.42578125" customWidth="1"/>
  </cols>
  <sheetData>
    <row r="1" spans="1:1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4.45" customHeight="1"/>
    <row r="5" spans="1:10" ht="14.45" customHeight="1">
      <c r="A5" s="1" t="s">
        <v>206</v>
      </c>
      <c r="B5" s="134" t="s">
        <v>207</v>
      </c>
      <c r="C5" s="134"/>
      <c r="D5" s="134"/>
      <c r="E5" s="134"/>
      <c r="F5" s="134"/>
      <c r="G5" s="134"/>
      <c r="H5" s="134"/>
      <c r="I5" s="134"/>
      <c r="J5" s="134"/>
    </row>
    <row r="6" spans="1:10" ht="14.45" customHeight="1">
      <c r="D6" s="130" t="s">
        <v>189</v>
      </c>
      <c r="E6" s="130"/>
      <c r="F6" s="130"/>
      <c r="H6" s="130" t="s">
        <v>190</v>
      </c>
      <c r="I6" s="130"/>
      <c r="J6" s="130"/>
    </row>
    <row r="7" spans="1:10" ht="36.4" customHeight="1">
      <c r="A7" s="130" t="s">
        <v>208</v>
      </c>
      <c r="B7" s="130"/>
      <c r="D7" s="18" t="s">
        <v>209</v>
      </c>
      <c r="E7" s="3"/>
      <c r="F7" s="18" t="s">
        <v>210</v>
      </c>
      <c r="H7" s="18" t="s">
        <v>209</v>
      </c>
      <c r="I7" s="3"/>
      <c r="J7" s="18" t="s">
        <v>210</v>
      </c>
    </row>
    <row r="8" spans="1:10" ht="21.75" customHeight="1">
      <c r="A8" s="138" t="s">
        <v>273</v>
      </c>
      <c r="B8" s="138"/>
      <c r="D8" s="6">
        <v>9497967</v>
      </c>
      <c r="F8" s="7"/>
      <c r="H8" s="6">
        <v>32396421</v>
      </c>
      <c r="J8" s="7"/>
    </row>
    <row r="9" spans="1:10" ht="21.75" customHeight="1">
      <c r="A9" s="161" t="s">
        <v>23</v>
      </c>
      <c r="B9" s="161"/>
      <c r="C9" s="80"/>
      <c r="D9" s="89">
        <v>1788402</v>
      </c>
      <c r="E9" s="80"/>
      <c r="F9" s="90"/>
      <c r="G9" s="80"/>
      <c r="H9" s="89">
        <v>13930099</v>
      </c>
      <c r="I9" s="80"/>
      <c r="J9" s="90"/>
    </row>
    <row r="10" spans="1:10" ht="21.75" customHeight="1">
      <c r="A10" s="161" t="s">
        <v>274</v>
      </c>
      <c r="B10" s="161"/>
      <c r="C10" s="80"/>
      <c r="D10" s="89">
        <v>176380</v>
      </c>
      <c r="E10" s="80"/>
      <c r="F10" s="90"/>
      <c r="G10" s="80"/>
      <c r="H10" s="89">
        <v>354678</v>
      </c>
      <c r="I10" s="80"/>
      <c r="J10" s="90"/>
    </row>
    <row r="11" spans="1:10" ht="21.75" customHeight="1">
      <c r="A11" s="136" t="s">
        <v>22</v>
      </c>
      <c r="B11" s="136"/>
      <c r="D11" s="9">
        <v>10296</v>
      </c>
      <c r="F11" s="10"/>
      <c r="H11" s="9">
        <v>20549</v>
      </c>
      <c r="J11" s="10"/>
    </row>
    <row r="12" spans="1:10" ht="21.75" customHeight="1">
      <c r="A12" s="136" t="s">
        <v>26</v>
      </c>
      <c r="B12" s="136"/>
      <c r="D12" s="9">
        <v>27683</v>
      </c>
      <c r="F12" s="10"/>
      <c r="H12" s="9">
        <v>27683</v>
      </c>
      <c r="J12" s="10"/>
    </row>
    <row r="13" spans="1:10" ht="21.75" customHeight="1" thickBot="1">
      <c r="A13" s="158" t="s">
        <v>117</v>
      </c>
      <c r="B13" s="158"/>
      <c r="D13" s="15">
        <f>SUM(D8:D12)</f>
        <v>11500728</v>
      </c>
      <c r="F13" s="15"/>
      <c r="H13" s="15">
        <f>SUM(H8:H12)</f>
        <v>46729430</v>
      </c>
      <c r="J13" s="15"/>
    </row>
    <row r="14" spans="1:10" ht="13.5" thickTop="1"/>
  </sheetData>
  <mergeCells count="13">
    <mergeCell ref="A1:J1"/>
    <mergeCell ref="A2:J2"/>
    <mergeCell ref="A3:J3"/>
    <mergeCell ref="B5:J5"/>
    <mergeCell ref="D6:F6"/>
    <mergeCell ref="H6:J6"/>
    <mergeCell ref="A11:B11"/>
    <mergeCell ref="A9:B9"/>
    <mergeCell ref="A13:B13"/>
    <mergeCell ref="A7:B7"/>
    <mergeCell ref="A8:B8"/>
    <mergeCell ref="A10:B10"/>
    <mergeCell ref="A12:B12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7"/>
  <sheetViews>
    <sheetView rightToLeft="1" zoomScale="106" zoomScaleNormal="106" workbookViewId="0">
      <selection activeCell="D17" sqref="D17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>
      <c r="A1" s="133" t="s">
        <v>0</v>
      </c>
      <c r="B1" s="133"/>
      <c r="C1" s="133"/>
      <c r="D1" s="133"/>
      <c r="E1" s="133"/>
      <c r="F1" s="133"/>
    </row>
    <row r="2" spans="1:6" ht="21.75" customHeight="1">
      <c r="A2" s="133" t="s">
        <v>171</v>
      </c>
      <c r="B2" s="133"/>
      <c r="C2" s="133"/>
      <c r="D2" s="133"/>
      <c r="E2" s="133"/>
      <c r="F2" s="133"/>
    </row>
    <row r="3" spans="1:6" ht="21.75" customHeight="1">
      <c r="A3" s="133" t="s">
        <v>2</v>
      </c>
      <c r="B3" s="133"/>
      <c r="C3" s="133"/>
      <c r="D3" s="133"/>
      <c r="E3" s="133"/>
      <c r="F3" s="133"/>
    </row>
    <row r="4" spans="1:6" ht="14.45" customHeight="1"/>
    <row r="5" spans="1:6" ht="29.1" customHeight="1">
      <c r="A5" s="1" t="s">
        <v>211</v>
      </c>
      <c r="B5" s="134" t="s">
        <v>185</v>
      </c>
      <c r="C5" s="134"/>
      <c r="D5" s="134"/>
      <c r="E5" s="134"/>
      <c r="F5" s="134"/>
    </row>
    <row r="6" spans="1:6" ht="14.45" customHeight="1">
      <c r="D6" s="2" t="s">
        <v>189</v>
      </c>
      <c r="F6" s="2" t="s">
        <v>9</v>
      </c>
    </row>
    <row r="7" spans="1:6" ht="14.45" customHeight="1">
      <c r="A7" s="130" t="s">
        <v>185</v>
      </c>
      <c r="B7" s="130"/>
      <c r="D7" s="4" t="s">
        <v>165</v>
      </c>
      <c r="F7" s="4" t="s">
        <v>165</v>
      </c>
    </row>
    <row r="8" spans="1:6" ht="21.75" customHeight="1">
      <c r="A8" s="161" t="s">
        <v>212</v>
      </c>
      <c r="B8" s="161"/>
      <c r="C8" s="80"/>
      <c r="D8" s="89">
        <v>889148769</v>
      </c>
      <c r="E8" s="80"/>
      <c r="F8" s="89">
        <v>1219815173</v>
      </c>
    </row>
    <row r="9" spans="1:6" ht="21.75" customHeight="1">
      <c r="A9" s="161" t="s">
        <v>185</v>
      </c>
      <c r="B9" s="161"/>
      <c r="D9" s="89">
        <v>496457061</v>
      </c>
      <c r="F9" s="89">
        <v>735868985</v>
      </c>
    </row>
    <row r="10" spans="1:6" ht="21.75" customHeight="1">
      <c r="A10" s="158" t="s">
        <v>117</v>
      </c>
      <c r="B10" s="158"/>
      <c r="D10" s="15">
        <f>SUM(D8:D9)</f>
        <v>1385605830</v>
      </c>
      <c r="F10" s="15">
        <f>SUM(F8:F9)</f>
        <v>1955684158</v>
      </c>
    </row>
    <row r="12" spans="1:6">
      <c r="F12" s="80"/>
    </row>
    <row r="17" spans="4:4">
      <c r="D17" s="109" t="s">
        <v>276</v>
      </c>
    </row>
  </sheetData>
  <mergeCells count="8">
    <mergeCell ref="A9:B9"/>
    <mergeCell ref="A8:B8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22"/>
  <sheetViews>
    <sheetView rightToLeft="1" workbookViewId="0">
      <selection activeCell="D24" sqref="D24"/>
    </sheetView>
  </sheetViews>
  <sheetFormatPr defaultRowHeight="12.75"/>
  <cols>
    <col min="1" max="1" width="27.7109375" bestFit="1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4.45" customHeight="1"/>
    <row r="5" spans="1:19" ht="14.45" customHeight="1">
      <c r="A5" s="134" t="s">
        <v>192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ht="14.45" customHeight="1">
      <c r="A6" s="130" t="s">
        <v>119</v>
      </c>
      <c r="C6" s="130" t="s">
        <v>213</v>
      </c>
      <c r="D6" s="130"/>
      <c r="E6" s="130"/>
      <c r="F6" s="130"/>
      <c r="G6" s="130"/>
      <c r="I6" s="130" t="s">
        <v>189</v>
      </c>
      <c r="J6" s="130"/>
      <c r="K6" s="130"/>
      <c r="L6" s="130"/>
      <c r="M6" s="130"/>
      <c r="O6" s="130" t="s">
        <v>190</v>
      </c>
      <c r="P6" s="130"/>
      <c r="Q6" s="130"/>
      <c r="R6" s="130"/>
      <c r="S6" s="130"/>
    </row>
    <row r="7" spans="1:19" ht="29.1" customHeight="1">
      <c r="A7" s="130"/>
      <c r="C7" s="18" t="s">
        <v>214</v>
      </c>
      <c r="D7" s="3"/>
      <c r="E7" s="18" t="s">
        <v>215</v>
      </c>
      <c r="F7" s="3"/>
      <c r="G7" s="18" t="s">
        <v>216</v>
      </c>
      <c r="I7" s="18" t="s">
        <v>217</v>
      </c>
      <c r="J7" s="3"/>
      <c r="K7" s="18" t="s">
        <v>218</v>
      </c>
      <c r="L7" s="3"/>
      <c r="M7" s="18" t="s">
        <v>219</v>
      </c>
      <c r="O7" s="18" t="s">
        <v>217</v>
      </c>
      <c r="P7" s="3"/>
      <c r="Q7" s="18" t="s">
        <v>218</v>
      </c>
      <c r="R7" s="3"/>
      <c r="S7" s="18" t="s">
        <v>219</v>
      </c>
    </row>
    <row r="8" spans="1:19" ht="21.75" customHeight="1">
      <c r="A8" s="5" t="s">
        <v>101</v>
      </c>
      <c r="C8" s="5" t="s">
        <v>220</v>
      </c>
      <c r="E8" s="6">
        <v>26097116</v>
      </c>
      <c r="G8" s="6">
        <v>266</v>
      </c>
      <c r="I8" s="6">
        <v>6941832856</v>
      </c>
      <c r="K8" s="6">
        <v>976514451</v>
      </c>
      <c r="M8" s="6">
        <v>5965318405</v>
      </c>
      <c r="O8" s="6">
        <v>6941832856</v>
      </c>
      <c r="Q8" s="6">
        <v>976514451</v>
      </c>
      <c r="S8" s="6">
        <v>5965318405</v>
      </c>
    </row>
    <row r="9" spans="1:19" ht="21.75" customHeight="1">
      <c r="A9" s="8" t="s">
        <v>52</v>
      </c>
      <c r="C9" s="8" t="s">
        <v>221</v>
      </c>
      <c r="E9" s="9">
        <v>1027114</v>
      </c>
      <c r="G9" s="9">
        <v>5375</v>
      </c>
      <c r="I9" s="9">
        <v>5520737750</v>
      </c>
      <c r="K9" s="9">
        <v>734349914</v>
      </c>
      <c r="M9" s="9">
        <v>4786387836</v>
      </c>
      <c r="O9" s="9">
        <v>5520737750</v>
      </c>
      <c r="Q9" s="9">
        <v>734349914</v>
      </c>
      <c r="S9" s="9">
        <v>4786387836</v>
      </c>
    </row>
    <row r="10" spans="1:19" ht="21.75" customHeight="1">
      <c r="A10" s="8" t="s">
        <v>67</v>
      </c>
      <c r="C10" s="8" t="s">
        <v>222</v>
      </c>
      <c r="E10" s="9">
        <v>13750000</v>
      </c>
      <c r="G10" s="9">
        <v>750</v>
      </c>
      <c r="I10" s="9">
        <v>10312500000</v>
      </c>
      <c r="K10" s="9">
        <v>548394942</v>
      </c>
      <c r="M10" s="9">
        <v>9764105058</v>
      </c>
      <c r="O10" s="9">
        <v>10312500000</v>
      </c>
      <c r="Q10" s="9">
        <v>548394942</v>
      </c>
      <c r="S10" s="9">
        <v>9764105058</v>
      </c>
    </row>
    <row r="11" spans="1:19" ht="21.75" customHeight="1">
      <c r="A11" s="8" t="s">
        <v>199</v>
      </c>
      <c r="C11" s="8" t="s">
        <v>223</v>
      </c>
      <c r="E11" s="9">
        <v>3600000</v>
      </c>
      <c r="G11" s="9">
        <v>13</v>
      </c>
      <c r="I11" s="9">
        <v>0</v>
      </c>
      <c r="K11" s="9">
        <v>0</v>
      </c>
      <c r="M11" s="9">
        <v>0</v>
      </c>
      <c r="O11" s="9">
        <v>46800000</v>
      </c>
      <c r="Q11" s="9">
        <v>1935916</v>
      </c>
      <c r="S11" s="9">
        <v>44864084</v>
      </c>
    </row>
    <row r="12" spans="1:19" ht="21.75" customHeight="1">
      <c r="A12" s="8" t="s">
        <v>66</v>
      </c>
      <c r="C12" s="8" t="s">
        <v>224</v>
      </c>
      <c r="E12" s="9">
        <v>684000</v>
      </c>
      <c r="G12" s="9">
        <v>12450</v>
      </c>
      <c r="I12" s="9">
        <v>0</v>
      </c>
      <c r="K12" s="9">
        <v>0</v>
      </c>
      <c r="M12" s="9">
        <v>0</v>
      </c>
      <c r="O12" s="9">
        <v>8515800000</v>
      </c>
      <c r="Q12" s="9">
        <v>473712031</v>
      </c>
      <c r="S12" s="9">
        <v>8042087969</v>
      </c>
    </row>
    <row r="13" spans="1:19" ht="21.75" customHeight="1">
      <c r="A13" s="8" t="s">
        <v>63</v>
      </c>
      <c r="C13" s="8" t="s">
        <v>225</v>
      </c>
      <c r="E13" s="9">
        <v>1989000</v>
      </c>
      <c r="G13" s="9">
        <v>6810</v>
      </c>
      <c r="I13" s="9">
        <v>13545090000</v>
      </c>
      <c r="K13" s="9">
        <v>957036913</v>
      </c>
      <c r="M13" s="9">
        <v>12588053087</v>
      </c>
      <c r="O13" s="9">
        <v>13545090000</v>
      </c>
      <c r="Q13" s="9">
        <v>957036913</v>
      </c>
      <c r="S13" s="9">
        <v>12588053087</v>
      </c>
    </row>
    <row r="14" spans="1:19" ht="21.75" customHeight="1">
      <c r="A14" s="8" t="s">
        <v>85</v>
      </c>
      <c r="C14" s="8" t="s">
        <v>226</v>
      </c>
      <c r="E14" s="9">
        <v>619259</v>
      </c>
      <c r="G14" s="9">
        <v>1940</v>
      </c>
      <c r="I14" s="9">
        <v>1201362460</v>
      </c>
      <c r="K14" s="9">
        <v>81318276</v>
      </c>
      <c r="M14" s="9">
        <v>1120044184</v>
      </c>
      <c r="O14" s="9">
        <v>1201362460</v>
      </c>
      <c r="Q14" s="9">
        <v>81318276</v>
      </c>
      <c r="S14" s="9">
        <v>1120044184</v>
      </c>
    </row>
    <row r="15" spans="1:19" ht="21.75" customHeight="1">
      <c r="A15" s="8" t="s">
        <v>38</v>
      </c>
      <c r="C15" s="8" t="s">
        <v>222</v>
      </c>
      <c r="E15" s="9">
        <v>3557647</v>
      </c>
      <c r="G15" s="9">
        <v>300</v>
      </c>
      <c r="I15" s="9">
        <v>1067294100</v>
      </c>
      <c r="K15" s="9">
        <v>134769034</v>
      </c>
      <c r="M15" s="9">
        <v>932525066</v>
      </c>
      <c r="O15" s="9">
        <v>1067294100</v>
      </c>
      <c r="Q15" s="9">
        <v>134769034</v>
      </c>
      <c r="S15" s="9">
        <v>932525066</v>
      </c>
    </row>
    <row r="16" spans="1:19" ht="21.75" customHeight="1">
      <c r="A16" s="8" t="s">
        <v>71</v>
      </c>
      <c r="C16" s="8" t="s">
        <v>227</v>
      </c>
      <c r="E16" s="9">
        <v>20258332</v>
      </c>
      <c r="G16" s="9">
        <v>266</v>
      </c>
      <c r="I16" s="9">
        <v>5388716312</v>
      </c>
      <c r="K16" s="9">
        <v>338956482</v>
      </c>
      <c r="M16" s="9">
        <v>5049759830</v>
      </c>
      <c r="O16" s="9">
        <v>5388716312</v>
      </c>
      <c r="Q16" s="9">
        <v>338956482</v>
      </c>
      <c r="S16" s="9">
        <v>5049759830</v>
      </c>
    </row>
    <row r="17" spans="1:19" ht="21.75" customHeight="1">
      <c r="A17" s="8" t="s">
        <v>99</v>
      </c>
      <c r="C17" s="8" t="s">
        <v>228</v>
      </c>
      <c r="E17" s="9">
        <v>2500000</v>
      </c>
      <c r="G17" s="9">
        <v>1600</v>
      </c>
      <c r="I17" s="9">
        <v>4000000000</v>
      </c>
      <c r="K17" s="9">
        <v>0</v>
      </c>
      <c r="M17" s="9">
        <v>4000000000</v>
      </c>
      <c r="O17" s="9">
        <v>4000000000</v>
      </c>
      <c r="Q17" s="9">
        <v>0</v>
      </c>
      <c r="S17" s="9">
        <v>4000000000</v>
      </c>
    </row>
    <row r="18" spans="1:19" ht="21.75" customHeight="1">
      <c r="A18" s="8" t="s">
        <v>200</v>
      </c>
      <c r="C18" s="8" t="s">
        <v>223</v>
      </c>
      <c r="E18" s="9">
        <v>197000</v>
      </c>
      <c r="G18" s="9">
        <v>174</v>
      </c>
      <c r="I18" s="9">
        <v>0</v>
      </c>
      <c r="K18" s="9">
        <v>0</v>
      </c>
      <c r="M18" s="9">
        <v>0</v>
      </c>
      <c r="O18" s="9">
        <v>34278000</v>
      </c>
      <c r="Q18" s="9">
        <v>1417934</v>
      </c>
      <c r="S18" s="9">
        <v>32860066</v>
      </c>
    </row>
    <row r="19" spans="1:19" ht="21.75" customHeight="1">
      <c r="A19" s="8" t="s">
        <v>69</v>
      </c>
      <c r="C19" s="8" t="s">
        <v>223</v>
      </c>
      <c r="E19" s="9">
        <v>6007369</v>
      </c>
      <c r="G19" s="9">
        <v>200</v>
      </c>
      <c r="I19" s="9">
        <v>0</v>
      </c>
      <c r="K19" s="9">
        <v>0</v>
      </c>
      <c r="M19" s="9">
        <v>0</v>
      </c>
      <c r="O19" s="9">
        <v>1201473800</v>
      </c>
      <c r="Q19" s="9">
        <v>135767999</v>
      </c>
      <c r="S19" s="9">
        <v>1065705801</v>
      </c>
    </row>
    <row r="20" spans="1:19" ht="21.75" customHeight="1">
      <c r="A20" s="8" t="s">
        <v>48</v>
      </c>
      <c r="C20" s="8" t="s">
        <v>229</v>
      </c>
      <c r="E20" s="9">
        <v>150000</v>
      </c>
      <c r="G20" s="9">
        <v>14500</v>
      </c>
      <c r="I20" s="9">
        <v>0</v>
      </c>
      <c r="K20" s="9">
        <v>0</v>
      </c>
      <c r="M20" s="9">
        <v>0</v>
      </c>
      <c r="O20" s="9">
        <v>2175000000</v>
      </c>
      <c r="Q20" s="9">
        <v>246948998</v>
      </c>
      <c r="S20" s="9">
        <v>1928051002</v>
      </c>
    </row>
    <row r="21" spans="1:19" ht="21.75" customHeight="1">
      <c r="A21" s="11" t="s">
        <v>97</v>
      </c>
      <c r="C21" s="11" t="s">
        <v>224</v>
      </c>
      <c r="E21" s="13">
        <v>1000000</v>
      </c>
      <c r="G21" s="13">
        <v>7700</v>
      </c>
      <c r="I21" s="13">
        <v>0</v>
      </c>
      <c r="K21" s="13">
        <v>0</v>
      </c>
      <c r="M21" s="13">
        <v>0</v>
      </c>
      <c r="O21" s="13">
        <v>7700000000</v>
      </c>
      <c r="Q21" s="13">
        <v>874256223</v>
      </c>
      <c r="S21" s="13">
        <v>6825743777</v>
      </c>
    </row>
    <row r="22" spans="1:19" ht="21.75" customHeight="1">
      <c r="A22" s="14" t="s">
        <v>117</v>
      </c>
      <c r="C22" s="15"/>
      <c r="E22" s="15"/>
      <c r="G22" s="15"/>
      <c r="I22" s="15">
        <f>SUM(I8:I21)</f>
        <v>47977533478</v>
      </c>
      <c r="K22" s="15">
        <f>SUM(K8:K21)</f>
        <v>3771340012</v>
      </c>
      <c r="M22" s="15">
        <f>SUM(M8:M21)</f>
        <v>44206193466</v>
      </c>
      <c r="O22" s="15">
        <f>SUM(O8:O21)</f>
        <v>67650885278</v>
      </c>
      <c r="Q22" s="15">
        <f>SUM(Q8:Q21)</f>
        <v>5505379113</v>
      </c>
      <c r="S22" s="15">
        <f>SUM(S8:S21)</f>
        <v>62145506165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12"/>
  <sheetViews>
    <sheetView rightToLeft="1" workbookViewId="0">
      <selection activeCell="C36" sqref="C36"/>
    </sheetView>
  </sheetViews>
  <sheetFormatPr defaultRowHeight="12.75"/>
  <cols>
    <col min="1" max="1" width="28" bestFit="1" customWidth="1"/>
    <col min="2" max="2" width="1.28515625" customWidth="1"/>
    <col min="3" max="3" width="15.7109375" bestFit="1" customWidth="1"/>
    <col min="4" max="4" width="1.28515625" customWidth="1"/>
    <col min="5" max="5" width="11" bestFit="1" customWidth="1"/>
    <col min="6" max="6" width="1.28515625" customWidth="1"/>
    <col min="7" max="7" width="18.7109375" bestFit="1" customWidth="1"/>
    <col min="8" max="8" width="1.28515625" customWidth="1"/>
    <col min="9" max="9" width="15" bestFit="1" customWidth="1"/>
    <col min="10" max="10" width="1.28515625" customWidth="1"/>
    <col min="11" max="11" width="10.7109375" bestFit="1" customWidth="1"/>
    <col min="12" max="12" width="1.28515625" customWidth="1"/>
    <col min="13" max="13" width="15" bestFit="1" customWidth="1"/>
    <col min="14" max="14" width="1.28515625" customWidth="1"/>
    <col min="15" max="15" width="14.7109375" bestFit="1" customWidth="1"/>
    <col min="16" max="16" width="1.28515625" customWidth="1"/>
    <col min="17" max="17" width="10.7109375" bestFit="1" customWidth="1"/>
    <col min="18" max="18" width="1.28515625" customWidth="1"/>
    <col min="19" max="19" width="14.7109375" bestFit="1" customWidth="1"/>
    <col min="20" max="20" width="0.28515625" customWidth="1"/>
  </cols>
  <sheetData>
    <row r="1" spans="1:19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spans="1:19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19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</row>
    <row r="4" spans="1:19" ht="14.45" customHeight="1"/>
    <row r="5" spans="1:19" ht="14.45" customHeight="1">
      <c r="A5" s="134" t="s">
        <v>230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ht="14.45" customHeight="1">
      <c r="A6" s="130" t="s">
        <v>174</v>
      </c>
      <c r="I6" s="130" t="s">
        <v>189</v>
      </c>
      <c r="J6" s="130"/>
      <c r="K6" s="130"/>
      <c r="L6" s="130"/>
      <c r="M6" s="130"/>
      <c r="O6" s="130" t="s">
        <v>190</v>
      </c>
      <c r="P6" s="130"/>
      <c r="Q6" s="130"/>
      <c r="R6" s="130"/>
      <c r="S6" s="130"/>
    </row>
    <row r="7" spans="1:19" ht="42">
      <c r="A7" s="130"/>
      <c r="C7" s="17" t="s">
        <v>231</v>
      </c>
      <c r="E7" s="17" t="s">
        <v>144</v>
      </c>
      <c r="G7" s="17" t="s">
        <v>232</v>
      </c>
      <c r="I7" s="18" t="s">
        <v>233</v>
      </c>
      <c r="J7" s="3"/>
      <c r="K7" s="18" t="s">
        <v>218</v>
      </c>
      <c r="L7" s="3"/>
      <c r="M7" s="18" t="s">
        <v>234</v>
      </c>
      <c r="O7" s="18" t="s">
        <v>233</v>
      </c>
      <c r="P7" s="3"/>
      <c r="Q7" s="18" t="s">
        <v>218</v>
      </c>
      <c r="R7" s="3"/>
      <c r="S7" s="18" t="s">
        <v>234</v>
      </c>
    </row>
    <row r="8" spans="1:19" ht="21.75" customHeight="1">
      <c r="A8" s="8" t="s">
        <v>159</v>
      </c>
      <c r="E8" s="8" t="s">
        <v>161</v>
      </c>
      <c r="G8" s="19">
        <v>26</v>
      </c>
      <c r="I8" s="9">
        <v>7408774895</v>
      </c>
      <c r="K8" s="9">
        <v>0</v>
      </c>
      <c r="M8" s="9">
        <v>7408774895</v>
      </c>
      <c r="O8" s="9">
        <v>7408774895</v>
      </c>
      <c r="Q8" s="9">
        <v>0</v>
      </c>
      <c r="S8" s="9">
        <v>7408774895</v>
      </c>
    </row>
    <row r="9" spans="1:19" ht="21.75" customHeight="1">
      <c r="A9" s="88" t="s">
        <v>150</v>
      </c>
      <c r="C9" s="80"/>
      <c r="E9" s="88" t="s">
        <v>152</v>
      </c>
      <c r="G9" s="90">
        <v>18</v>
      </c>
      <c r="I9" s="89">
        <v>4817625889</v>
      </c>
      <c r="J9" s="80"/>
      <c r="K9" s="89">
        <v>0</v>
      </c>
      <c r="M9" s="89">
        <v>4817625889</v>
      </c>
      <c r="N9" s="80"/>
      <c r="O9" s="89">
        <v>4817625889</v>
      </c>
      <c r="Q9" s="89">
        <v>0</v>
      </c>
      <c r="R9" s="80"/>
      <c r="S9" s="89">
        <v>4817625889</v>
      </c>
    </row>
    <row r="10" spans="1:19" ht="21.75" customHeight="1">
      <c r="A10" s="88" t="s">
        <v>146</v>
      </c>
      <c r="C10" s="12"/>
      <c r="E10" s="11" t="s">
        <v>149</v>
      </c>
      <c r="G10" s="20">
        <v>23</v>
      </c>
      <c r="I10" s="89">
        <v>614495116</v>
      </c>
      <c r="K10" s="89">
        <v>0</v>
      </c>
      <c r="M10" s="89">
        <v>614495116</v>
      </c>
      <c r="O10" s="89">
        <v>4376624609</v>
      </c>
      <c r="Q10" s="89">
        <v>0</v>
      </c>
      <c r="S10" s="89">
        <v>4376624609</v>
      </c>
    </row>
    <row r="11" spans="1:19" ht="21.75" customHeight="1" thickBot="1">
      <c r="A11" s="14" t="s">
        <v>117</v>
      </c>
      <c r="C11" s="15"/>
      <c r="E11" s="15"/>
      <c r="G11" s="15"/>
      <c r="I11" s="15">
        <f>SUM(I8:I10)</f>
        <v>12840895900</v>
      </c>
      <c r="K11" s="15">
        <v>0</v>
      </c>
      <c r="M11" s="15">
        <f>SUM(M8:M10)</f>
        <v>12840895900</v>
      </c>
      <c r="O11" s="15">
        <f>SUM(O8:O10)</f>
        <v>16603025393</v>
      </c>
      <c r="Q11" s="15">
        <v>0</v>
      </c>
      <c r="S11" s="15">
        <f>SUM(S8:S10)</f>
        <v>16603025393</v>
      </c>
    </row>
    <row r="12" spans="1:19" ht="13.5" thickTop="1"/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0"/>
  <sheetViews>
    <sheetView rightToLeft="1" workbookViewId="0">
      <selection activeCell="M11" sqref="M11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</row>
    <row r="2" spans="1:13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3" ht="14.45" customHeight="1"/>
    <row r="5" spans="1:13" ht="14.45" customHeight="1">
      <c r="A5" s="134" t="s">
        <v>235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3" ht="14.45" customHeight="1">
      <c r="A6" s="130" t="s">
        <v>174</v>
      </c>
      <c r="C6" s="130" t="s">
        <v>189</v>
      </c>
      <c r="D6" s="130"/>
      <c r="E6" s="130"/>
      <c r="F6" s="130"/>
      <c r="G6" s="130"/>
      <c r="I6" s="130" t="s">
        <v>190</v>
      </c>
      <c r="J6" s="130"/>
      <c r="K6" s="130"/>
      <c r="L6" s="130"/>
      <c r="M6" s="130"/>
    </row>
    <row r="7" spans="1:13" ht="29.1" customHeight="1">
      <c r="A7" s="130"/>
      <c r="C7" s="18" t="s">
        <v>233</v>
      </c>
      <c r="D7" s="3"/>
      <c r="E7" s="18" t="s">
        <v>218</v>
      </c>
      <c r="F7" s="3"/>
      <c r="G7" s="18" t="s">
        <v>234</v>
      </c>
      <c r="I7" s="18" t="s">
        <v>233</v>
      </c>
      <c r="J7" s="3"/>
      <c r="K7" s="18" t="s">
        <v>218</v>
      </c>
      <c r="L7" s="3"/>
      <c r="M7" s="18" t="s">
        <v>234</v>
      </c>
    </row>
    <row r="8" spans="1:13" ht="21.75" customHeight="1">
      <c r="A8" s="5" t="s">
        <v>273</v>
      </c>
      <c r="C8" s="6">
        <v>9497967</v>
      </c>
      <c r="E8" s="6">
        <v>0</v>
      </c>
      <c r="G8" s="6">
        <v>9497967</v>
      </c>
      <c r="I8" s="6">
        <v>32396421</v>
      </c>
      <c r="K8" s="6"/>
      <c r="M8" s="6">
        <v>32396421</v>
      </c>
    </row>
    <row r="9" spans="1:13" ht="21.75" customHeight="1">
      <c r="A9" s="8" t="s">
        <v>274</v>
      </c>
      <c r="C9" s="9">
        <v>176380</v>
      </c>
      <c r="E9" s="9">
        <v>0</v>
      </c>
      <c r="G9" s="9">
        <v>176380</v>
      </c>
      <c r="I9" s="9">
        <v>354678</v>
      </c>
      <c r="K9" s="9">
        <v>0</v>
      </c>
      <c r="M9" s="9">
        <v>354678</v>
      </c>
    </row>
    <row r="10" spans="1:13" ht="21.75" customHeight="1">
      <c r="A10" s="8" t="s">
        <v>168</v>
      </c>
      <c r="C10" s="9">
        <v>19343</v>
      </c>
      <c r="E10" s="9">
        <v>0</v>
      </c>
      <c r="G10" s="9">
        <v>19343</v>
      </c>
      <c r="I10" s="9">
        <v>38684</v>
      </c>
      <c r="K10" s="9">
        <v>0</v>
      </c>
      <c r="M10" s="9">
        <v>38684</v>
      </c>
    </row>
    <row r="11" spans="1:13" ht="21.75" customHeight="1">
      <c r="A11" s="8" t="s">
        <v>169</v>
      </c>
      <c r="C11" s="9">
        <v>10296</v>
      </c>
      <c r="E11" s="9">
        <v>0</v>
      </c>
      <c r="G11" s="9">
        <v>10296</v>
      </c>
      <c r="I11" s="9">
        <v>20549</v>
      </c>
      <c r="K11" s="9">
        <v>0</v>
      </c>
      <c r="M11" s="9">
        <v>20549</v>
      </c>
    </row>
    <row r="12" spans="1:13" ht="21.75" customHeight="1">
      <c r="A12" s="8" t="s">
        <v>168</v>
      </c>
      <c r="C12" s="9">
        <v>8340</v>
      </c>
      <c r="E12" s="9">
        <v>0</v>
      </c>
      <c r="G12" s="9">
        <v>8340</v>
      </c>
      <c r="I12" s="9">
        <v>16646</v>
      </c>
      <c r="K12" s="9">
        <v>0</v>
      </c>
      <c r="M12" s="9">
        <v>16646</v>
      </c>
    </row>
    <row r="13" spans="1:13" ht="21.75" customHeight="1">
      <c r="A13" s="11" t="s">
        <v>170</v>
      </c>
      <c r="C13" s="13">
        <v>1788402</v>
      </c>
      <c r="E13" s="13">
        <v>0</v>
      </c>
      <c r="G13" s="13">
        <v>1788402</v>
      </c>
      <c r="I13" s="13">
        <v>13930099</v>
      </c>
      <c r="K13" s="13">
        <v>0</v>
      </c>
      <c r="M13" s="13">
        <v>13930099</v>
      </c>
    </row>
    <row r="14" spans="1:13" ht="21.75" customHeight="1">
      <c r="A14" s="14" t="s">
        <v>117</v>
      </c>
      <c r="C14" s="15">
        <f>SUM(C8:C13)</f>
        <v>11500728</v>
      </c>
      <c r="E14" s="15">
        <v>0</v>
      </c>
      <c r="G14" s="15">
        <f>SUM(G8:G13)</f>
        <v>11500728</v>
      </c>
      <c r="I14" s="15">
        <f>SUM(I8:I13)</f>
        <v>46757077</v>
      </c>
      <c r="K14" s="15">
        <v>0</v>
      </c>
      <c r="M14" s="15">
        <f>SUM(M8:M13)</f>
        <v>46757077</v>
      </c>
    </row>
    <row r="20" spans="9:13">
      <c r="I20" s="22"/>
      <c r="M20" s="22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Q43"/>
  <sheetViews>
    <sheetView rightToLeft="1" workbookViewId="0">
      <selection activeCell="V8" sqref="V8"/>
    </sheetView>
  </sheetViews>
  <sheetFormatPr defaultRowHeight="12.75"/>
  <cols>
    <col min="1" max="1" width="28" bestFit="1" customWidth="1"/>
    <col min="2" max="2" width="1.28515625" customWidth="1"/>
    <col min="3" max="3" width="11.7109375" bestFit="1" customWidth="1"/>
    <col min="4" max="4" width="1.28515625" customWidth="1"/>
    <col min="5" max="5" width="18.28515625" bestFit="1" customWidth="1"/>
    <col min="6" max="6" width="1.28515625" customWidth="1"/>
    <col min="7" max="7" width="18.28515625" bestFit="1" customWidth="1"/>
    <col min="8" max="8" width="1.28515625" customWidth="1"/>
    <col min="9" max="9" width="21.85546875" bestFit="1" customWidth="1"/>
    <col min="10" max="10" width="1.28515625" customWidth="1"/>
    <col min="11" max="11" width="12.5703125" bestFit="1" customWidth="1"/>
    <col min="12" max="12" width="1.28515625" customWidth="1"/>
    <col min="13" max="13" width="18.28515625" bestFit="1" customWidth="1"/>
    <col min="14" max="14" width="1.28515625" customWidth="1"/>
    <col min="15" max="15" width="18.28515625" bestFit="1" customWidth="1"/>
    <col min="16" max="16" width="1.28515625" customWidth="1"/>
    <col min="17" max="17" width="21.85546875" bestFit="1" customWidth="1"/>
  </cols>
  <sheetData>
    <row r="1" spans="1:17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14.45" customHeight="1"/>
    <row r="5" spans="1:17" ht="14.45" customHeight="1">
      <c r="A5" s="134" t="s">
        <v>236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7" ht="14.45" customHeight="1">
      <c r="A6" s="130" t="s">
        <v>174</v>
      </c>
      <c r="C6" s="130" t="s">
        <v>189</v>
      </c>
      <c r="D6" s="130"/>
      <c r="E6" s="130"/>
      <c r="F6" s="130"/>
      <c r="G6" s="130"/>
      <c r="H6" s="130"/>
      <c r="I6" s="130"/>
      <c r="K6" s="130" t="s">
        <v>190</v>
      </c>
      <c r="L6" s="130"/>
      <c r="M6" s="130"/>
      <c r="N6" s="130"/>
      <c r="O6" s="130"/>
      <c r="P6" s="130"/>
      <c r="Q6" s="130"/>
    </row>
    <row r="7" spans="1:17" ht="29.1" customHeight="1">
      <c r="A7" s="130"/>
      <c r="C7" s="18" t="s">
        <v>13</v>
      </c>
      <c r="D7" s="3"/>
      <c r="E7" s="18" t="s">
        <v>237</v>
      </c>
      <c r="F7" s="3"/>
      <c r="G7" s="18" t="s">
        <v>238</v>
      </c>
      <c r="H7" s="3"/>
      <c r="I7" s="18" t="s">
        <v>239</v>
      </c>
      <c r="K7" s="18" t="s">
        <v>13</v>
      </c>
      <c r="L7" s="3"/>
      <c r="M7" s="18" t="s">
        <v>237</v>
      </c>
      <c r="N7" s="3"/>
      <c r="O7" s="18" t="s">
        <v>238</v>
      </c>
      <c r="P7" s="3"/>
      <c r="Q7" s="18" t="s">
        <v>239</v>
      </c>
    </row>
    <row r="8" spans="1:17" ht="21.75" customHeight="1">
      <c r="A8" s="91" t="s">
        <v>88</v>
      </c>
      <c r="B8" s="92"/>
      <c r="C8" s="91">
        <v>0</v>
      </c>
      <c r="D8" s="92"/>
      <c r="E8" s="91">
        <v>0</v>
      </c>
      <c r="F8" s="92"/>
      <c r="G8" s="91">
        <v>0</v>
      </c>
      <c r="H8" s="92"/>
      <c r="I8" s="91">
        <v>0</v>
      </c>
      <c r="J8" s="92"/>
      <c r="K8" s="91">
        <v>19000000</v>
      </c>
      <c r="L8" s="92"/>
      <c r="M8" s="91">
        <v>38860794591</v>
      </c>
      <c r="N8" s="92"/>
      <c r="O8" s="91">
        <v>33411014544</v>
      </c>
      <c r="P8" s="92"/>
      <c r="Q8" s="91">
        <v>5449780047</v>
      </c>
    </row>
    <row r="9" spans="1:17" ht="21.75" customHeight="1">
      <c r="A9" s="115" t="s">
        <v>20</v>
      </c>
      <c r="B9" s="92"/>
      <c r="C9" s="115">
        <v>13593592</v>
      </c>
      <c r="D9" s="92"/>
      <c r="E9" s="115">
        <v>23763276388</v>
      </c>
      <c r="F9" s="92"/>
      <c r="G9" s="115">
        <v>20228527061</v>
      </c>
      <c r="H9" s="92"/>
      <c r="I9" s="115">
        <v>3534749327</v>
      </c>
      <c r="J9" s="92"/>
      <c r="K9" s="115">
        <v>13593592</v>
      </c>
      <c r="L9" s="92"/>
      <c r="M9" s="115">
        <v>23763276388</v>
      </c>
      <c r="N9" s="92"/>
      <c r="O9" s="115">
        <v>20228527061</v>
      </c>
      <c r="P9" s="92"/>
      <c r="Q9" s="115">
        <v>3534749327</v>
      </c>
    </row>
    <row r="10" spans="1:17" ht="21.75" customHeight="1">
      <c r="A10" s="93" t="s">
        <v>59</v>
      </c>
      <c r="B10" s="92"/>
      <c r="C10" s="93">
        <v>0</v>
      </c>
      <c r="D10" s="92"/>
      <c r="E10" s="93">
        <v>0</v>
      </c>
      <c r="F10" s="92"/>
      <c r="G10" s="93">
        <v>0</v>
      </c>
      <c r="H10" s="92"/>
      <c r="I10" s="93">
        <v>0</v>
      </c>
      <c r="J10" s="92"/>
      <c r="K10" s="93">
        <v>3050001</v>
      </c>
      <c r="L10" s="92"/>
      <c r="M10" s="93">
        <v>13531776899</v>
      </c>
      <c r="N10" s="92"/>
      <c r="O10" s="93">
        <v>10485656465</v>
      </c>
      <c r="P10" s="92"/>
      <c r="Q10" s="93">
        <v>3046120434</v>
      </c>
    </row>
    <row r="11" spans="1:17" ht="21.75" customHeight="1">
      <c r="A11" s="93" t="s">
        <v>199</v>
      </c>
      <c r="B11" s="92"/>
      <c r="C11" s="93">
        <v>0</v>
      </c>
      <c r="D11" s="92"/>
      <c r="E11" s="93">
        <v>0</v>
      </c>
      <c r="F11" s="92"/>
      <c r="G11" s="93">
        <v>0</v>
      </c>
      <c r="H11" s="92"/>
      <c r="I11" s="93">
        <v>0</v>
      </c>
      <c r="J11" s="92"/>
      <c r="K11" s="93">
        <v>3600000</v>
      </c>
      <c r="L11" s="92"/>
      <c r="M11" s="93">
        <v>12210115021</v>
      </c>
      <c r="N11" s="92"/>
      <c r="O11" s="93">
        <v>9204107760</v>
      </c>
      <c r="P11" s="92"/>
      <c r="Q11" s="93">
        <v>3006007261</v>
      </c>
    </row>
    <row r="12" spans="1:17" ht="21.75" customHeight="1">
      <c r="A12" s="93" t="s">
        <v>72</v>
      </c>
      <c r="B12" s="92"/>
      <c r="C12" s="93">
        <v>150000</v>
      </c>
      <c r="D12" s="92"/>
      <c r="E12" s="93">
        <v>3653133765</v>
      </c>
      <c r="F12" s="92"/>
      <c r="G12" s="93">
        <v>2917147149</v>
      </c>
      <c r="H12" s="92"/>
      <c r="I12" s="93">
        <v>735986616</v>
      </c>
      <c r="J12" s="92"/>
      <c r="K12" s="93">
        <v>414122</v>
      </c>
      <c r="L12" s="92"/>
      <c r="M12" s="93">
        <v>10516706658</v>
      </c>
      <c r="N12" s="92"/>
      <c r="O12" s="93">
        <v>8053698755</v>
      </c>
      <c r="P12" s="92"/>
      <c r="Q12" s="93">
        <v>2463007903</v>
      </c>
    </row>
    <row r="13" spans="1:17" ht="21.75" customHeight="1">
      <c r="A13" s="93" t="s">
        <v>195</v>
      </c>
      <c r="B13" s="92"/>
      <c r="C13" s="93">
        <v>0</v>
      </c>
      <c r="D13" s="92"/>
      <c r="E13" s="93">
        <v>0</v>
      </c>
      <c r="F13" s="92"/>
      <c r="G13" s="93">
        <v>0</v>
      </c>
      <c r="H13" s="92"/>
      <c r="I13" s="93">
        <v>0</v>
      </c>
      <c r="J13" s="92"/>
      <c r="K13" s="93">
        <v>4142584</v>
      </c>
      <c r="L13" s="92"/>
      <c r="M13" s="93">
        <v>14034734602</v>
      </c>
      <c r="N13" s="92"/>
      <c r="O13" s="93">
        <v>11904951892</v>
      </c>
      <c r="P13" s="92"/>
      <c r="Q13" s="93">
        <v>2129782710</v>
      </c>
    </row>
    <row r="14" spans="1:17" ht="21.75" customHeight="1">
      <c r="A14" s="93" t="s">
        <v>82</v>
      </c>
      <c r="B14" s="92"/>
      <c r="C14" s="93">
        <v>837800</v>
      </c>
      <c r="D14" s="92"/>
      <c r="E14" s="93">
        <v>10027093725</v>
      </c>
      <c r="F14" s="92"/>
      <c r="G14" s="93">
        <v>7928399656</v>
      </c>
      <c r="H14" s="92"/>
      <c r="I14" s="93">
        <v>2098694069</v>
      </c>
      <c r="J14" s="92"/>
      <c r="K14" s="93">
        <v>837800</v>
      </c>
      <c r="L14" s="92"/>
      <c r="M14" s="93">
        <v>10027093725</v>
      </c>
      <c r="N14" s="92"/>
      <c r="O14" s="93">
        <v>7928399656</v>
      </c>
      <c r="P14" s="92"/>
      <c r="Q14" s="93">
        <v>2098694069</v>
      </c>
    </row>
    <row r="15" spans="1:17" ht="21.75" customHeight="1">
      <c r="A15" s="93" t="s">
        <v>87</v>
      </c>
      <c r="B15" s="92"/>
      <c r="C15" s="93">
        <v>999999</v>
      </c>
      <c r="D15" s="92"/>
      <c r="E15" s="93">
        <v>5838083566</v>
      </c>
      <c r="F15" s="92"/>
      <c r="G15" s="93">
        <v>4123315274</v>
      </c>
      <c r="H15" s="92"/>
      <c r="I15" s="93">
        <v>1714768292</v>
      </c>
      <c r="J15" s="92"/>
      <c r="K15" s="93">
        <v>1191249</v>
      </c>
      <c r="L15" s="92"/>
      <c r="M15" s="93">
        <v>6776286612</v>
      </c>
      <c r="N15" s="92"/>
      <c r="O15" s="93">
        <v>4911900111</v>
      </c>
      <c r="P15" s="92"/>
      <c r="Q15" s="93">
        <v>1864386501</v>
      </c>
    </row>
    <row r="16" spans="1:17" ht="21.75" customHeight="1">
      <c r="A16" s="93" t="s">
        <v>85</v>
      </c>
      <c r="B16" s="92"/>
      <c r="C16" s="93">
        <v>1417777</v>
      </c>
      <c r="D16" s="92"/>
      <c r="E16" s="93">
        <v>24424192568</v>
      </c>
      <c r="F16" s="92"/>
      <c r="G16" s="93">
        <v>22690393748</v>
      </c>
      <c r="H16" s="92"/>
      <c r="I16" s="93">
        <v>1733798820</v>
      </c>
      <c r="J16" s="92"/>
      <c r="K16" s="93">
        <v>1417777</v>
      </c>
      <c r="L16" s="92"/>
      <c r="M16" s="93">
        <v>24424192568</v>
      </c>
      <c r="N16" s="92"/>
      <c r="O16" s="93">
        <v>22690393748</v>
      </c>
      <c r="P16" s="92"/>
      <c r="Q16" s="93">
        <v>1733798820</v>
      </c>
    </row>
    <row r="17" spans="1:17" ht="21.75" customHeight="1">
      <c r="A17" s="93" t="s">
        <v>198</v>
      </c>
      <c r="B17" s="92"/>
      <c r="C17" s="93">
        <v>0</v>
      </c>
      <c r="D17" s="92"/>
      <c r="E17" s="93">
        <v>0</v>
      </c>
      <c r="F17" s="92"/>
      <c r="G17" s="93">
        <v>0</v>
      </c>
      <c r="H17" s="92"/>
      <c r="I17" s="93">
        <v>0</v>
      </c>
      <c r="J17" s="92"/>
      <c r="K17" s="93">
        <v>1645060</v>
      </c>
      <c r="L17" s="92"/>
      <c r="M17" s="93">
        <v>7916888761</v>
      </c>
      <c r="N17" s="92"/>
      <c r="O17" s="93">
        <v>6371019295</v>
      </c>
      <c r="P17" s="92"/>
      <c r="Q17" s="93">
        <v>1545869466</v>
      </c>
    </row>
    <row r="18" spans="1:17" ht="21.75" customHeight="1">
      <c r="A18" s="93" t="s">
        <v>91</v>
      </c>
      <c r="B18" s="92"/>
      <c r="C18" s="93">
        <v>426086</v>
      </c>
      <c r="D18" s="92"/>
      <c r="E18" s="93">
        <v>5273207326</v>
      </c>
      <c r="F18" s="92"/>
      <c r="G18" s="93">
        <v>3862783189</v>
      </c>
      <c r="H18" s="92"/>
      <c r="I18" s="93">
        <v>1410424137</v>
      </c>
      <c r="J18" s="92"/>
      <c r="K18" s="93">
        <v>426086</v>
      </c>
      <c r="L18" s="92"/>
      <c r="M18" s="93">
        <v>5273207326</v>
      </c>
      <c r="N18" s="92"/>
      <c r="O18" s="93">
        <v>3862783189</v>
      </c>
      <c r="P18" s="92"/>
      <c r="Q18" s="93">
        <v>1410424137</v>
      </c>
    </row>
    <row r="19" spans="1:17" ht="21.75" customHeight="1">
      <c r="A19" s="93" t="s">
        <v>93</v>
      </c>
      <c r="B19" s="92"/>
      <c r="C19" s="93">
        <v>185169</v>
      </c>
      <c r="D19" s="92"/>
      <c r="E19" s="93">
        <v>826830070</v>
      </c>
      <c r="F19" s="92"/>
      <c r="G19" s="93">
        <v>750442154</v>
      </c>
      <c r="H19" s="92"/>
      <c r="I19" s="93">
        <v>76387916</v>
      </c>
      <c r="J19" s="92"/>
      <c r="K19" s="93">
        <v>2772515</v>
      </c>
      <c r="L19" s="92"/>
      <c r="M19" s="93">
        <v>12510555595</v>
      </c>
      <c r="N19" s="92"/>
      <c r="O19" s="93">
        <v>11236287570</v>
      </c>
      <c r="P19" s="92"/>
      <c r="Q19" s="93">
        <v>1274268025</v>
      </c>
    </row>
    <row r="20" spans="1:17" ht="21.75" customHeight="1">
      <c r="A20" s="93" t="s">
        <v>153</v>
      </c>
      <c r="B20" s="92"/>
      <c r="C20" s="93">
        <v>600000</v>
      </c>
      <c r="D20" s="92"/>
      <c r="E20" s="93">
        <v>371680176875</v>
      </c>
      <c r="F20" s="92"/>
      <c r="G20" s="93">
        <v>370566000000</v>
      </c>
      <c r="H20" s="92"/>
      <c r="I20" s="93">
        <v>1114176875</v>
      </c>
      <c r="J20" s="92"/>
      <c r="K20" s="93">
        <v>600000</v>
      </c>
      <c r="L20" s="92"/>
      <c r="M20" s="93">
        <v>371680176875</v>
      </c>
      <c r="N20" s="92"/>
      <c r="O20" s="93">
        <v>370566000000</v>
      </c>
      <c r="P20" s="92"/>
      <c r="Q20" s="93">
        <v>1114176875</v>
      </c>
    </row>
    <row r="21" spans="1:17" ht="21.75" customHeight="1">
      <c r="A21" s="93" t="s">
        <v>75</v>
      </c>
      <c r="B21" s="92"/>
      <c r="C21" s="93">
        <v>1479342</v>
      </c>
      <c r="D21" s="92"/>
      <c r="E21" s="93">
        <v>8848296147</v>
      </c>
      <c r="F21" s="92"/>
      <c r="G21" s="93">
        <v>7846800986</v>
      </c>
      <c r="H21" s="92"/>
      <c r="I21" s="93">
        <v>1001495161</v>
      </c>
      <c r="J21" s="92"/>
      <c r="K21" s="93">
        <v>1479342</v>
      </c>
      <c r="L21" s="92"/>
      <c r="M21" s="93">
        <v>8848296147</v>
      </c>
      <c r="N21" s="92"/>
      <c r="O21" s="93">
        <v>7846800986</v>
      </c>
      <c r="P21" s="92"/>
      <c r="Q21" s="93">
        <v>1001495161</v>
      </c>
    </row>
    <row r="22" spans="1:17" ht="21.75" customHeight="1">
      <c r="A22" s="93" t="s">
        <v>49</v>
      </c>
      <c r="B22" s="92"/>
      <c r="C22" s="93">
        <v>0</v>
      </c>
      <c r="D22" s="92"/>
      <c r="E22" s="93">
        <v>0</v>
      </c>
      <c r="F22" s="92"/>
      <c r="G22" s="93">
        <v>0</v>
      </c>
      <c r="H22" s="92"/>
      <c r="I22" s="93">
        <v>0</v>
      </c>
      <c r="J22" s="92"/>
      <c r="K22" s="93">
        <v>1000000</v>
      </c>
      <c r="L22" s="92"/>
      <c r="M22" s="93">
        <v>7396168985</v>
      </c>
      <c r="N22" s="92"/>
      <c r="O22" s="93">
        <v>6441443993</v>
      </c>
      <c r="P22" s="92"/>
      <c r="Q22" s="93">
        <v>954724992</v>
      </c>
    </row>
    <row r="23" spans="1:17" ht="21.75" customHeight="1">
      <c r="A23" s="115" t="s">
        <v>150</v>
      </c>
      <c r="B23" s="92"/>
      <c r="C23" s="115">
        <v>191700</v>
      </c>
      <c r="D23" s="92"/>
      <c r="E23" s="115">
        <v>181015469937</v>
      </c>
      <c r="F23" s="92"/>
      <c r="G23" s="115">
        <v>180214749787</v>
      </c>
      <c r="H23" s="92"/>
      <c r="I23" s="115">
        <v>800720150</v>
      </c>
      <c r="J23" s="92"/>
      <c r="K23" s="115">
        <v>191700</v>
      </c>
      <c r="L23" s="92"/>
      <c r="M23" s="115">
        <v>181015469937</v>
      </c>
      <c r="N23" s="92"/>
      <c r="O23" s="115">
        <v>180214749787</v>
      </c>
      <c r="P23" s="92"/>
      <c r="Q23" s="115">
        <v>800720150</v>
      </c>
    </row>
    <row r="24" spans="1:17" ht="21.75" customHeight="1">
      <c r="A24" s="93" t="s">
        <v>196</v>
      </c>
      <c r="B24" s="92"/>
      <c r="C24" s="93">
        <v>0</v>
      </c>
      <c r="D24" s="92"/>
      <c r="E24" s="93">
        <v>0</v>
      </c>
      <c r="F24" s="92"/>
      <c r="G24" s="93">
        <v>0</v>
      </c>
      <c r="H24" s="92"/>
      <c r="I24" s="93">
        <v>0</v>
      </c>
      <c r="J24" s="92"/>
      <c r="K24" s="93">
        <v>3300000</v>
      </c>
      <c r="L24" s="92"/>
      <c r="M24" s="93">
        <v>18829295252</v>
      </c>
      <c r="N24" s="92"/>
      <c r="O24" s="93">
        <v>18068250420</v>
      </c>
      <c r="P24" s="92"/>
      <c r="Q24" s="93">
        <v>761044832</v>
      </c>
    </row>
    <row r="25" spans="1:17" ht="21.75" customHeight="1">
      <c r="A25" s="93" t="s">
        <v>45</v>
      </c>
      <c r="B25" s="92"/>
      <c r="C25" s="93">
        <v>0</v>
      </c>
      <c r="D25" s="92"/>
      <c r="E25" s="93">
        <v>0</v>
      </c>
      <c r="F25" s="92"/>
      <c r="G25" s="93">
        <v>0</v>
      </c>
      <c r="H25" s="92"/>
      <c r="I25" s="93">
        <v>0</v>
      </c>
      <c r="J25" s="92"/>
      <c r="K25" s="93">
        <v>285750</v>
      </c>
      <c r="L25" s="92"/>
      <c r="M25" s="93">
        <v>15455613279</v>
      </c>
      <c r="N25" s="92"/>
      <c r="O25" s="93">
        <v>14713778993</v>
      </c>
      <c r="P25" s="92"/>
      <c r="Q25" s="93">
        <v>741834286</v>
      </c>
    </row>
    <row r="26" spans="1:17" ht="21.75" customHeight="1">
      <c r="A26" s="93" t="s">
        <v>89</v>
      </c>
      <c r="B26" s="92"/>
      <c r="C26" s="93">
        <v>307999</v>
      </c>
      <c r="D26" s="92"/>
      <c r="E26" s="93">
        <v>6424543432</v>
      </c>
      <c r="F26" s="92"/>
      <c r="G26" s="93">
        <v>5884518322</v>
      </c>
      <c r="H26" s="92"/>
      <c r="I26" s="93">
        <v>540025110</v>
      </c>
      <c r="J26" s="92"/>
      <c r="K26" s="93">
        <v>307999</v>
      </c>
      <c r="L26" s="92"/>
      <c r="M26" s="93">
        <v>6424543432</v>
      </c>
      <c r="N26" s="92"/>
      <c r="O26" s="93">
        <v>5884518322</v>
      </c>
      <c r="P26" s="92"/>
      <c r="Q26" s="93">
        <v>540025110</v>
      </c>
    </row>
    <row r="27" spans="1:17" ht="21.75" customHeight="1">
      <c r="A27" s="93" t="s">
        <v>56</v>
      </c>
      <c r="B27" s="92"/>
      <c r="C27" s="93">
        <v>0</v>
      </c>
      <c r="D27" s="92"/>
      <c r="E27" s="93">
        <v>0</v>
      </c>
      <c r="F27" s="92"/>
      <c r="G27" s="93">
        <v>0</v>
      </c>
      <c r="H27" s="92"/>
      <c r="I27" s="93">
        <v>0</v>
      </c>
      <c r="J27" s="92"/>
      <c r="K27" s="93">
        <v>3250000</v>
      </c>
      <c r="L27" s="92"/>
      <c r="M27" s="93">
        <v>4774004133</v>
      </c>
      <c r="N27" s="92"/>
      <c r="O27" s="93">
        <v>4235398527</v>
      </c>
      <c r="P27" s="92"/>
      <c r="Q27" s="93">
        <v>538605606</v>
      </c>
    </row>
    <row r="28" spans="1:17" ht="21.75" customHeight="1">
      <c r="A28" s="93" t="s">
        <v>200</v>
      </c>
      <c r="B28" s="92"/>
      <c r="C28" s="93">
        <v>0</v>
      </c>
      <c r="D28" s="92"/>
      <c r="E28" s="93">
        <v>0</v>
      </c>
      <c r="F28" s="92"/>
      <c r="G28" s="93">
        <v>0</v>
      </c>
      <c r="H28" s="92"/>
      <c r="I28" s="93">
        <v>0</v>
      </c>
      <c r="J28" s="92"/>
      <c r="K28" s="93">
        <v>197000</v>
      </c>
      <c r="L28" s="92"/>
      <c r="M28" s="93">
        <v>5853580232</v>
      </c>
      <c r="N28" s="92"/>
      <c r="O28" s="93">
        <v>5320642684</v>
      </c>
      <c r="P28" s="92"/>
      <c r="Q28" s="93">
        <v>532937548</v>
      </c>
    </row>
    <row r="29" spans="1:17" ht="21.75" customHeight="1">
      <c r="A29" s="93" t="s">
        <v>62</v>
      </c>
      <c r="B29" s="92"/>
      <c r="C29" s="93">
        <v>4000000</v>
      </c>
      <c r="D29" s="92"/>
      <c r="E29" s="93">
        <v>22000586461</v>
      </c>
      <c r="F29" s="92"/>
      <c r="G29" s="93">
        <v>21519194400</v>
      </c>
      <c r="H29" s="92"/>
      <c r="I29" s="93">
        <v>481392061</v>
      </c>
      <c r="J29" s="92"/>
      <c r="K29" s="93">
        <v>4000000</v>
      </c>
      <c r="L29" s="92"/>
      <c r="M29" s="93">
        <v>22000586461</v>
      </c>
      <c r="N29" s="92"/>
      <c r="O29" s="93">
        <v>21519194400</v>
      </c>
      <c r="P29" s="92"/>
      <c r="Q29" s="93">
        <v>481392061</v>
      </c>
    </row>
    <row r="30" spans="1:17" ht="21.75" customHeight="1">
      <c r="A30" s="93" t="s">
        <v>197</v>
      </c>
      <c r="B30" s="92"/>
      <c r="C30" s="93">
        <v>0</v>
      </c>
      <c r="D30" s="92"/>
      <c r="E30" s="93">
        <v>0</v>
      </c>
      <c r="F30" s="92"/>
      <c r="G30" s="93">
        <v>0</v>
      </c>
      <c r="H30" s="92"/>
      <c r="I30" s="93">
        <v>0</v>
      </c>
      <c r="J30" s="92"/>
      <c r="K30" s="93">
        <v>100000</v>
      </c>
      <c r="L30" s="92"/>
      <c r="M30" s="93">
        <v>2311166255</v>
      </c>
      <c r="N30" s="92"/>
      <c r="O30" s="93">
        <v>2079928362</v>
      </c>
      <c r="P30" s="92"/>
      <c r="Q30" s="93">
        <v>231237893</v>
      </c>
    </row>
    <row r="31" spans="1:17" ht="21.75" customHeight="1">
      <c r="A31" s="93" t="s">
        <v>46</v>
      </c>
      <c r="B31" s="92"/>
      <c r="C31" s="93">
        <v>0</v>
      </c>
      <c r="D31" s="92"/>
      <c r="E31" s="93">
        <v>0</v>
      </c>
      <c r="F31" s="92"/>
      <c r="G31" s="93">
        <v>0</v>
      </c>
      <c r="H31" s="92"/>
      <c r="I31" s="93">
        <v>0</v>
      </c>
      <c r="J31" s="92"/>
      <c r="K31" s="93">
        <v>3609142</v>
      </c>
      <c r="L31" s="92"/>
      <c r="M31" s="93">
        <v>8836425409</v>
      </c>
      <c r="N31" s="92"/>
      <c r="O31" s="93">
        <v>8700093909</v>
      </c>
      <c r="P31" s="92"/>
      <c r="Q31" s="93">
        <v>136331500</v>
      </c>
    </row>
    <row r="32" spans="1:17" ht="21.75" customHeight="1">
      <c r="A32" s="93" t="s">
        <v>19</v>
      </c>
      <c r="B32" s="92"/>
      <c r="C32" s="93">
        <v>0</v>
      </c>
      <c r="D32" s="92"/>
      <c r="E32" s="93">
        <v>0</v>
      </c>
      <c r="F32" s="92"/>
      <c r="G32" s="93">
        <v>0</v>
      </c>
      <c r="H32" s="92"/>
      <c r="I32" s="93">
        <v>0</v>
      </c>
      <c r="J32" s="92"/>
      <c r="K32" s="93">
        <v>150000</v>
      </c>
      <c r="L32" s="92"/>
      <c r="M32" s="93">
        <v>1188386780</v>
      </c>
      <c r="N32" s="92"/>
      <c r="O32" s="93">
        <v>1131725926</v>
      </c>
      <c r="P32" s="92"/>
      <c r="Q32" s="93">
        <v>56660854</v>
      </c>
    </row>
    <row r="33" spans="1:17" ht="21.75" customHeight="1">
      <c r="A33" s="93" t="s">
        <v>94</v>
      </c>
      <c r="B33" s="92"/>
      <c r="C33" s="93">
        <v>0</v>
      </c>
      <c r="D33" s="92"/>
      <c r="E33" s="93">
        <v>0</v>
      </c>
      <c r="F33" s="92"/>
      <c r="G33" s="93">
        <v>0</v>
      </c>
      <c r="H33" s="92"/>
      <c r="I33" s="93">
        <v>0</v>
      </c>
      <c r="J33" s="92"/>
      <c r="K33" s="93">
        <v>95526</v>
      </c>
      <c r="L33" s="92"/>
      <c r="M33" s="93">
        <v>1415818125</v>
      </c>
      <c r="N33" s="92"/>
      <c r="O33" s="93">
        <v>1363591426</v>
      </c>
      <c r="P33" s="92"/>
      <c r="Q33" s="93">
        <v>52226699</v>
      </c>
    </row>
    <row r="34" spans="1:17" ht="21.75" customHeight="1">
      <c r="A34" s="93" t="s">
        <v>47</v>
      </c>
      <c r="B34" s="92"/>
      <c r="C34" s="93">
        <v>0</v>
      </c>
      <c r="D34" s="92"/>
      <c r="E34" s="93">
        <v>0</v>
      </c>
      <c r="F34" s="92"/>
      <c r="G34" s="93">
        <v>0</v>
      </c>
      <c r="H34" s="92"/>
      <c r="I34" s="93">
        <v>0</v>
      </c>
      <c r="J34" s="92"/>
      <c r="K34" s="93">
        <v>175000</v>
      </c>
      <c r="L34" s="92"/>
      <c r="M34" s="93">
        <v>591920166</v>
      </c>
      <c r="N34" s="92"/>
      <c r="O34" s="93">
        <v>585197236</v>
      </c>
      <c r="P34" s="92"/>
      <c r="Q34" s="93">
        <v>6722930</v>
      </c>
    </row>
    <row r="35" spans="1:17" ht="21.75" customHeight="1">
      <c r="A35" s="93" t="s">
        <v>21</v>
      </c>
      <c r="B35" s="92"/>
      <c r="C35" s="93">
        <v>0</v>
      </c>
      <c r="D35" s="92"/>
      <c r="E35" s="93">
        <v>0</v>
      </c>
      <c r="F35" s="92"/>
      <c r="G35" s="93">
        <v>0</v>
      </c>
      <c r="H35" s="92"/>
      <c r="I35" s="93">
        <v>0</v>
      </c>
      <c r="J35" s="92"/>
      <c r="K35" s="93">
        <v>1</v>
      </c>
      <c r="L35" s="92"/>
      <c r="M35" s="93">
        <v>1</v>
      </c>
      <c r="N35" s="92"/>
      <c r="O35" s="93">
        <v>273</v>
      </c>
      <c r="P35" s="92"/>
      <c r="Q35" s="93">
        <v>-272</v>
      </c>
    </row>
    <row r="36" spans="1:17" ht="21.75" customHeight="1">
      <c r="A36" s="93" t="s">
        <v>55</v>
      </c>
      <c r="B36" s="92"/>
      <c r="C36" s="93">
        <v>0</v>
      </c>
      <c r="D36" s="92"/>
      <c r="E36" s="93">
        <v>0</v>
      </c>
      <c r="F36" s="92"/>
      <c r="G36" s="93">
        <v>0</v>
      </c>
      <c r="H36" s="92"/>
      <c r="I36" s="93">
        <v>0</v>
      </c>
      <c r="J36" s="92"/>
      <c r="K36" s="93">
        <v>3</v>
      </c>
      <c r="L36" s="92"/>
      <c r="M36" s="93">
        <v>3</v>
      </c>
      <c r="N36" s="92"/>
      <c r="O36" s="93">
        <v>786</v>
      </c>
      <c r="P36" s="92"/>
      <c r="Q36" s="93">
        <v>-783</v>
      </c>
    </row>
    <row r="37" spans="1:17" ht="21.75" customHeight="1">
      <c r="A37" s="93" t="s">
        <v>100</v>
      </c>
      <c r="B37" s="92"/>
      <c r="C37" s="93">
        <v>0</v>
      </c>
      <c r="D37" s="92"/>
      <c r="E37" s="93">
        <v>0</v>
      </c>
      <c r="F37" s="92"/>
      <c r="G37" s="93">
        <v>0</v>
      </c>
      <c r="H37" s="92"/>
      <c r="I37" s="93">
        <v>0</v>
      </c>
      <c r="J37" s="92"/>
      <c r="K37" s="93">
        <v>4640310</v>
      </c>
      <c r="L37" s="92"/>
      <c r="M37" s="93">
        <v>3681995450</v>
      </c>
      <c r="N37" s="92"/>
      <c r="O37" s="93">
        <v>3693983563</v>
      </c>
      <c r="P37" s="92"/>
      <c r="Q37" s="93">
        <v>-11988113</v>
      </c>
    </row>
    <row r="38" spans="1:17" ht="21.75" customHeight="1">
      <c r="A38" s="93" t="s">
        <v>69</v>
      </c>
      <c r="B38" s="92"/>
      <c r="C38" s="93">
        <v>4400000</v>
      </c>
      <c r="D38" s="92"/>
      <c r="E38" s="93">
        <v>7479806055</v>
      </c>
      <c r="F38" s="92"/>
      <c r="G38" s="93">
        <v>7623568261</v>
      </c>
      <c r="H38" s="92"/>
      <c r="I38" s="93">
        <v>-143762206</v>
      </c>
      <c r="J38" s="92"/>
      <c r="K38" s="93">
        <v>6007369</v>
      </c>
      <c r="L38" s="92"/>
      <c r="M38" s="93">
        <v>10359649977</v>
      </c>
      <c r="N38" s="92"/>
      <c r="O38" s="93">
        <v>10408542644</v>
      </c>
      <c r="P38" s="92"/>
      <c r="Q38" s="93">
        <v>-48892667</v>
      </c>
    </row>
    <row r="39" spans="1:17" ht="21.75" customHeight="1">
      <c r="A39" s="93" t="s">
        <v>159</v>
      </c>
      <c r="B39" s="92"/>
      <c r="C39" s="93">
        <v>1544195</v>
      </c>
      <c r="D39" s="92"/>
      <c r="E39" s="93">
        <v>1460775445426</v>
      </c>
      <c r="F39" s="92"/>
      <c r="G39" s="93">
        <v>1460836047783</v>
      </c>
      <c r="H39" s="92"/>
      <c r="I39" s="93">
        <v>-60602357</v>
      </c>
      <c r="J39" s="92"/>
      <c r="K39" s="93">
        <v>1544195</v>
      </c>
      <c r="L39" s="92"/>
      <c r="M39" s="93">
        <v>1460775445426</v>
      </c>
      <c r="N39" s="92"/>
      <c r="O39" s="93">
        <v>1460836047783</v>
      </c>
      <c r="P39" s="92"/>
      <c r="Q39" s="93">
        <v>-60602357</v>
      </c>
    </row>
    <row r="40" spans="1:17" ht="21.75" customHeight="1">
      <c r="A40" s="93" t="s">
        <v>51</v>
      </c>
      <c r="B40" s="92"/>
      <c r="C40" s="93">
        <v>14352242</v>
      </c>
      <c r="D40" s="92"/>
      <c r="E40" s="93">
        <v>32266616621</v>
      </c>
      <c r="F40" s="92"/>
      <c r="G40" s="93">
        <v>32487433548</v>
      </c>
      <c r="H40" s="92"/>
      <c r="I40" s="93">
        <v>-220816927</v>
      </c>
      <c r="J40" s="92"/>
      <c r="K40" s="93">
        <v>14352242</v>
      </c>
      <c r="L40" s="92"/>
      <c r="M40" s="93">
        <v>32266616621</v>
      </c>
      <c r="N40" s="92"/>
      <c r="O40" s="93">
        <v>32487433548</v>
      </c>
      <c r="P40" s="92"/>
      <c r="Q40" s="93">
        <v>-220816927</v>
      </c>
    </row>
    <row r="41" spans="1:17" ht="21.75" customHeight="1">
      <c r="A41" s="93" t="s">
        <v>146</v>
      </c>
      <c r="B41" s="92"/>
      <c r="C41" s="93">
        <v>63700</v>
      </c>
      <c r="D41" s="92"/>
      <c r="E41" s="93">
        <v>55570087097</v>
      </c>
      <c r="F41" s="92"/>
      <c r="G41" s="93">
        <v>56287855979</v>
      </c>
      <c r="H41" s="92"/>
      <c r="I41" s="93">
        <v>-717768882</v>
      </c>
      <c r="J41" s="92"/>
      <c r="K41" s="93">
        <v>223700</v>
      </c>
      <c r="L41" s="92"/>
      <c r="M41" s="93">
        <v>195057784526</v>
      </c>
      <c r="N41" s="92"/>
      <c r="O41" s="93">
        <v>197670225776</v>
      </c>
      <c r="P41" s="92"/>
      <c r="Q41" s="93">
        <v>-2612441250</v>
      </c>
    </row>
    <row r="42" spans="1:17" ht="21.75" customHeight="1">
      <c r="A42" s="94" t="s">
        <v>37</v>
      </c>
      <c r="B42" s="92"/>
      <c r="C42" s="94">
        <v>3518691</v>
      </c>
      <c r="D42" s="92"/>
      <c r="E42" s="94">
        <v>120964854684</v>
      </c>
      <c r="F42" s="92"/>
      <c r="G42" s="94">
        <v>137601729289</v>
      </c>
      <c r="H42" s="92"/>
      <c r="I42" s="94">
        <v>-16636874605</v>
      </c>
      <c r="J42" s="92"/>
      <c r="K42" s="94">
        <v>3518691</v>
      </c>
      <c r="L42" s="92"/>
      <c r="M42" s="94">
        <v>120964854684</v>
      </c>
      <c r="N42" s="92"/>
      <c r="O42" s="94">
        <v>137601729289</v>
      </c>
      <c r="P42" s="92"/>
      <c r="Q42" s="94">
        <v>-16636874605</v>
      </c>
    </row>
    <row r="43" spans="1:17" ht="21.75" customHeight="1" thickBot="1">
      <c r="A43" s="114" t="s">
        <v>117</v>
      </c>
      <c r="B43" s="92"/>
      <c r="C43" s="96">
        <f>SUM(C8:C42)</f>
        <v>48068292</v>
      </c>
      <c r="D43" s="92"/>
      <c r="E43" s="96">
        <f>SUM(E8:E42)</f>
        <v>2340831700143</v>
      </c>
      <c r="F43" s="92"/>
      <c r="G43" s="96">
        <f>SUM(G8:G42)</f>
        <v>2343368906586</v>
      </c>
      <c r="H43" s="92"/>
      <c r="I43" s="96">
        <f>SUM(I8:I42)</f>
        <v>-2537206443</v>
      </c>
      <c r="J43" s="92"/>
      <c r="K43" s="96">
        <v>104661740</v>
      </c>
      <c r="L43" s="92"/>
      <c r="M43" s="96">
        <v>2686840723146</v>
      </c>
      <c r="N43" s="92"/>
      <c r="O43" s="96">
        <v>2668925314923</v>
      </c>
      <c r="P43" s="92"/>
      <c r="Q43" s="96">
        <f>SUM(Q8:Q42)</f>
        <v>17915408223</v>
      </c>
    </row>
  </sheetData>
  <sortState xmlns:xlrd2="http://schemas.microsoft.com/office/spreadsheetml/2017/richdata2" ref="A8:Q42">
    <sortCondition descending="1" ref="Q8:Q42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0"/>
  <sheetViews>
    <sheetView rightToLeft="1" workbookViewId="0">
      <selection activeCell="R17" sqref="R17"/>
    </sheetView>
  </sheetViews>
  <sheetFormatPr defaultRowHeight="12.75"/>
  <cols>
    <col min="1" max="1" width="29.85546875" bestFit="1" customWidth="1"/>
    <col min="2" max="2" width="1.28515625" customWidth="1"/>
    <col min="3" max="3" width="14.5703125" bestFit="1" customWidth="1"/>
    <col min="4" max="4" width="1.28515625" customWidth="1"/>
    <col min="5" max="5" width="18.42578125" bestFit="1" customWidth="1"/>
    <col min="6" max="6" width="1.28515625" customWidth="1"/>
    <col min="7" max="7" width="19.710937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bestFit="1" customWidth="1"/>
    <col min="12" max="12" width="1.28515625" customWidth="1"/>
    <col min="13" max="13" width="18.42578125" bestFit="1" customWidth="1"/>
    <col min="14" max="14" width="1.28515625" customWidth="1"/>
    <col min="15" max="15" width="19.5703125" bestFit="1" customWidth="1"/>
    <col min="16" max="16" width="1.28515625" customWidth="1"/>
    <col min="17" max="17" width="26.42578125" bestFit="1" customWidth="1"/>
    <col min="18" max="18" width="14" bestFit="1" customWidth="1"/>
  </cols>
  <sheetData>
    <row r="1" spans="1:17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</row>
    <row r="2" spans="1:17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</row>
    <row r="3" spans="1:17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17" ht="14.45" customHeight="1"/>
    <row r="5" spans="1:17" ht="14.45" customHeight="1">
      <c r="A5" s="134" t="s">
        <v>240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</row>
    <row r="6" spans="1:17" ht="14.45" customHeight="1">
      <c r="A6" s="130" t="s">
        <v>174</v>
      </c>
      <c r="C6" s="130" t="s">
        <v>189</v>
      </c>
      <c r="D6" s="130"/>
      <c r="E6" s="130"/>
      <c r="F6" s="130"/>
      <c r="G6" s="130"/>
      <c r="H6" s="130"/>
      <c r="I6" s="130"/>
      <c r="K6" s="130" t="s">
        <v>190</v>
      </c>
      <c r="L6" s="130"/>
      <c r="M6" s="130"/>
      <c r="N6" s="130"/>
      <c r="O6" s="130"/>
      <c r="P6" s="130"/>
      <c r="Q6" s="130"/>
    </row>
    <row r="7" spans="1:17" ht="29.1" customHeight="1">
      <c r="A7" s="130"/>
      <c r="C7" s="18" t="s">
        <v>13</v>
      </c>
      <c r="D7" s="3"/>
      <c r="E7" s="18" t="s">
        <v>15</v>
      </c>
      <c r="F7" s="3"/>
      <c r="G7" s="18" t="s">
        <v>238</v>
      </c>
      <c r="H7" s="3"/>
      <c r="I7" s="18" t="s">
        <v>241</v>
      </c>
      <c r="K7" s="18" t="s">
        <v>13</v>
      </c>
      <c r="L7" s="3"/>
      <c r="M7" s="18" t="s">
        <v>15</v>
      </c>
      <c r="N7" s="3"/>
      <c r="O7" s="18" t="s">
        <v>238</v>
      </c>
      <c r="P7" s="3"/>
      <c r="Q7" s="18" t="s">
        <v>241</v>
      </c>
    </row>
    <row r="8" spans="1:17" ht="21.75" customHeight="1">
      <c r="A8" s="91" t="s">
        <v>31</v>
      </c>
      <c r="B8" s="92"/>
      <c r="C8" s="91">
        <v>21666789</v>
      </c>
      <c r="D8" s="92"/>
      <c r="E8" s="91">
        <v>229593711314</v>
      </c>
      <c r="F8" s="92"/>
      <c r="G8" s="91">
        <v>223563107264</v>
      </c>
      <c r="H8" s="92"/>
      <c r="I8" s="91">
        <v>6030604050</v>
      </c>
      <c r="J8" s="92"/>
      <c r="K8" s="91">
        <v>21666789</v>
      </c>
      <c r="L8" s="92"/>
      <c r="M8" s="91">
        <v>229593711314</v>
      </c>
      <c r="N8" s="92"/>
      <c r="O8" s="91">
        <v>210661922172</v>
      </c>
      <c r="P8" s="92"/>
      <c r="Q8" s="91">
        <v>18931789142</v>
      </c>
    </row>
    <row r="9" spans="1:17" ht="21.75" customHeight="1">
      <c r="A9" s="93" t="s">
        <v>66</v>
      </c>
      <c r="B9" s="92"/>
      <c r="C9" s="93">
        <v>750000</v>
      </c>
      <c r="D9" s="92"/>
      <c r="E9" s="93">
        <v>90344234250</v>
      </c>
      <c r="F9" s="92"/>
      <c r="G9" s="93">
        <v>89346722664</v>
      </c>
      <c r="H9" s="92"/>
      <c r="I9" s="93">
        <v>997511586</v>
      </c>
      <c r="J9" s="92"/>
      <c r="K9" s="93">
        <v>750000</v>
      </c>
      <c r="L9" s="92"/>
      <c r="M9" s="93">
        <v>90344234250</v>
      </c>
      <c r="N9" s="92"/>
      <c r="O9" s="93">
        <v>74442652680</v>
      </c>
      <c r="P9" s="92"/>
      <c r="Q9" s="93">
        <v>15901581570</v>
      </c>
    </row>
    <row r="10" spans="1:17" ht="21.75" customHeight="1">
      <c r="A10" s="93" t="s">
        <v>98</v>
      </c>
      <c r="B10" s="92"/>
      <c r="C10" s="93">
        <v>12880000</v>
      </c>
      <c r="D10" s="92"/>
      <c r="E10" s="93">
        <v>93976691760</v>
      </c>
      <c r="F10" s="92"/>
      <c r="G10" s="93">
        <v>93854287198</v>
      </c>
      <c r="H10" s="92"/>
      <c r="I10" s="93">
        <v>122404562</v>
      </c>
      <c r="J10" s="92"/>
      <c r="K10" s="93">
        <v>12880000</v>
      </c>
      <c r="L10" s="92"/>
      <c r="M10" s="93">
        <v>93976691760</v>
      </c>
      <c r="N10" s="92"/>
      <c r="O10" s="93">
        <v>81243551513</v>
      </c>
      <c r="P10" s="92"/>
      <c r="Q10" s="93">
        <v>12733140247</v>
      </c>
    </row>
    <row r="11" spans="1:17" ht="21.75" customHeight="1">
      <c r="A11" s="93" t="s">
        <v>24</v>
      </c>
      <c r="B11" s="92"/>
      <c r="C11" s="93">
        <v>20713145</v>
      </c>
      <c r="D11" s="92"/>
      <c r="E11" s="93">
        <v>56704589522</v>
      </c>
      <c r="F11" s="92"/>
      <c r="G11" s="93">
        <v>50527618985</v>
      </c>
      <c r="H11" s="92"/>
      <c r="I11" s="93">
        <v>6176970537</v>
      </c>
      <c r="J11" s="92"/>
      <c r="K11" s="93">
        <v>20713145</v>
      </c>
      <c r="L11" s="92"/>
      <c r="M11" s="93">
        <v>56704589522</v>
      </c>
      <c r="N11" s="92"/>
      <c r="O11" s="93">
        <v>46609570688</v>
      </c>
      <c r="P11" s="92"/>
      <c r="Q11" s="93">
        <v>10095018834</v>
      </c>
    </row>
    <row r="12" spans="1:17" ht="21.75" customHeight="1">
      <c r="A12" s="93" t="s">
        <v>63</v>
      </c>
      <c r="B12" s="92"/>
      <c r="C12" s="93">
        <v>1989000</v>
      </c>
      <c r="D12" s="92"/>
      <c r="E12" s="93">
        <v>125708179311</v>
      </c>
      <c r="F12" s="92"/>
      <c r="G12" s="93">
        <v>135208427383</v>
      </c>
      <c r="H12" s="92"/>
      <c r="I12" s="93">
        <v>-9500248072</v>
      </c>
      <c r="J12" s="92"/>
      <c r="K12" s="93">
        <v>1989000</v>
      </c>
      <c r="L12" s="92"/>
      <c r="M12" s="93">
        <v>125708179311</v>
      </c>
      <c r="N12" s="92"/>
      <c r="O12" s="93">
        <v>115629598702</v>
      </c>
      <c r="P12" s="92"/>
      <c r="Q12" s="93">
        <v>10078580609</v>
      </c>
    </row>
    <row r="13" spans="1:17" ht="21.75" customHeight="1">
      <c r="A13" s="93" t="s">
        <v>95</v>
      </c>
      <c r="B13" s="92"/>
      <c r="C13" s="93">
        <v>11600000</v>
      </c>
      <c r="D13" s="92"/>
      <c r="E13" s="93">
        <v>41223253500</v>
      </c>
      <c r="F13" s="92"/>
      <c r="G13" s="93">
        <v>39205332000</v>
      </c>
      <c r="H13" s="92"/>
      <c r="I13" s="93">
        <v>2017921500</v>
      </c>
      <c r="J13" s="92"/>
      <c r="K13" s="93">
        <v>11600000</v>
      </c>
      <c r="L13" s="92"/>
      <c r="M13" s="93">
        <v>41223253500</v>
      </c>
      <c r="N13" s="92"/>
      <c r="O13" s="93">
        <v>32701859280</v>
      </c>
      <c r="P13" s="92"/>
      <c r="Q13" s="93">
        <v>8521394220</v>
      </c>
    </row>
    <row r="14" spans="1:17" ht="21.75" customHeight="1">
      <c r="A14" s="93" t="s">
        <v>21</v>
      </c>
      <c r="B14" s="92"/>
      <c r="C14" s="93">
        <v>67566289</v>
      </c>
      <c r="D14" s="92"/>
      <c r="E14" s="93">
        <v>39022440626</v>
      </c>
      <c r="F14" s="92"/>
      <c r="G14" s="93">
        <v>42917968261</v>
      </c>
      <c r="H14" s="92"/>
      <c r="I14" s="93">
        <v>-3895527634</v>
      </c>
      <c r="J14" s="92"/>
      <c r="K14" s="93">
        <v>67566289</v>
      </c>
      <c r="L14" s="92"/>
      <c r="M14" s="93">
        <v>39022440626</v>
      </c>
      <c r="N14" s="92"/>
      <c r="O14" s="93">
        <v>30559742932</v>
      </c>
      <c r="P14" s="92"/>
      <c r="Q14" s="93">
        <v>8462697694</v>
      </c>
    </row>
    <row r="15" spans="1:17" ht="21.75" customHeight="1">
      <c r="A15" s="93" t="s">
        <v>27</v>
      </c>
      <c r="B15" s="92"/>
      <c r="C15" s="93">
        <v>50790949</v>
      </c>
      <c r="D15" s="92"/>
      <c r="E15" s="93">
        <v>202964746270</v>
      </c>
      <c r="F15" s="92"/>
      <c r="G15" s="93">
        <v>220091624315</v>
      </c>
      <c r="H15" s="92"/>
      <c r="I15" s="93">
        <v>-17126878044</v>
      </c>
      <c r="J15" s="92"/>
      <c r="K15" s="93">
        <v>50790949</v>
      </c>
      <c r="L15" s="92"/>
      <c r="M15" s="93">
        <v>202964746270</v>
      </c>
      <c r="N15" s="92"/>
      <c r="O15" s="93">
        <v>194604446424</v>
      </c>
      <c r="P15" s="92"/>
      <c r="Q15" s="93">
        <v>8360299846</v>
      </c>
    </row>
    <row r="16" spans="1:17" ht="21.75" customHeight="1">
      <c r="A16" s="93" t="s">
        <v>83</v>
      </c>
      <c r="B16" s="92"/>
      <c r="C16" s="93">
        <v>60416562</v>
      </c>
      <c r="D16" s="92"/>
      <c r="E16" s="93">
        <v>39937960498</v>
      </c>
      <c r="F16" s="92"/>
      <c r="G16" s="93">
        <v>43721556756</v>
      </c>
      <c r="H16" s="92"/>
      <c r="I16" s="93">
        <v>-3783596257</v>
      </c>
      <c r="J16" s="92"/>
      <c r="K16" s="93">
        <v>60416562</v>
      </c>
      <c r="L16" s="92"/>
      <c r="M16" s="93">
        <v>39937960498</v>
      </c>
      <c r="N16" s="92"/>
      <c r="O16" s="93">
        <v>31830254231</v>
      </c>
      <c r="P16" s="92"/>
      <c r="Q16" s="93">
        <v>8107706267</v>
      </c>
    </row>
    <row r="17" spans="1:17" ht="21.75" customHeight="1">
      <c r="A17" s="93" t="s">
        <v>55</v>
      </c>
      <c r="B17" s="92"/>
      <c r="C17" s="93">
        <v>133000000</v>
      </c>
      <c r="D17" s="92"/>
      <c r="E17" s="93">
        <v>65443281750</v>
      </c>
      <c r="F17" s="92"/>
      <c r="G17" s="93">
        <v>78514822389</v>
      </c>
      <c r="H17" s="92"/>
      <c r="I17" s="93">
        <v>-13071540639</v>
      </c>
      <c r="J17" s="92"/>
      <c r="K17" s="93">
        <v>133000000</v>
      </c>
      <c r="L17" s="92"/>
      <c r="M17" s="93">
        <v>65443281750</v>
      </c>
      <c r="N17" s="92"/>
      <c r="O17" s="93">
        <v>58544219166</v>
      </c>
      <c r="P17" s="92"/>
      <c r="Q17" s="93">
        <v>6899062584</v>
      </c>
    </row>
    <row r="18" spans="1:17" ht="21.75" customHeight="1">
      <c r="A18" s="93" t="s">
        <v>78</v>
      </c>
      <c r="B18" s="92"/>
      <c r="C18" s="93">
        <v>90236111</v>
      </c>
      <c r="D18" s="92"/>
      <c r="E18" s="93">
        <v>403108232391</v>
      </c>
      <c r="F18" s="92"/>
      <c r="G18" s="93">
        <v>400865752237</v>
      </c>
      <c r="H18" s="92"/>
      <c r="I18" s="93">
        <v>2242480154</v>
      </c>
      <c r="J18" s="92"/>
      <c r="K18" s="93">
        <v>90236111</v>
      </c>
      <c r="L18" s="92"/>
      <c r="M18" s="93">
        <v>403108232391</v>
      </c>
      <c r="N18" s="92"/>
      <c r="O18" s="93">
        <v>396380791930</v>
      </c>
      <c r="P18" s="92"/>
      <c r="Q18" s="93">
        <v>6727440461</v>
      </c>
    </row>
    <row r="19" spans="1:17" ht="21.75" customHeight="1">
      <c r="A19" s="93" t="s">
        <v>71</v>
      </c>
      <c r="B19" s="92"/>
      <c r="C19" s="93">
        <v>21457523</v>
      </c>
      <c r="D19" s="92"/>
      <c r="E19" s="93">
        <v>65930568631</v>
      </c>
      <c r="F19" s="92"/>
      <c r="G19" s="93">
        <v>79856010538</v>
      </c>
      <c r="H19" s="92"/>
      <c r="I19" s="93">
        <v>-13925441906</v>
      </c>
      <c r="J19" s="92"/>
      <c r="K19" s="93">
        <v>21457523</v>
      </c>
      <c r="L19" s="92"/>
      <c r="M19" s="93">
        <v>65930568631</v>
      </c>
      <c r="N19" s="92"/>
      <c r="O19" s="93">
        <v>59416148689</v>
      </c>
      <c r="P19" s="92"/>
      <c r="Q19" s="93">
        <v>6514419942</v>
      </c>
    </row>
    <row r="20" spans="1:17" ht="21.75" customHeight="1">
      <c r="A20" s="93" t="s">
        <v>97</v>
      </c>
      <c r="B20" s="92"/>
      <c r="C20" s="93">
        <v>1000000</v>
      </c>
      <c r="D20" s="92"/>
      <c r="E20" s="93">
        <v>59891512500</v>
      </c>
      <c r="F20" s="92"/>
      <c r="G20" s="93">
        <v>58748355000</v>
      </c>
      <c r="H20" s="92"/>
      <c r="I20" s="93">
        <v>1143157500</v>
      </c>
      <c r="J20" s="92"/>
      <c r="K20" s="93">
        <v>1000000</v>
      </c>
      <c r="L20" s="92"/>
      <c r="M20" s="93">
        <v>59891512500</v>
      </c>
      <c r="N20" s="92"/>
      <c r="O20" s="93">
        <v>53529592500</v>
      </c>
      <c r="P20" s="92"/>
      <c r="Q20" s="93">
        <v>6361920000</v>
      </c>
    </row>
    <row r="21" spans="1:17" ht="21.75" customHeight="1">
      <c r="A21" s="93" t="s">
        <v>65</v>
      </c>
      <c r="B21" s="92"/>
      <c r="C21" s="93">
        <v>3611609</v>
      </c>
      <c r="D21" s="92"/>
      <c r="E21" s="93">
        <v>52774762918</v>
      </c>
      <c r="F21" s="92"/>
      <c r="G21" s="93">
        <v>56708850385</v>
      </c>
      <c r="H21" s="92"/>
      <c r="I21" s="93">
        <v>-3934087466</v>
      </c>
      <c r="J21" s="92"/>
      <c r="K21" s="93">
        <v>3611609</v>
      </c>
      <c r="L21" s="92"/>
      <c r="M21" s="93">
        <v>52774762918</v>
      </c>
      <c r="N21" s="92"/>
      <c r="O21" s="93">
        <v>46470762525</v>
      </c>
      <c r="P21" s="92"/>
      <c r="Q21" s="93">
        <v>6304000393</v>
      </c>
    </row>
    <row r="22" spans="1:17" ht="21.75" customHeight="1">
      <c r="A22" s="93" t="s">
        <v>32</v>
      </c>
      <c r="B22" s="92"/>
      <c r="C22" s="93">
        <v>2237140</v>
      </c>
      <c r="D22" s="92"/>
      <c r="E22" s="93">
        <v>46633694486</v>
      </c>
      <c r="F22" s="92"/>
      <c r="G22" s="93">
        <v>54372619465</v>
      </c>
      <c r="H22" s="92"/>
      <c r="I22" s="93">
        <v>-7738924978</v>
      </c>
      <c r="J22" s="92"/>
      <c r="K22" s="93">
        <v>2237140</v>
      </c>
      <c r="L22" s="92"/>
      <c r="M22" s="93">
        <v>46633694486</v>
      </c>
      <c r="N22" s="92"/>
      <c r="O22" s="93">
        <v>40696071011</v>
      </c>
      <c r="P22" s="92"/>
      <c r="Q22" s="93">
        <v>5937623475</v>
      </c>
    </row>
    <row r="23" spans="1:17" ht="21.75" customHeight="1">
      <c r="A23" s="93" t="s">
        <v>156</v>
      </c>
      <c r="B23" s="92"/>
      <c r="C23" s="93">
        <v>325000</v>
      </c>
      <c r="D23" s="92"/>
      <c r="E23" s="93">
        <v>283673574843</v>
      </c>
      <c r="F23" s="92"/>
      <c r="G23" s="93">
        <v>277949487063</v>
      </c>
      <c r="H23" s="92"/>
      <c r="I23" s="93">
        <v>5724087780</v>
      </c>
      <c r="J23" s="92"/>
      <c r="K23" s="93">
        <v>325000</v>
      </c>
      <c r="L23" s="92"/>
      <c r="M23" s="93">
        <v>283673574843</v>
      </c>
      <c r="N23" s="92"/>
      <c r="O23" s="93">
        <v>277949487063</v>
      </c>
      <c r="P23" s="92"/>
      <c r="Q23" s="93">
        <v>5724087780</v>
      </c>
    </row>
    <row r="24" spans="1:17" ht="21.75" customHeight="1">
      <c r="A24" s="93" t="s">
        <v>38</v>
      </c>
      <c r="B24" s="92"/>
      <c r="C24" s="93">
        <v>3557647</v>
      </c>
      <c r="D24" s="92"/>
      <c r="E24" s="93">
        <v>20511578202</v>
      </c>
      <c r="F24" s="92"/>
      <c r="G24" s="93">
        <v>19733552821</v>
      </c>
      <c r="H24" s="92"/>
      <c r="I24" s="93">
        <v>778025381</v>
      </c>
      <c r="J24" s="92"/>
      <c r="K24" s="93">
        <v>3557647</v>
      </c>
      <c r="L24" s="92"/>
      <c r="M24" s="93">
        <v>20511578202</v>
      </c>
      <c r="N24" s="92"/>
      <c r="O24" s="93">
        <v>15206859701</v>
      </c>
      <c r="P24" s="92"/>
      <c r="Q24" s="93">
        <v>5304718501</v>
      </c>
    </row>
    <row r="25" spans="1:17" ht="21.75" customHeight="1">
      <c r="A25" s="115" t="s">
        <v>153</v>
      </c>
      <c r="B25" s="92"/>
      <c r="C25" s="115">
        <v>400000</v>
      </c>
      <c r="D25" s="92"/>
      <c r="E25" s="115">
        <v>251954325000</v>
      </c>
      <c r="F25" s="92"/>
      <c r="G25" s="115">
        <v>247044000000</v>
      </c>
      <c r="H25" s="92"/>
      <c r="I25" s="115">
        <v>4910325000</v>
      </c>
      <c r="J25" s="92"/>
      <c r="K25" s="115">
        <v>400000</v>
      </c>
      <c r="L25" s="92"/>
      <c r="M25" s="115">
        <v>251954325000</v>
      </c>
      <c r="N25" s="92"/>
      <c r="O25" s="115">
        <v>247044000000</v>
      </c>
      <c r="P25" s="92"/>
      <c r="Q25" s="115">
        <v>4910325000</v>
      </c>
    </row>
    <row r="26" spans="1:17" ht="21.75" customHeight="1">
      <c r="A26" s="93" t="s">
        <v>201</v>
      </c>
      <c r="B26" s="92"/>
      <c r="C26" s="93">
        <v>46001</v>
      </c>
      <c r="D26" s="92"/>
      <c r="E26" s="93">
        <v>409803036568</v>
      </c>
      <c r="F26" s="92"/>
      <c r="G26" s="93">
        <v>386485081116</v>
      </c>
      <c r="H26" s="92"/>
      <c r="I26" s="93">
        <v>23317955452</v>
      </c>
      <c r="J26" s="92"/>
      <c r="K26" s="93">
        <v>46001</v>
      </c>
      <c r="L26" s="92"/>
      <c r="M26" s="93">
        <v>409803036568</v>
      </c>
      <c r="N26" s="92"/>
      <c r="O26" s="93">
        <v>405210975673</v>
      </c>
      <c r="P26" s="92"/>
      <c r="Q26" s="93">
        <v>4592060895</v>
      </c>
    </row>
    <row r="27" spans="1:17" ht="21.75" customHeight="1">
      <c r="A27" s="93" t="s">
        <v>42</v>
      </c>
      <c r="B27" s="92"/>
      <c r="C27" s="93">
        <v>24400000</v>
      </c>
      <c r="D27" s="92"/>
      <c r="E27" s="93">
        <v>127580353200</v>
      </c>
      <c r="F27" s="92"/>
      <c r="G27" s="93">
        <v>145517813981</v>
      </c>
      <c r="H27" s="92"/>
      <c r="I27" s="93">
        <v>-17937460781</v>
      </c>
      <c r="J27" s="92"/>
      <c r="K27" s="93">
        <v>24400000</v>
      </c>
      <c r="L27" s="92"/>
      <c r="M27" s="93">
        <v>127580353200</v>
      </c>
      <c r="N27" s="92"/>
      <c r="O27" s="93">
        <v>123035090441</v>
      </c>
      <c r="P27" s="92"/>
      <c r="Q27" s="93">
        <v>4545262759</v>
      </c>
    </row>
    <row r="28" spans="1:17" ht="21.75" customHeight="1">
      <c r="A28" s="93" t="s">
        <v>43</v>
      </c>
      <c r="B28" s="92"/>
      <c r="C28" s="93">
        <v>1540000</v>
      </c>
      <c r="D28" s="92"/>
      <c r="E28" s="93">
        <v>24723017550</v>
      </c>
      <c r="F28" s="92"/>
      <c r="G28" s="93">
        <v>22977863370</v>
      </c>
      <c r="H28" s="92"/>
      <c r="I28" s="93">
        <v>1745154180</v>
      </c>
      <c r="J28" s="92"/>
      <c r="K28" s="93">
        <v>1540000</v>
      </c>
      <c r="L28" s="92"/>
      <c r="M28" s="93">
        <v>24723017550</v>
      </c>
      <c r="N28" s="92"/>
      <c r="O28" s="93">
        <v>20528524170</v>
      </c>
      <c r="P28" s="92"/>
      <c r="Q28" s="93">
        <v>4194493380</v>
      </c>
    </row>
    <row r="29" spans="1:17" ht="21.75" customHeight="1">
      <c r="A29" s="93" t="s">
        <v>92</v>
      </c>
      <c r="B29" s="92"/>
      <c r="C29" s="93">
        <v>3635285</v>
      </c>
      <c r="D29" s="92"/>
      <c r="E29" s="93">
        <v>27066276356</v>
      </c>
      <c r="F29" s="92"/>
      <c r="G29" s="93">
        <v>25765360536</v>
      </c>
      <c r="H29" s="92"/>
      <c r="I29" s="93">
        <v>1300915820</v>
      </c>
      <c r="J29" s="92"/>
      <c r="K29" s="93">
        <v>3635285</v>
      </c>
      <c r="L29" s="92"/>
      <c r="M29" s="93">
        <v>27066276356</v>
      </c>
      <c r="N29" s="92"/>
      <c r="O29" s="93">
        <v>22907213149</v>
      </c>
      <c r="P29" s="92"/>
      <c r="Q29" s="93">
        <v>4159063207</v>
      </c>
    </row>
    <row r="30" spans="1:17" ht="21.75" customHeight="1">
      <c r="A30" s="93" t="s">
        <v>52</v>
      </c>
      <c r="B30" s="92"/>
      <c r="C30" s="93">
        <v>1569248</v>
      </c>
      <c r="D30" s="92"/>
      <c r="E30" s="93">
        <v>48263645547</v>
      </c>
      <c r="F30" s="92"/>
      <c r="G30" s="93">
        <v>51785841109</v>
      </c>
      <c r="H30" s="92"/>
      <c r="I30" s="93">
        <v>-3522195561</v>
      </c>
      <c r="J30" s="92"/>
      <c r="K30" s="93">
        <v>1569248</v>
      </c>
      <c r="L30" s="92"/>
      <c r="M30" s="93">
        <v>48263645547</v>
      </c>
      <c r="N30" s="92"/>
      <c r="O30" s="93">
        <v>44303626759</v>
      </c>
      <c r="P30" s="92"/>
      <c r="Q30" s="93">
        <v>3960018788</v>
      </c>
    </row>
    <row r="31" spans="1:17" ht="21.75" customHeight="1">
      <c r="A31" s="93" t="s">
        <v>72</v>
      </c>
      <c r="B31" s="92"/>
      <c r="C31" s="93">
        <v>2027878</v>
      </c>
      <c r="D31" s="92"/>
      <c r="E31" s="93">
        <v>43339960706</v>
      </c>
      <c r="F31" s="92"/>
      <c r="G31" s="93">
        <v>49473907797</v>
      </c>
      <c r="H31" s="92"/>
      <c r="I31" s="93">
        <v>-6133947090</v>
      </c>
      <c r="J31" s="92"/>
      <c r="K31" s="93">
        <v>2027878</v>
      </c>
      <c r="L31" s="92"/>
      <c r="M31" s="93">
        <v>43339960706</v>
      </c>
      <c r="N31" s="92"/>
      <c r="O31" s="93">
        <v>39437456919</v>
      </c>
      <c r="P31" s="92"/>
      <c r="Q31" s="93">
        <v>3902503787</v>
      </c>
    </row>
    <row r="32" spans="1:17" ht="21.75" customHeight="1">
      <c r="A32" s="93" t="s">
        <v>114</v>
      </c>
      <c r="B32" s="92"/>
      <c r="C32" s="93">
        <v>18315828</v>
      </c>
      <c r="D32" s="92"/>
      <c r="E32" s="93">
        <v>108330750499</v>
      </c>
      <c r="F32" s="92"/>
      <c r="G32" s="93">
        <v>104581969326</v>
      </c>
      <c r="H32" s="92"/>
      <c r="I32" s="93">
        <v>3748781173</v>
      </c>
      <c r="J32" s="92"/>
      <c r="K32" s="93">
        <v>18315828</v>
      </c>
      <c r="L32" s="92"/>
      <c r="M32" s="93">
        <v>108330750499</v>
      </c>
      <c r="N32" s="92"/>
      <c r="O32" s="93">
        <v>104581969326</v>
      </c>
      <c r="P32" s="92"/>
      <c r="Q32" s="93">
        <v>3748781173</v>
      </c>
    </row>
    <row r="33" spans="1:17" ht="21.75" customHeight="1">
      <c r="A33" s="93" t="s">
        <v>105</v>
      </c>
      <c r="B33" s="92"/>
      <c r="C33" s="93">
        <v>9470721</v>
      </c>
      <c r="D33" s="92"/>
      <c r="E33" s="93">
        <v>98380168695</v>
      </c>
      <c r="F33" s="92"/>
      <c r="G33" s="93">
        <v>94633067201</v>
      </c>
      <c r="H33" s="92"/>
      <c r="I33" s="93">
        <v>3747101494</v>
      </c>
      <c r="J33" s="92"/>
      <c r="K33" s="93">
        <v>9470721</v>
      </c>
      <c r="L33" s="92"/>
      <c r="M33" s="93">
        <v>98380168695</v>
      </c>
      <c r="N33" s="92"/>
      <c r="O33" s="93">
        <v>94633067201</v>
      </c>
      <c r="P33" s="92"/>
      <c r="Q33" s="93">
        <v>3747101494</v>
      </c>
    </row>
    <row r="34" spans="1:17" ht="21.75" customHeight="1">
      <c r="A34" s="93" t="s">
        <v>76</v>
      </c>
      <c r="B34" s="92"/>
      <c r="C34" s="93">
        <v>966834</v>
      </c>
      <c r="D34" s="92"/>
      <c r="E34" s="93">
        <v>23690654974</v>
      </c>
      <c r="F34" s="92"/>
      <c r="G34" s="93">
        <v>24594071431</v>
      </c>
      <c r="H34" s="92"/>
      <c r="I34" s="93">
        <v>-903416456</v>
      </c>
      <c r="J34" s="92"/>
      <c r="K34" s="93">
        <v>966834</v>
      </c>
      <c r="L34" s="92"/>
      <c r="M34" s="93">
        <v>23690654974</v>
      </c>
      <c r="N34" s="92"/>
      <c r="O34" s="93">
        <v>20134654024</v>
      </c>
      <c r="P34" s="92"/>
      <c r="Q34" s="93">
        <v>3556000950</v>
      </c>
    </row>
    <row r="35" spans="1:17" ht="21.75" customHeight="1">
      <c r="A35" s="93" t="s">
        <v>44</v>
      </c>
      <c r="B35" s="92"/>
      <c r="C35" s="93">
        <v>19316462</v>
      </c>
      <c r="D35" s="92"/>
      <c r="E35" s="93">
        <v>70738433024</v>
      </c>
      <c r="F35" s="92"/>
      <c r="G35" s="93">
        <v>66397067648</v>
      </c>
      <c r="H35" s="92"/>
      <c r="I35" s="93">
        <v>4341365376</v>
      </c>
      <c r="J35" s="92"/>
      <c r="K35" s="93">
        <v>19316462</v>
      </c>
      <c r="L35" s="92"/>
      <c r="M35" s="93">
        <v>70738433024</v>
      </c>
      <c r="N35" s="92"/>
      <c r="O35" s="93">
        <v>67367894388</v>
      </c>
      <c r="P35" s="92"/>
      <c r="Q35" s="93">
        <v>3370538636</v>
      </c>
    </row>
    <row r="36" spans="1:17" ht="21.75" customHeight="1">
      <c r="A36" s="93" t="s">
        <v>28</v>
      </c>
      <c r="B36" s="92"/>
      <c r="C36" s="93">
        <v>4822222</v>
      </c>
      <c r="D36" s="92"/>
      <c r="E36" s="93">
        <v>24542872468</v>
      </c>
      <c r="F36" s="92"/>
      <c r="G36" s="93">
        <v>27035507954</v>
      </c>
      <c r="H36" s="92"/>
      <c r="I36" s="93">
        <v>-2492635485</v>
      </c>
      <c r="J36" s="92"/>
      <c r="K36" s="93">
        <v>4822222</v>
      </c>
      <c r="L36" s="92"/>
      <c r="M36" s="93">
        <v>24542872468</v>
      </c>
      <c r="N36" s="92"/>
      <c r="O36" s="93">
        <v>21206575742</v>
      </c>
      <c r="P36" s="92"/>
      <c r="Q36" s="93">
        <v>3336296726</v>
      </c>
    </row>
    <row r="37" spans="1:17" ht="21.75" customHeight="1">
      <c r="A37" s="93" t="s">
        <v>48</v>
      </c>
      <c r="B37" s="92"/>
      <c r="C37" s="93">
        <v>150000</v>
      </c>
      <c r="D37" s="92"/>
      <c r="E37" s="93">
        <v>18936652500</v>
      </c>
      <c r="F37" s="92"/>
      <c r="G37" s="93">
        <v>18124016625</v>
      </c>
      <c r="H37" s="92"/>
      <c r="I37" s="93">
        <v>812635875</v>
      </c>
      <c r="J37" s="92"/>
      <c r="K37" s="93">
        <v>150000</v>
      </c>
      <c r="L37" s="92"/>
      <c r="M37" s="93">
        <v>18936652500</v>
      </c>
      <c r="N37" s="92"/>
      <c r="O37" s="93">
        <v>15805395000</v>
      </c>
      <c r="P37" s="92"/>
      <c r="Q37" s="93">
        <v>3131257500</v>
      </c>
    </row>
    <row r="38" spans="1:17" ht="21.75" customHeight="1">
      <c r="A38" s="93" t="s">
        <v>50</v>
      </c>
      <c r="B38" s="92"/>
      <c r="C38" s="93">
        <v>2109652</v>
      </c>
      <c r="D38" s="92"/>
      <c r="E38" s="93">
        <v>30366001782</v>
      </c>
      <c r="F38" s="92"/>
      <c r="G38" s="93">
        <v>30009494855</v>
      </c>
      <c r="H38" s="92"/>
      <c r="I38" s="93">
        <v>356506927</v>
      </c>
      <c r="J38" s="92"/>
      <c r="K38" s="93">
        <v>2109652</v>
      </c>
      <c r="L38" s="92"/>
      <c r="M38" s="93">
        <v>30366001782</v>
      </c>
      <c r="N38" s="92"/>
      <c r="O38" s="93">
        <v>27283265413</v>
      </c>
      <c r="P38" s="92"/>
      <c r="Q38" s="93">
        <v>3082736369</v>
      </c>
    </row>
    <row r="39" spans="1:17" ht="21.75" customHeight="1">
      <c r="A39" s="93" t="s">
        <v>33</v>
      </c>
      <c r="B39" s="92"/>
      <c r="C39" s="93">
        <v>14790951</v>
      </c>
      <c r="D39" s="92"/>
      <c r="E39" s="93">
        <v>36683847379</v>
      </c>
      <c r="F39" s="92"/>
      <c r="G39" s="93">
        <v>41271166170</v>
      </c>
      <c r="H39" s="92"/>
      <c r="I39" s="93">
        <v>-4587318790</v>
      </c>
      <c r="J39" s="92"/>
      <c r="K39" s="93">
        <v>14790951</v>
      </c>
      <c r="L39" s="92"/>
      <c r="M39" s="93">
        <v>36683847379</v>
      </c>
      <c r="N39" s="92"/>
      <c r="O39" s="93">
        <v>34228455591</v>
      </c>
      <c r="P39" s="92"/>
      <c r="Q39" s="93">
        <v>2455391788</v>
      </c>
    </row>
    <row r="40" spans="1:17" ht="21.75" customHeight="1">
      <c r="A40" s="93" t="s">
        <v>84</v>
      </c>
      <c r="B40" s="92"/>
      <c r="C40" s="93">
        <v>2175000</v>
      </c>
      <c r="D40" s="92"/>
      <c r="E40" s="93">
        <v>110048790375</v>
      </c>
      <c r="F40" s="92"/>
      <c r="G40" s="93">
        <v>108818168800</v>
      </c>
      <c r="H40" s="92"/>
      <c r="I40" s="93">
        <v>1230621575</v>
      </c>
      <c r="J40" s="92"/>
      <c r="K40" s="93">
        <v>2175000</v>
      </c>
      <c r="L40" s="92"/>
      <c r="M40" s="93">
        <v>110048790375</v>
      </c>
      <c r="N40" s="92"/>
      <c r="O40" s="93">
        <v>107687436925</v>
      </c>
      <c r="P40" s="92"/>
      <c r="Q40" s="93">
        <v>2361353450</v>
      </c>
    </row>
    <row r="41" spans="1:17" ht="21.75" customHeight="1">
      <c r="A41" s="93" t="s">
        <v>113</v>
      </c>
      <c r="B41" s="92"/>
      <c r="C41" s="93">
        <v>7081765</v>
      </c>
      <c r="D41" s="92"/>
      <c r="E41" s="93">
        <v>130655504927</v>
      </c>
      <c r="F41" s="92"/>
      <c r="G41" s="93">
        <v>128619399010</v>
      </c>
      <c r="H41" s="92"/>
      <c r="I41" s="93">
        <v>2036105917</v>
      </c>
      <c r="J41" s="92"/>
      <c r="K41" s="93">
        <v>7081765</v>
      </c>
      <c r="L41" s="92"/>
      <c r="M41" s="93">
        <v>130655504927</v>
      </c>
      <c r="N41" s="92"/>
      <c r="O41" s="93">
        <v>128619399010</v>
      </c>
      <c r="P41" s="92"/>
      <c r="Q41" s="93">
        <v>2036105917</v>
      </c>
    </row>
    <row r="42" spans="1:17" ht="21.75" customHeight="1">
      <c r="A42" s="93" t="s">
        <v>80</v>
      </c>
      <c r="B42" s="92"/>
      <c r="C42" s="93">
        <v>21510860</v>
      </c>
      <c r="D42" s="92"/>
      <c r="E42" s="93">
        <v>27092096775</v>
      </c>
      <c r="F42" s="92"/>
      <c r="G42" s="93">
        <v>29102086591</v>
      </c>
      <c r="H42" s="92"/>
      <c r="I42" s="93">
        <v>-2009989815</v>
      </c>
      <c r="J42" s="92"/>
      <c r="K42" s="93">
        <v>21510860</v>
      </c>
      <c r="L42" s="92"/>
      <c r="M42" s="93">
        <v>27092096775</v>
      </c>
      <c r="N42" s="92"/>
      <c r="O42" s="93">
        <v>25595295848</v>
      </c>
      <c r="P42" s="92"/>
      <c r="Q42" s="93">
        <v>1496800927</v>
      </c>
    </row>
    <row r="43" spans="1:17" ht="21.75" customHeight="1">
      <c r="A43" s="93" t="s">
        <v>150</v>
      </c>
      <c r="B43" s="92"/>
      <c r="C43" s="93">
        <v>228300</v>
      </c>
      <c r="D43" s="92"/>
      <c r="E43" s="93">
        <v>215608527869</v>
      </c>
      <c r="F43" s="92"/>
      <c r="G43" s="93">
        <v>214621947713</v>
      </c>
      <c r="H43" s="92"/>
      <c r="I43" s="93">
        <v>986580156</v>
      </c>
      <c r="J43" s="92"/>
      <c r="K43" s="93">
        <v>228300</v>
      </c>
      <c r="L43" s="92"/>
      <c r="M43" s="93">
        <v>215608527869</v>
      </c>
      <c r="N43" s="92"/>
      <c r="O43" s="93">
        <v>214621947713</v>
      </c>
      <c r="P43" s="92"/>
      <c r="Q43" s="93">
        <v>986580156</v>
      </c>
    </row>
    <row r="44" spans="1:17" ht="21.75" customHeight="1">
      <c r="A44" s="93" t="s">
        <v>29</v>
      </c>
      <c r="B44" s="92"/>
      <c r="C44" s="93">
        <v>10000000</v>
      </c>
      <c r="D44" s="92"/>
      <c r="E44" s="93">
        <v>85687110000</v>
      </c>
      <c r="F44" s="92"/>
      <c r="G44" s="93">
        <v>92519008058</v>
      </c>
      <c r="H44" s="92"/>
      <c r="I44" s="93">
        <v>-6831898058</v>
      </c>
      <c r="J44" s="92"/>
      <c r="K44" s="93">
        <v>10000000</v>
      </c>
      <c r="L44" s="92"/>
      <c r="M44" s="93">
        <v>85687110000</v>
      </c>
      <c r="N44" s="92"/>
      <c r="O44" s="93">
        <v>84715013736</v>
      </c>
      <c r="P44" s="92"/>
      <c r="Q44" s="93">
        <v>972096264</v>
      </c>
    </row>
    <row r="45" spans="1:17" ht="21.75" customHeight="1">
      <c r="A45" s="93" t="s">
        <v>104</v>
      </c>
      <c r="B45" s="92"/>
      <c r="C45" s="93">
        <v>3750000</v>
      </c>
      <c r="D45" s="92"/>
      <c r="E45" s="93">
        <v>12938803312</v>
      </c>
      <c r="F45" s="92"/>
      <c r="G45" s="93">
        <v>12089717505</v>
      </c>
      <c r="H45" s="92"/>
      <c r="I45" s="93">
        <v>849085807</v>
      </c>
      <c r="J45" s="92"/>
      <c r="K45" s="93">
        <v>3750000</v>
      </c>
      <c r="L45" s="92"/>
      <c r="M45" s="93">
        <v>12938803312</v>
      </c>
      <c r="N45" s="92"/>
      <c r="O45" s="93">
        <v>12089717505</v>
      </c>
      <c r="P45" s="92"/>
      <c r="Q45" s="93">
        <v>849085807</v>
      </c>
    </row>
    <row r="46" spans="1:17" ht="21.75" customHeight="1">
      <c r="A46" s="93" t="s">
        <v>49</v>
      </c>
      <c r="B46" s="92"/>
      <c r="C46" s="93">
        <v>1000000</v>
      </c>
      <c r="D46" s="92"/>
      <c r="E46" s="93">
        <v>7147219500</v>
      </c>
      <c r="F46" s="92"/>
      <c r="G46" s="93">
        <v>7445434500</v>
      </c>
      <c r="H46" s="92"/>
      <c r="I46" s="93">
        <v>-298215000</v>
      </c>
      <c r="J46" s="92"/>
      <c r="K46" s="93">
        <v>1000000</v>
      </c>
      <c r="L46" s="92"/>
      <c r="M46" s="93">
        <v>7147219500</v>
      </c>
      <c r="N46" s="92"/>
      <c r="O46" s="93">
        <v>6441444007</v>
      </c>
      <c r="P46" s="92"/>
      <c r="Q46" s="93">
        <v>705775493</v>
      </c>
    </row>
    <row r="47" spans="1:17" ht="21.75" customHeight="1">
      <c r="A47" s="93" t="s">
        <v>59</v>
      </c>
      <c r="B47" s="92"/>
      <c r="C47" s="93">
        <v>877038</v>
      </c>
      <c r="D47" s="92"/>
      <c r="E47" s="93">
        <v>3703489762</v>
      </c>
      <c r="F47" s="92"/>
      <c r="G47" s="93">
        <v>3908367373</v>
      </c>
      <c r="H47" s="92"/>
      <c r="I47" s="93">
        <v>-204877610</v>
      </c>
      <c r="J47" s="92"/>
      <c r="K47" s="93">
        <v>877038</v>
      </c>
      <c r="L47" s="92"/>
      <c r="M47" s="93">
        <v>3703489762</v>
      </c>
      <c r="N47" s="92"/>
      <c r="O47" s="93">
        <v>3015185336</v>
      </c>
      <c r="P47" s="92"/>
      <c r="Q47" s="93">
        <v>688304426</v>
      </c>
    </row>
    <row r="48" spans="1:17" ht="21.75" customHeight="1">
      <c r="A48" s="93" t="s">
        <v>90</v>
      </c>
      <c r="B48" s="92"/>
      <c r="C48" s="93">
        <v>4400000</v>
      </c>
      <c r="D48" s="92"/>
      <c r="E48" s="93">
        <v>30004405200</v>
      </c>
      <c r="F48" s="92"/>
      <c r="G48" s="93">
        <v>30879169200</v>
      </c>
      <c r="H48" s="92"/>
      <c r="I48" s="93">
        <v>-874764000</v>
      </c>
      <c r="J48" s="92"/>
      <c r="K48" s="93">
        <v>4400000</v>
      </c>
      <c r="L48" s="92"/>
      <c r="M48" s="93">
        <v>30004405200</v>
      </c>
      <c r="N48" s="92"/>
      <c r="O48" s="93">
        <v>29348332200</v>
      </c>
      <c r="P48" s="92"/>
      <c r="Q48" s="93">
        <v>656073000</v>
      </c>
    </row>
    <row r="49" spans="1:17" ht="21.75" customHeight="1">
      <c r="A49" s="93" t="s">
        <v>73</v>
      </c>
      <c r="B49" s="92"/>
      <c r="C49" s="93">
        <v>1500000</v>
      </c>
      <c r="D49" s="92"/>
      <c r="E49" s="93">
        <v>7186981500</v>
      </c>
      <c r="F49" s="92"/>
      <c r="G49" s="93">
        <v>7857965250</v>
      </c>
      <c r="H49" s="92"/>
      <c r="I49" s="93">
        <v>-670983750</v>
      </c>
      <c r="J49" s="92"/>
      <c r="K49" s="93">
        <v>1500000</v>
      </c>
      <c r="L49" s="92"/>
      <c r="M49" s="93">
        <v>7186981500</v>
      </c>
      <c r="N49" s="92"/>
      <c r="O49" s="93">
        <v>6620373000</v>
      </c>
      <c r="P49" s="92"/>
      <c r="Q49" s="93">
        <v>566608500</v>
      </c>
    </row>
    <row r="50" spans="1:17" ht="21.75" customHeight="1">
      <c r="A50" s="93" t="s">
        <v>70</v>
      </c>
      <c r="B50" s="92"/>
      <c r="C50" s="93">
        <v>52551677</v>
      </c>
      <c r="D50" s="92"/>
      <c r="E50" s="93">
        <v>22723962617</v>
      </c>
      <c r="F50" s="92"/>
      <c r="G50" s="93">
        <v>22723962617</v>
      </c>
      <c r="H50" s="92"/>
      <c r="I50" s="93">
        <v>0</v>
      </c>
      <c r="J50" s="92"/>
      <c r="K50" s="93">
        <v>52551677</v>
      </c>
      <c r="L50" s="92"/>
      <c r="M50" s="93">
        <v>22723962617</v>
      </c>
      <c r="N50" s="92"/>
      <c r="O50" s="93">
        <v>22410528649</v>
      </c>
      <c r="P50" s="92"/>
      <c r="Q50" s="93">
        <v>313433968</v>
      </c>
    </row>
    <row r="51" spans="1:17" ht="21.75" customHeight="1">
      <c r="A51" s="93" t="s">
        <v>109</v>
      </c>
      <c r="B51" s="92"/>
      <c r="C51" s="93">
        <v>1981502</v>
      </c>
      <c r="D51" s="92"/>
      <c r="E51" s="93">
        <v>60174703527</v>
      </c>
      <c r="F51" s="92"/>
      <c r="G51" s="93">
        <v>59923129866</v>
      </c>
      <c r="H51" s="92"/>
      <c r="I51" s="93">
        <v>251573661</v>
      </c>
      <c r="J51" s="92"/>
      <c r="K51" s="93">
        <v>1981502</v>
      </c>
      <c r="L51" s="92"/>
      <c r="M51" s="93">
        <v>60174703527</v>
      </c>
      <c r="N51" s="92"/>
      <c r="O51" s="93">
        <v>59923129866</v>
      </c>
      <c r="P51" s="92"/>
      <c r="Q51" s="93">
        <v>251573661</v>
      </c>
    </row>
    <row r="52" spans="1:17" ht="21.75" customHeight="1">
      <c r="A52" s="93" t="s">
        <v>47</v>
      </c>
      <c r="B52" s="92"/>
      <c r="C52" s="93">
        <v>175000</v>
      </c>
      <c r="D52" s="92"/>
      <c r="E52" s="93">
        <v>745587202</v>
      </c>
      <c r="F52" s="92"/>
      <c r="G52" s="93">
        <v>654954693</v>
      </c>
      <c r="H52" s="92"/>
      <c r="I52" s="93">
        <v>90632509</v>
      </c>
      <c r="J52" s="92"/>
      <c r="K52" s="93">
        <v>175000</v>
      </c>
      <c r="L52" s="92"/>
      <c r="M52" s="93">
        <v>745587202</v>
      </c>
      <c r="N52" s="92"/>
      <c r="O52" s="93">
        <v>585197234</v>
      </c>
      <c r="P52" s="92"/>
      <c r="Q52" s="93">
        <v>160389968</v>
      </c>
    </row>
    <row r="53" spans="1:17" ht="21.75" customHeight="1">
      <c r="A53" s="93" t="s">
        <v>45</v>
      </c>
      <c r="B53" s="92"/>
      <c r="C53" s="93">
        <v>285750</v>
      </c>
      <c r="D53" s="92"/>
      <c r="E53" s="93">
        <v>14855803886</v>
      </c>
      <c r="F53" s="92"/>
      <c r="G53" s="93">
        <v>15168258652</v>
      </c>
      <c r="H53" s="92"/>
      <c r="I53" s="93">
        <v>-312454765</v>
      </c>
      <c r="J53" s="92"/>
      <c r="K53" s="93">
        <v>285750</v>
      </c>
      <c r="L53" s="92"/>
      <c r="M53" s="93">
        <v>14855803886</v>
      </c>
      <c r="N53" s="92"/>
      <c r="O53" s="93">
        <v>14713778992</v>
      </c>
      <c r="P53" s="92"/>
      <c r="Q53" s="93">
        <v>142024894</v>
      </c>
    </row>
    <row r="54" spans="1:17" ht="21.75" customHeight="1">
      <c r="A54" s="93" t="s">
        <v>56</v>
      </c>
      <c r="B54" s="92"/>
      <c r="C54" s="93">
        <v>3250000</v>
      </c>
      <c r="D54" s="92"/>
      <c r="E54" s="93">
        <v>4329087750</v>
      </c>
      <c r="F54" s="92"/>
      <c r="G54" s="93">
        <v>4568156775</v>
      </c>
      <c r="H54" s="92"/>
      <c r="I54" s="93">
        <v>-239069025</v>
      </c>
      <c r="J54" s="92"/>
      <c r="K54" s="93">
        <v>3250000</v>
      </c>
      <c r="L54" s="92"/>
      <c r="M54" s="93">
        <v>4329087750</v>
      </c>
      <c r="N54" s="92"/>
      <c r="O54" s="93">
        <v>4235398548</v>
      </c>
      <c r="P54" s="92"/>
      <c r="Q54" s="93">
        <v>93689202</v>
      </c>
    </row>
    <row r="55" spans="1:17" ht="21.75" customHeight="1">
      <c r="A55" s="93" t="s">
        <v>19</v>
      </c>
      <c r="B55" s="92"/>
      <c r="C55" s="93">
        <v>150000</v>
      </c>
      <c r="D55" s="92"/>
      <c r="E55" s="93">
        <v>1221190425</v>
      </c>
      <c r="F55" s="92"/>
      <c r="G55" s="93">
        <v>1255485150</v>
      </c>
      <c r="H55" s="92"/>
      <c r="I55" s="93">
        <v>-34294725</v>
      </c>
      <c r="J55" s="92"/>
      <c r="K55" s="93">
        <v>150000</v>
      </c>
      <c r="L55" s="92"/>
      <c r="M55" s="93">
        <v>1221190425</v>
      </c>
      <c r="N55" s="92"/>
      <c r="O55" s="93">
        <v>1131725924</v>
      </c>
      <c r="P55" s="92"/>
      <c r="Q55" s="93">
        <v>89464501</v>
      </c>
    </row>
    <row r="56" spans="1:17" ht="21.75" customHeight="1">
      <c r="A56" s="93" t="s">
        <v>94</v>
      </c>
      <c r="B56" s="92"/>
      <c r="C56" s="93">
        <v>250000</v>
      </c>
      <c r="D56" s="92"/>
      <c r="E56" s="93">
        <v>3613371750</v>
      </c>
      <c r="F56" s="92"/>
      <c r="G56" s="93">
        <v>3682955250</v>
      </c>
      <c r="H56" s="92"/>
      <c r="I56" s="93">
        <v>-69583500</v>
      </c>
      <c r="J56" s="92"/>
      <c r="K56" s="93">
        <v>250000</v>
      </c>
      <c r="L56" s="92"/>
      <c r="M56" s="93">
        <v>3613371750</v>
      </c>
      <c r="N56" s="92"/>
      <c r="O56" s="93">
        <v>3568639501</v>
      </c>
      <c r="P56" s="92"/>
      <c r="Q56" s="93">
        <v>44732249</v>
      </c>
    </row>
    <row r="57" spans="1:17" ht="21.75" customHeight="1">
      <c r="A57" s="93" t="s">
        <v>116</v>
      </c>
      <c r="B57" s="92"/>
      <c r="C57" s="93">
        <v>557476</v>
      </c>
      <c r="D57" s="92"/>
      <c r="E57" s="93">
        <v>27092834380</v>
      </c>
      <c r="F57" s="92"/>
      <c r="G57" s="93">
        <v>27230108404</v>
      </c>
      <c r="H57" s="92"/>
      <c r="I57" s="93">
        <v>-137274023</v>
      </c>
      <c r="J57" s="92"/>
      <c r="K57" s="93">
        <v>557476</v>
      </c>
      <c r="L57" s="92"/>
      <c r="M57" s="93">
        <v>27092834380</v>
      </c>
      <c r="N57" s="92"/>
      <c r="O57" s="93">
        <v>27230108404</v>
      </c>
      <c r="P57" s="92"/>
      <c r="Q57" s="93">
        <v>-137274023</v>
      </c>
    </row>
    <row r="58" spans="1:17" ht="21.75" customHeight="1">
      <c r="A58" s="93" t="s">
        <v>68</v>
      </c>
      <c r="B58" s="92"/>
      <c r="C58" s="93">
        <v>281880</v>
      </c>
      <c r="D58" s="92"/>
      <c r="E58" s="93">
        <v>19277953603</v>
      </c>
      <c r="F58" s="92"/>
      <c r="G58" s="93">
        <v>19079009605</v>
      </c>
      <c r="H58" s="92"/>
      <c r="I58" s="93">
        <v>198943998</v>
      </c>
      <c r="J58" s="92"/>
      <c r="K58" s="93">
        <v>281880</v>
      </c>
      <c r="L58" s="92"/>
      <c r="M58" s="93">
        <v>19277953603</v>
      </c>
      <c r="N58" s="92"/>
      <c r="O58" s="93">
        <v>19423659066</v>
      </c>
      <c r="P58" s="92"/>
      <c r="Q58" s="93">
        <v>-145705462</v>
      </c>
    </row>
    <row r="59" spans="1:17" ht="21.75" customHeight="1">
      <c r="A59" s="93" t="s">
        <v>100</v>
      </c>
      <c r="B59" s="92"/>
      <c r="C59" s="93">
        <v>47000000</v>
      </c>
      <c r="D59" s="92"/>
      <c r="E59" s="93">
        <v>47654757000</v>
      </c>
      <c r="F59" s="92"/>
      <c r="G59" s="93">
        <v>47984487985</v>
      </c>
      <c r="H59" s="92"/>
      <c r="I59" s="93">
        <v>-329730985</v>
      </c>
      <c r="J59" s="92"/>
      <c r="K59" s="93">
        <v>47000000</v>
      </c>
      <c r="L59" s="92"/>
      <c r="M59" s="93">
        <v>47654757000</v>
      </c>
      <c r="N59" s="92"/>
      <c r="O59" s="93">
        <v>47984487985</v>
      </c>
      <c r="P59" s="92"/>
      <c r="Q59" s="93">
        <v>-329730985</v>
      </c>
    </row>
    <row r="60" spans="1:17" ht="21.75" customHeight="1">
      <c r="A60" s="93" t="s">
        <v>106</v>
      </c>
      <c r="B60" s="92"/>
      <c r="C60" s="93">
        <v>2803433</v>
      </c>
      <c r="D60" s="92"/>
      <c r="E60" s="93">
        <v>54620350443</v>
      </c>
      <c r="F60" s="92"/>
      <c r="G60" s="93">
        <v>54952351242</v>
      </c>
      <c r="H60" s="92"/>
      <c r="I60" s="93">
        <v>-332000798</v>
      </c>
      <c r="J60" s="92"/>
      <c r="K60" s="93">
        <v>2803433</v>
      </c>
      <c r="L60" s="92"/>
      <c r="M60" s="93">
        <v>54620350443</v>
      </c>
      <c r="N60" s="92"/>
      <c r="O60" s="93">
        <v>54952351242</v>
      </c>
      <c r="P60" s="92"/>
      <c r="Q60" s="93">
        <v>-332000798</v>
      </c>
    </row>
    <row r="61" spans="1:17" ht="21.75" customHeight="1">
      <c r="A61" s="93" t="s">
        <v>46</v>
      </c>
      <c r="B61" s="92"/>
      <c r="C61" s="93">
        <v>1744418</v>
      </c>
      <c r="D61" s="92"/>
      <c r="E61" s="93">
        <v>3827023439</v>
      </c>
      <c r="F61" s="92"/>
      <c r="G61" s="93">
        <v>4300416007</v>
      </c>
      <c r="H61" s="92"/>
      <c r="I61" s="93">
        <v>-473392567</v>
      </c>
      <c r="J61" s="92"/>
      <c r="K61" s="93">
        <v>1744418</v>
      </c>
      <c r="L61" s="92"/>
      <c r="M61" s="93">
        <v>3827023439</v>
      </c>
      <c r="N61" s="92"/>
      <c r="O61" s="93">
        <v>4205043912</v>
      </c>
      <c r="P61" s="92"/>
      <c r="Q61" s="93">
        <v>-378020472</v>
      </c>
    </row>
    <row r="62" spans="1:17" ht="21.75" customHeight="1">
      <c r="A62" s="93" t="s">
        <v>41</v>
      </c>
      <c r="B62" s="92"/>
      <c r="C62" s="93">
        <v>19640310</v>
      </c>
      <c r="D62" s="92"/>
      <c r="E62" s="93">
        <v>41409237779</v>
      </c>
      <c r="F62" s="92"/>
      <c r="G62" s="93">
        <v>43340998653</v>
      </c>
      <c r="H62" s="92"/>
      <c r="I62" s="93">
        <v>-1931760873</v>
      </c>
      <c r="J62" s="92"/>
      <c r="K62" s="93">
        <v>19640310</v>
      </c>
      <c r="L62" s="92"/>
      <c r="M62" s="93">
        <v>41409237779</v>
      </c>
      <c r="N62" s="92"/>
      <c r="O62" s="93">
        <v>41907443275</v>
      </c>
      <c r="P62" s="92"/>
      <c r="Q62" s="93">
        <v>-498205495</v>
      </c>
    </row>
    <row r="63" spans="1:17" ht="21.75" customHeight="1">
      <c r="A63" s="93" t="s">
        <v>53</v>
      </c>
      <c r="B63" s="92"/>
      <c r="C63" s="93">
        <v>29572095</v>
      </c>
      <c r="D63" s="92"/>
      <c r="E63" s="93">
        <v>69257308277</v>
      </c>
      <c r="F63" s="92"/>
      <c r="G63" s="93">
        <v>75329330657</v>
      </c>
      <c r="H63" s="92"/>
      <c r="I63" s="93">
        <v>-6072022379</v>
      </c>
      <c r="J63" s="92"/>
      <c r="K63" s="93">
        <v>29572095</v>
      </c>
      <c r="L63" s="92"/>
      <c r="M63" s="93">
        <v>69257308277</v>
      </c>
      <c r="N63" s="92"/>
      <c r="O63" s="93">
        <v>69806282942</v>
      </c>
      <c r="P63" s="92"/>
      <c r="Q63" s="93">
        <v>-548974664</v>
      </c>
    </row>
    <row r="64" spans="1:17" ht="21.75" customHeight="1">
      <c r="A64" s="93" t="s">
        <v>35</v>
      </c>
      <c r="B64" s="92"/>
      <c r="C64" s="93">
        <v>59839294</v>
      </c>
      <c r="D64" s="92"/>
      <c r="E64" s="93">
        <v>222169939499</v>
      </c>
      <c r="F64" s="92"/>
      <c r="G64" s="93">
        <v>220868179798</v>
      </c>
      <c r="H64" s="92"/>
      <c r="I64" s="93">
        <v>1301759701</v>
      </c>
      <c r="J64" s="92"/>
      <c r="K64" s="93">
        <v>59839294</v>
      </c>
      <c r="L64" s="92"/>
      <c r="M64" s="93">
        <v>222169939499</v>
      </c>
      <c r="N64" s="92"/>
      <c r="O64" s="93">
        <v>222734614691</v>
      </c>
      <c r="P64" s="92"/>
      <c r="Q64" s="93">
        <v>-564675191</v>
      </c>
    </row>
    <row r="65" spans="1:18" ht="21.75" customHeight="1">
      <c r="A65" s="93" t="s">
        <v>34</v>
      </c>
      <c r="B65" s="92"/>
      <c r="C65" s="93">
        <v>2000000</v>
      </c>
      <c r="D65" s="92"/>
      <c r="E65" s="93">
        <v>168813547200</v>
      </c>
      <c r="F65" s="92"/>
      <c r="G65" s="93">
        <v>165773742300</v>
      </c>
      <c r="H65" s="92"/>
      <c r="I65" s="93">
        <v>3039804900</v>
      </c>
      <c r="J65" s="92"/>
      <c r="K65" s="93">
        <v>2000000</v>
      </c>
      <c r="L65" s="92"/>
      <c r="M65" s="93">
        <v>168813547200</v>
      </c>
      <c r="N65" s="92"/>
      <c r="O65" s="93">
        <v>169406001000</v>
      </c>
      <c r="P65" s="92"/>
      <c r="Q65" s="93">
        <v>-592453800</v>
      </c>
    </row>
    <row r="66" spans="1:18" ht="21.75" customHeight="1">
      <c r="A66" s="93" t="s">
        <v>77</v>
      </c>
      <c r="B66" s="92"/>
      <c r="C66" s="93">
        <v>17988157</v>
      </c>
      <c r="D66" s="92"/>
      <c r="E66" s="93">
        <v>30684014731</v>
      </c>
      <c r="F66" s="92"/>
      <c r="G66" s="93">
        <v>34689387283</v>
      </c>
      <c r="H66" s="92"/>
      <c r="I66" s="93">
        <v>-4005372551</v>
      </c>
      <c r="J66" s="92"/>
      <c r="K66" s="93">
        <v>17988157</v>
      </c>
      <c r="L66" s="92"/>
      <c r="M66" s="93">
        <v>30684014731</v>
      </c>
      <c r="N66" s="92"/>
      <c r="O66" s="93">
        <v>31452903212</v>
      </c>
      <c r="P66" s="92"/>
      <c r="Q66" s="93">
        <v>-768888480</v>
      </c>
    </row>
    <row r="67" spans="1:18" ht="21.75" customHeight="1">
      <c r="A67" s="93" t="s">
        <v>57</v>
      </c>
      <c r="B67" s="92"/>
      <c r="C67" s="93">
        <v>80000000</v>
      </c>
      <c r="D67" s="92"/>
      <c r="E67" s="93">
        <v>115866468000</v>
      </c>
      <c r="F67" s="92"/>
      <c r="G67" s="93">
        <v>135300592266</v>
      </c>
      <c r="H67" s="92"/>
      <c r="I67" s="93">
        <v>-19434124266</v>
      </c>
      <c r="J67" s="92"/>
      <c r="K67" s="93">
        <v>80000000</v>
      </c>
      <c r="L67" s="92"/>
      <c r="M67" s="93">
        <v>115866468000</v>
      </c>
      <c r="N67" s="92"/>
      <c r="O67" s="93">
        <v>116910667266</v>
      </c>
      <c r="P67" s="92"/>
      <c r="Q67" s="93">
        <v>-1044199266</v>
      </c>
    </row>
    <row r="68" spans="1:18" ht="21.75" customHeight="1">
      <c r="A68" s="93" t="s">
        <v>85</v>
      </c>
      <c r="B68" s="92"/>
      <c r="C68" s="93">
        <v>619259</v>
      </c>
      <c r="D68" s="92"/>
      <c r="E68" s="93">
        <v>8741156607</v>
      </c>
      <c r="F68" s="92"/>
      <c r="G68" s="93">
        <v>15114781172</v>
      </c>
      <c r="H68" s="92"/>
      <c r="I68" s="93">
        <v>-6373624564</v>
      </c>
      <c r="J68" s="92"/>
      <c r="K68" s="93">
        <v>619259</v>
      </c>
      <c r="L68" s="92"/>
      <c r="M68" s="93">
        <v>8741156607</v>
      </c>
      <c r="N68" s="92"/>
      <c r="O68" s="93">
        <v>9910747988</v>
      </c>
      <c r="P68" s="92"/>
      <c r="Q68" s="93">
        <v>-1169591380</v>
      </c>
    </row>
    <row r="69" spans="1:18" ht="21.75" customHeight="1">
      <c r="A69" s="93" t="s">
        <v>81</v>
      </c>
      <c r="B69" s="92"/>
      <c r="C69" s="93">
        <v>8761251</v>
      </c>
      <c r="D69" s="92"/>
      <c r="E69" s="93">
        <v>553586602620</v>
      </c>
      <c r="F69" s="92"/>
      <c r="G69" s="93">
        <v>559979097843</v>
      </c>
      <c r="H69" s="92"/>
      <c r="I69" s="93">
        <v>-6392495222</v>
      </c>
      <c r="J69" s="92"/>
      <c r="K69" s="93">
        <v>8761251</v>
      </c>
      <c r="L69" s="92"/>
      <c r="M69" s="93">
        <v>553586602620</v>
      </c>
      <c r="N69" s="92"/>
      <c r="O69" s="93">
        <v>554797120868</v>
      </c>
      <c r="P69" s="92"/>
      <c r="Q69" s="93">
        <v>-1210518247</v>
      </c>
    </row>
    <row r="70" spans="1:18" ht="21.75" customHeight="1">
      <c r="A70" s="93" t="s">
        <v>39</v>
      </c>
      <c r="B70" s="92"/>
      <c r="C70" s="93">
        <v>132039</v>
      </c>
      <c r="D70" s="92"/>
      <c r="E70" s="93">
        <v>11051533581</v>
      </c>
      <c r="F70" s="92"/>
      <c r="G70" s="93">
        <v>12810492951</v>
      </c>
      <c r="H70" s="92"/>
      <c r="I70" s="93">
        <v>-1758959369</v>
      </c>
      <c r="J70" s="92"/>
      <c r="K70" s="93">
        <v>132039</v>
      </c>
      <c r="L70" s="92"/>
      <c r="M70" s="93">
        <v>11051533581</v>
      </c>
      <c r="N70" s="92"/>
      <c r="O70" s="93">
        <v>12352963844</v>
      </c>
      <c r="P70" s="92"/>
      <c r="Q70" s="93">
        <v>-1301430262</v>
      </c>
    </row>
    <row r="71" spans="1:18" ht="21.75" customHeight="1">
      <c r="A71" s="93" t="s">
        <v>25</v>
      </c>
      <c r="B71" s="92"/>
      <c r="C71" s="93">
        <v>30000000</v>
      </c>
      <c r="D71" s="92"/>
      <c r="E71" s="93">
        <v>18877009500</v>
      </c>
      <c r="F71" s="92"/>
      <c r="G71" s="93">
        <v>21435320610</v>
      </c>
      <c r="H71" s="92"/>
      <c r="I71" s="93">
        <v>-2558311110</v>
      </c>
      <c r="J71" s="92"/>
      <c r="K71" s="93">
        <v>30000000</v>
      </c>
      <c r="L71" s="92"/>
      <c r="M71" s="93">
        <v>18877009500</v>
      </c>
      <c r="N71" s="92"/>
      <c r="O71" s="93">
        <v>20311230947</v>
      </c>
      <c r="P71" s="92"/>
      <c r="Q71" s="93">
        <v>-1434221447</v>
      </c>
    </row>
    <row r="72" spans="1:18" ht="21.75" customHeight="1">
      <c r="A72" s="93" t="s">
        <v>40</v>
      </c>
      <c r="B72" s="92"/>
      <c r="C72" s="93">
        <v>3690145</v>
      </c>
      <c r="D72" s="92"/>
      <c r="E72" s="93">
        <v>162500756630</v>
      </c>
      <c r="F72" s="92"/>
      <c r="G72" s="93">
        <v>161033481175</v>
      </c>
      <c r="H72" s="92"/>
      <c r="I72" s="93">
        <v>1467275455</v>
      </c>
      <c r="J72" s="92"/>
      <c r="K72" s="93">
        <v>3690145</v>
      </c>
      <c r="L72" s="92"/>
      <c r="M72" s="93">
        <v>162500756630</v>
      </c>
      <c r="N72" s="92"/>
      <c r="O72" s="93">
        <v>164130409468</v>
      </c>
      <c r="P72" s="92"/>
      <c r="Q72" s="93">
        <v>-1629652837</v>
      </c>
    </row>
    <row r="73" spans="1:18" ht="21.75" customHeight="1">
      <c r="A73" s="93" t="s">
        <v>79</v>
      </c>
      <c r="B73" s="92"/>
      <c r="C73" s="93">
        <v>12123750</v>
      </c>
      <c r="D73" s="92"/>
      <c r="E73" s="93">
        <v>43626841548</v>
      </c>
      <c r="F73" s="92"/>
      <c r="G73" s="93">
        <v>44422248052</v>
      </c>
      <c r="H73" s="92"/>
      <c r="I73" s="93">
        <v>-795406503</v>
      </c>
      <c r="J73" s="92"/>
      <c r="K73" s="93">
        <v>12123750</v>
      </c>
      <c r="L73" s="92"/>
      <c r="M73" s="93">
        <v>43626841548</v>
      </c>
      <c r="N73" s="92"/>
      <c r="O73" s="93">
        <v>45952802990</v>
      </c>
      <c r="P73" s="92"/>
      <c r="Q73" s="93">
        <v>-2325961441</v>
      </c>
    </row>
    <row r="74" spans="1:18" ht="21.75" customHeight="1">
      <c r="A74" s="93" t="s">
        <v>64</v>
      </c>
      <c r="B74" s="92"/>
      <c r="C74" s="93">
        <v>4450581</v>
      </c>
      <c r="D74" s="92"/>
      <c r="E74" s="93">
        <v>93304269907</v>
      </c>
      <c r="F74" s="92"/>
      <c r="G74" s="93">
        <v>97843258790</v>
      </c>
      <c r="H74" s="92"/>
      <c r="I74" s="93">
        <v>-4538988882</v>
      </c>
      <c r="J74" s="92"/>
      <c r="K74" s="93">
        <v>4450581</v>
      </c>
      <c r="L74" s="92"/>
      <c r="M74" s="93">
        <v>93304269907</v>
      </c>
      <c r="N74" s="92"/>
      <c r="O74" s="93">
        <v>95633299558</v>
      </c>
      <c r="P74" s="92"/>
      <c r="Q74" s="93">
        <v>-2329029650</v>
      </c>
    </row>
    <row r="75" spans="1:18" ht="21.75" customHeight="1">
      <c r="A75" s="93" t="s">
        <v>102</v>
      </c>
      <c r="B75" s="92"/>
      <c r="C75" s="93">
        <v>18717310</v>
      </c>
      <c r="D75" s="92"/>
      <c r="E75" s="93">
        <v>50459314718</v>
      </c>
      <c r="F75" s="92"/>
      <c r="G75" s="93">
        <v>53068424610</v>
      </c>
      <c r="H75" s="92"/>
      <c r="I75" s="93">
        <v>-2609109891</v>
      </c>
      <c r="J75" s="92"/>
      <c r="K75" s="93">
        <v>18717310</v>
      </c>
      <c r="L75" s="92"/>
      <c r="M75" s="93">
        <v>50459314718</v>
      </c>
      <c r="N75" s="92"/>
      <c r="O75" s="93">
        <v>53068424610</v>
      </c>
      <c r="P75" s="92"/>
      <c r="Q75" s="93">
        <v>-2609109891</v>
      </c>
    </row>
    <row r="76" spans="1:18" ht="21.75" customHeight="1">
      <c r="A76" s="93" t="s">
        <v>37</v>
      </c>
      <c r="B76" s="92"/>
      <c r="C76" s="93">
        <v>1000000</v>
      </c>
      <c r="D76" s="92"/>
      <c r="E76" s="93">
        <v>35288775000</v>
      </c>
      <c r="F76" s="92"/>
      <c r="G76" s="93">
        <v>34703902399</v>
      </c>
      <c r="H76" s="92"/>
      <c r="I76" s="93">
        <v>584872601</v>
      </c>
      <c r="J76" s="92"/>
      <c r="K76" s="93">
        <v>1000000</v>
      </c>
      <c r="L76" s="92"/>
      <c r="M76" s="93">
        <v>35288775000</v>
      </c>
      <c r="N76" s="92"/>
      <c r="O76" s="93">
        <v>39105942915</v>
      </c>
      <c r="P76" s="92"/>
      <c r="Q76" s="93">
        <v>-3817167915</v>
      </c>
    </row>
    <row r="77" spans="1:18" ht="21.75" customHeight="1">
      <c r="A77" s="115" t="s">
        <v>110</v>
      </c>
      <c r="B77" s="92"/>
      <c r="C77" s="115">
        <v>20723066</v>
      </c>
      <c r="D77" s="92"/>
      <c r="E77" s="115">
        <v>82213657155</v>
      </c>
      <c r="F77" s="92"/>
      <c r="G77" s="115">
        <v>86409010551</v>
      </c>
      <c r="H77" s="92"/>
      <c r="I77" s="115">
        <v>-4195353395</v>
      </c>
      <c r="J77" s="92"/>
      <c r="K77" s="115">
        <v>20723066</v>
      </c>
      <c r="L77" s="92"/>
      <c r="M77" s="115">
        <v>82213657155</v>
      </c>
      <c r="N77" s="92"/>
      <c r="O77" s="115">
        <v>86409010551</v>
      </c>
      <c r="P77" s="92"/>
      <c r="Q77" s="115">
        <v>-4195353395</v>
      </c>
    </row>
    <row r="78" spans="1:18" ht="21.75" customHeight="1">
      <c r="A78" s="93" t="s">
        <v>88</v>
      </c>
      <c r="B78" s="92"/>
      <c r="C78" s="93">
        <v>240000000</v>
      </c>
      <c r="D78" s="92"/>
      <c r="E78" s="93">
        <v>417501000000</v>
      </c>
      <c r="F78" s="92"/>
      <c r="G78" s="93">
        <v>449708220000</v>
      </c>
      <c r="H78" s="92"/>
      <c r="I78" s="93">
        <v>-32207220000</v>
      </c>
      <c r="J78" s="92"/>
      <c r="K78" s="93">
        <v>240000000</v>
      </c>
      <c r="L78" s="92"/>
      <c r="M78" s="93">
        <v>417501000000</v>
      </c>
      <c r="N78" s="92"/>
      <c r="O78" s="93">
        <v>422033868006</v>
      </c>
      <c r="P78" s="92"/>
      <c r="Q78" s="93">
        <v>-4532868006</v>
      </c>
    </row>
    <row r="79" spans="1:18" ht="21.75" customHeight="1">
      <c r="A79" s="93" t="s">
        <v>99</v>
      </c>
      <c r="B79" s="92"/>
      <c r="C79" s="93">
        <v>9824799</v>
      </c>
      <c r="D79" s="92"/>
      <c r="E79" s="93">
        <v>132333926592</v>
      </c>
      <c r="F79" s="92"/>
      <c r="G79" s="93">
        <v>138893612220</v>
      </c>
      <c r="H79" s="92"/>
      <c r="I79" s="93">
        <v>-6559685627</v>
      </c>
      <c r="J79" s="92"/>
      <c r="K79" s="93">
        <v>9824799</v>
      </c>
      <c r="L79" s="92"/>
      <c r="M79" s="93">
        <v>132352682272</v>
      </c>
      <c r="N79" s="92"/>
      <c r="O79" s="93">
        <v>138893612220</v>
      </c>
      <c r="P79" s="92"/>
      <c r="Q79" s="93">
        <v>-6540929948</v>
      </c>
      <c r="R79" s="92"/>
    </row>
    <row r="80" spans="1:18" ht="21.75" customHeight="1">
      <c r="A80" s="93" t="s">
        <v>96</v>
      </c>
      <c r="B80" s="92"/>
      <c r="C80" s="93">
        <v>8983826</v>
      </c>
      <c r="D80" s="92"/>
      <c r="E80" s="93">
        <v>76854783456</v>
      </c>
      <c r="F80" s="92"/>
      <c r="G80" s="93">
        <v>87648523932</v>
      </c>
      <c r="H80" s="92"/>
      <c r="I80" s="93">
        <v>-10793740475</v>
      </c>
      <c r="J80" s="92"/>
      <c r="K80" s="93">
        <v>8983826</v>
      </c>
      <c r="L80" s="92"/>
      <c r="M80" s="93">
        <v>76854783456</v>
      </c>
      <c r="N80" s="92"/>
      <c r="O80" s="93">
        <v>83583664851</v>
      </c>
      <c r="P80" s="92"/>
      <c r="Q80" s="93">
        <v>-6728881394</v>
      </c>
    </row>
    <row r="81" spans="1:17" ht="21.75" customHeight="1">
      <c r="A81" s="93" t="s">
        <v>103</v>
      </c>
      <c r="B81" s="92"/>
      <c r="C81" s="93">
        <v>14000000</v>
      </c>
      <c r="D81" s="92"/>
      <c r="E81" s="93">
        <v>83917701000</v>
      </c>
      <c r="F81" s="92"/>
      <c r="G81" s="93">
        <v>91004373297</v>
      </c>
      <c r="H81" s="92"/>
      <c r="I81" s="93">
        <v>-7086672297</v>
      </c>
      <c r="J81" s="92"/>
      <c r="K81" s="93">
        <v>14000000</v>
      </c>
      <c r="L81" s="92"/>
      <c r="M81" s="93">
        <v>83917701000</v>
      </c>
      <c r="N81" s="92"/>
      <c r="O81" s="93">
        <v>91004373297</v>
      </c>
      <c r="P81" s="92"/>
      <c r="Q81" s="93">
        <v>-7086672297</v>
      </c>
    </row>
    <row r="82" spans="1:17" ht="21.75" customHeight="1">
      <c r="A82" s="93" t="s">
        <v>23</v>
      </c>
      <c r="B82" s="92"/>
      <c r="C82" s="93">
        <v>34539771</v>
      </c>
      <c r="D82" s="92"/>
      <c r="E82" s="93">
        <v>142933521726</v>
      </c>
      <c r="F82" s="92"/>
      <c r="G82" s="93">
        <v>157113831975</v>
      </c>
      <c r="H82" s="92"/>
      <c r="I82" s="93">
        <v>-14180310248</v>
      </c>
      <c r="J82" s="92"/>
      <c r="K82" s="93">
        <v>34539771</v>
      </c>
      <c r="L82" s="92"/>
      <c r="M82" s="93">
        <v>142933521726</v>
      </c>
      <c r="N82" s="92"/>
      <c r="O82" s="93">
        <v>150102051406</v>
      </c>
      <c r="P82" s="92"/>
      <c r="Q82" s="93">
        <v>-7168529679</v>
      </c>
    </row>
    <row r="83" spans="1:17" ht="21.75" customHeight="1">
      <c r="A83" s="93" t="s">
        <v>108</v>
      </c>
      <c r="B83" s="92"/>
      <c r="C83" s="93">
        <v>39000000</v>
      </c>
      <c r="D83" s="92"/>
      <c r="E83" s="93">
        <v>91957577400</v>
      </c>
      <c r="F83" s="92"/>
      <c r="G83" s="93">
        <v>99541707600</v>
      </c>
      <c r="H83" s="92"/>
      <c r="I83" s="93">
        <v>-7584130200</v>
      </c>
      <c r="J83" s="92"/>
      <c r="K83" s="93">
        <v>39000000</v>
      </c>
      <c r="L83" s="92"/>
      <c r="M83" s="93">
        <v>91957577400</v>
      </c>
      <c r="N83" s="92"/>
      <c r="O83" s="93">
        <v>99541707600</v>
      </c>
      <c r="P83" s="92"/>
      <c r="Q83" s="93">
        <v>-7584130200</v>
      </c>
    </row>
    <row r="84" spans="1:17" ht="21.75" customHeight="1">
      <c r="A84" s="93" t="s">
        <v>67</v>
      </c>
      <c r="B84" s="92"/>
      <c r="C84" s="93">
        <v>13750000</v>
      </c>
      <c r="D84" s="92"/>
      <c r="E84" s="93">
        <v>82555852500</v>
      </c>
      <c r="F84" s="92"/>
      <c r="G84" s="93">
        <v>102242218746</v>
      </c>
      <c r="H84" s="92"/>
      <c r="I84" s="93">
        <v>-19686366246</v>
      </c>
      <c r="J84" s="92"/>
      <c r="K84" s="93">
        <v>13750000</v>
      </c>
      <c r="L84" s="92"/>
      <c r="M84" s="93">
        <v>82555852500</v>
      </c>
      <c r="N84" s="92"/>
      <c r="O84" s="93">
        <v>90607320996</v>
      </c>
      <c r="P84" s="92"/>
      <c r="Q84" s="93">
        <v>-8051468496</v>
      </c>
    </row>
    <row r="85" spans="1:17" ht="21.75" customHeight="1">
      <c r="A85" s="93" t="s">
        <v>30</v>
      </c>
      <c r="B85" s="92"/>
      <c r="C85" s="93">
        <v>50225546</v>
      </c>
      <c r="D85" s="92"/>
      <c r="E85" s="93">
        <v>201204617125</v>
      </c>
      <c r="F85" s="92"/>
      <c r="G85" s="93">
        <v>216579423351</v>
      </c>
      <c r="H85" s="92"/>
      <c r="I85" s="93">
        <v>-15374806225</v>
      </c>
      <c r="J85" s="92"/>
      <c r="K85" s="93">
        <v>50225546</v>
      </c>
      <c r="L85" s="92"/>
      <c r="M85" s="93">
        <v>201204617125</v>
      </c>
      <c r="N85" s="92"/>
      <c r="O85" s="93">
        <v>210011797013</v>
      </c>
      <c r="P85" s="92"/>
      <c r="Q85" s="93">
        <v>-8807179887</v>
      </c>
    </row>
    <row r="86" spans="1:17" ht="21.75" customHeight="1">
      <c r="A86" s="93" t="s">
        <v>22</v>
      </c>
      <c r="B86" s="92"/>
      <c r="C86" s="93">
        <v>130000000</v>
      </c>
      <c r="D86" s="92"/>
      <c r="E86" s="93">
        <v>66293194500</v>
      </c>
      <c r="F86" s="92"/>
      <c r="G86" s="93">
        <v>80639392111</v>
      </c>
      <c r="H86" s="92"/>
      <c r="I86" s="93">
        <v>-14346197611</v>
      </c>
      <c r="J86" s="92"/>
      <c r="K86" s="93">
        <v>130000000</v>
      </c>
      <c r="L86" s="92"/>
      <c r="M86" s="93">
        <v>66293194500</v>
      </c>
      <c r="N86" s="92"/>
      <c r="O86" s="93">
        <v>77288926350</v>
      </c>
      <c r="P86" s="92"/>
      <c r="Q86" s="93">
        <v>-10995731850</v>
      </c>
    </row>
    <row r="87" spans="1:17" ht="21.75" customHeight="1">
      <c r="A87" s="93" t="s">
        <v>111</v>
      </c>
      <c r="B87" s="92"/>
      <c r="C87" s="93">
        <v>11870000</v>
      </c>
      <c r="D87" s="92"/>
      <c r="E87" s="93">
        <v>89439251130</v>
      </c>
      <c r="F87" s="92"/>
      <c r="G87" s="93">
        <v>100448624610</v>
      </c>
      <c r="H87" s="92"/>
      <c r="I87" s="93">
        <v>-11009373480</v>
      </c>
      <c r="J87" s="92"/>
      <c r="K87" s="93">
        <v>11870000</v>
      </c>
      <c r="L87" s="92"/>
      <c r="M87" s="93">
        <v>89439251130</v>
      </c>
      <c r="N87" s="92"/>
      <c r="O87" s="93">
        <v>100448624610</v>
      </c>
      <c r="P87" s="92"/>
      <c r="Q87" s="93">
        <v>-11009373480</v>
      </c>
    </row>
    <row r="88" spans="1:17" ht="21.75" customHeight="1">
      <c r="A88" s="93" t="s">
        <v>112</v>
      </c>
      <c r="B88" s="92"/>
      <c r="C88" s="93">
        <v>49590165</v>
      </c>
      <c r="D88" s="92"/>
      <c r="E88" s="93">
        <v>115399837336</v>
      </c>
      <c r="F88" s="92"/>
      <c r="G88" s="93">
        <v>126517342814</v>
      </c>
      <c r="H88" s="92"/>
      <c r="I88" s="93">
        <v>-11117505477</v>
      </c>
      <c r="J88" s="92"/>
      <c r="K88" s="93">
        <v>49590165</v>
      </c>
      <c r="L88" s="92"/>
      <c r="M88" s="93">
        <v>115399837336</v>
      </c>
      <c r="N88" s="92"/>
      <c r="O88" s="93">
        <v>126517342814</v>
      </c>
      <c r="P88" s="92"/>
      <c r="Q88" s="93">
        <v>-11117505477</v>
      </c>
    </row>
    <row r="89" spans="1:17" ht="21.75" customHeight="1">
      <c r="A89" s="93" t="s">
        <v>58</v>
      </c>
      <c r="B89" s="92"/>
      <c r="C89" s="93">
        <v>5538840</v>
      </c>
      <c r="D89" s="92"/>
      <c r="E89" s="93">
        <v>61720958541</v>
      </c>
      <c r="F89" s="92"/>
      <c r="G89" s="93">
        <v>73559040205</v>
      </c>
      <c r="H89" s="92"/>
      <c r="I89" s="93">
        <v>-11838081663</v>
      </c>
      <c r="J89" s="92"/>
      <c r="K89" s="93">
        <v>5538840</v>
      </c>
      <c r="L89" s="92"/>
      <c r="M89" s="93">
        <v>61720958541</v>
      </c>
      <c r="N89" s="92"/>
      <c r="O89" s="93">
        <v>74852235558</v>
      </c>
      <c r="P89" s="92"/>
      <c r="Q89" s="93">
        <v>-13131277016</v>
      </c>
    </row>
    <row r="90" spans="1:17" ht="21.75" customHeight="1">
      <c r="A90" s="93" t="s">
        <v>82</v>
      </c>
      <c r="B90" s="92"/>
      <c r="C90" s="93">
        <v>17466578</v>
      </c>
      <c r="D90" s="92"/>
      <c r="E90" s="93">
        <v>216512268705</v>
      </c>
      <c r="F90" s="92"/>
      <c r="G90" s="93">
        <v>230802853151</v>
      </c>
      <c r="H90" s="92"/>
      <c r="I90" s="93">
        <v>-14290584445</v>
      </c>
      <c r="J90" s="92"/>
      <c r="K90" s="93">
        <v>17466578</v>
      </c>
      <c r="L90" s="92"/>
      <c r="M90" s="93">
        <v>216512268705</v>
      </c>
      <c r="N90" s="92"/>
      <c r="O90" s="93">
        <v>230078304022</v>
      </c>
      <c r="P90" s="92"/>
      <c r="Q90" s="93">
        <v>-13566035316</v>
      </c>
    </row>
    <row r="91" spans="1:17" ht="21.75" customHeight="1">
      <c r="A91" s="93" t="s">
        <v>36</v>
      </c>
      <c r="B91" s="92"/>
      <c r="C91" s="93">
        <v>852997</v>
      </c>
      <c r="D91" s="92"/>
      <c r="E91" s="93">
        <v>227471945834</v>
      </c>
      <c r="F91" s="92"/>
      <c r="G91" s="93">
        <v>251824256134</v>
      </c>
      <c r="H91" s="92"/>
      <c r="I91" s="93">
        <v>-24352310299</v>
      </c>
      <c r="J91" s="92"/>
      <c r="K91" s="93">
        <v>852997</v>
      </c>
      <c r="L91" s="92"/>
      <c r="M91" s="93">
        <v>227471945834</v>
      </c>
      <c r="N91" s="92"/>
      <c r="O91" s="93">
        <v>243436233922</v>
      </c>
      <c r="P91" s="92"/>
      <c r="Q91" s="93">
        <v>-15964288087</v>
      </c>
    </row>
    <row r="92" spans="1:17" ht="21.75" customHeight="1">
      <c r="A92" s="93" t="s">
        <v>60</v>
      </c>
      <c r="B92" s="92"/>
      <c r="C92" s="93">
        <v>6216500</v>
      </c>
      <c r="D92" s="92"/>
      <c r="E92" s="93">
        <v>135331308967</v>
      </c>
      <c r="F92" s="92"/>
      <c r="G92" s="93">
        <v>154308539425</v>
      </c>
      <c r="H92" s="92"/>
      <c r="I92" s="93">
        <v>-18977230457</v>
      </c>
      <c r="J92" s="92"/>
      <c r="K92" s="93">
        <v>6216500</v>
      </c>
      <c r="L92" s="92"/>
      <c r="M92" s="93">
        <v>135331308967</v>
      </c>
      <c r="N92" s="92"/>
      <c r="O92" s="93">
        <v>151858577405</v>
      </c>
      <c r="P92" s="92"/>
      <c r="Q92" s="93">
        <v>-16527268437</v>
      </c>
    </row>
    <row r="93" spans="1:17" ht="21.75" customHeight="1">
      <c r="A93" s="93" t="s">
        <v>54</v>
      </c>
      <c r="B93" s="92"/>
      <c r="C93" s="93">
        <v>7000000</v>
      </c>
      <c r="D93" s="92"/>
      <c r="E93" s="93">
        <v>129703644000</v>
      </c>
      <c r="F93" s="92"/>
      <c r="G93" s="93">
        <v>155042855422</v>
      </c>
      <c r="H93" s="92"/>
      <c r="I93" s="93">
        <v>-25339211422</v>
      </c>
      <c r="J93" s="92"/>
      <c r="K93" s="93">
        <v>7000000</v>
      </c>
      <c r="L93" s="92"/>
      <c r="M93" s="93">
        <v>129703644000</v>
      </c>
      <c r="N93" s="92"/>
      <c r="O93" s="93">
        <v>147295181944</v>
      </c>
      <c r="P93" s="92"/>
      <c r="Q93" s="93">
        <v>-17591537944</v>
      </c>
    </row>
    <row r="94" spans="1:17" ht="21.75" customHeight="1">
      <c r="A94" s="93" t="s">
        <v>101</v>
      </c>
      <c r="B94" s="92"/>
      <c r="C94" s="93">
        <v>26097116</v>
      </c>
      <c r="D94" s="92"/>
      <c r="E94" s="93">
        <v>74738435738</v>
      </c>
      <c r="F94" s="92"/>
      <c r="G94" s="93">
        <v>93282049421</v>
      </c>
      <c r="H94" s="92"/>
      <c r="I94" s="93">
        <v>-18543613682</v>
      </c>
      <c r="J94" s="92"/>
      <c r="K94" s="93">
        <v>26097116</v>
      </c>
      <c r="L94" s="92"/>
      <c r="M94" s="93">
        <v>74738435738</v>
      </c>
      <c r="N94" s="92"/>
      <c r="O94" s="93">
        <v>93282049421</v>
      </c>
      <c r="P94" s="92"/>
      <c r="Q94" s="93">
        <v>-18543613682</v>
      </c>
    </row>
    <row r="95" spans="1:17" ht="21.75" customHeight="1">
      <c r="A95" s="93" t="s">
        <v>115</v>
      </c>
      <c r="B95" s="92"/>
      <c r="C95" s="93">
        <v>3258932</v>
      </c>
      <c r="D95" s="92"/>
      <c r="E95" s="93">
        <v>202860079625</v>
      </c>
      <c r="F95" s="92"/>
      <c r="G95" s="93">
        <v>228226955604</v>
      </c>
      <c r="H95" s="92"/>
      <c r="I95" s="93">
        <v>-25366875978</v>
      </c>
      <c r="J95" s="92"/>
      <c r="K95" s="93">
        <v>3258932</v>
      </c>
      <c r="L95" s="92"/>
      <c r="M95" s="93">
        <v>202860079625</v>
      </c>
      <c r="N95" s="92"/>
      <c r="O95" s="93">
        <v>228226955604</v>
      </c>
      <c r="P95" s="92"/>
      <c r="Q95" s="93">
        <v>-25366875978</v>
      </c>
    </row>
    <row r="96" spans="1:17" ht="21.75" customHeight="1">
      <c r="A96" s="93" t="s">
        <v>74</v>
      </c>
      <c r="B96" s="92"/>
      <c r="C96" s="93">
        <v>34556673</v>
      </c>
      <c r="D96" s="92"/>
      <c r="E96" s="93">
        <v>276182528797</v>
      </c>
      <c r="F96" s="92"/>
      <c r="G96" s="93">
        <v>317523255806</v>
      </c>
      <c r="H96" s="92"/>
      <c r="I96" s="93">
        <v>-41340727008</v>
      </c>
      <c r="J96" s="92"/>
      <c r="K96" s="93">
        <v>34556673</v>
      </c>
      <c r="L96" s="92"/>
      <c r="M96" s="93">
        <v>276182528797</v>
      </c>
      <c r="N96" s="92"/>
      <c r="O96" s="93">
        <v>303402499676</v>
      </c>
      <c r="P96" s="92"/>
      <c r="Q96" s="93">
        <v>-27219970878</v>
      </c>
    </row>
    <row r="97" spans="1:17" ht="21.75" customHeight="1">
      <c r="A97" s="93" t="s">
        <v>26</v>
      </c>
      <c r="B97" s="92"/>
      <c r="C97" s="93">
        <v>100400000</v>
      </c>
      <c r="D97" s="92"/>
      <c r="E97" s="93">
        <v>246213063540</v>
      </c>
      <c r="F97" s="92"/>
      <c r="G97" s="93">
        <v>280814057352</v>
      </c>
      <c r="H97" s="92"/>
      <c r="I97" s="93">
        <v>-34600993812</v>
      </c>
      <c r="J97" s="92"/>
      <c r="K97" s="93">
        <v>100400000</v>
      </c>
      <c r="L97" s="92"/>
      <c r="M97" s="93">
        <v>246213063540</v>
      </c>
      <c r="N97" s="92"/>
      <c r="O97" s="93">
        <v>274224011263</v>
      </c>
      <c r="P97" s="92"/>
      <c r="Q97" s="93">
        <v>-28010947723</v>
      </c>
    </row>
    <row r="98" spans="1:17" ht="21.75" customHeight="1">
      <c r="A98" s="93" t="s">
        <v>86</v>
      </c>
      <c r="B98" s="92"/>
      <c r="C98" s="93">
        <v>73904443</v>
      </c>
      <c r="D98" s="92"/>
      <c r="E98" s="93">
        <v>484867096323</v>
      </c>
      <c r="F98" s="92"/>
      <c r="G98" s="93">
        <v>517643410428</v>
      </c>
      <c r="H98" s="92"/>
      <c r="I98" s="93">
        <v>-32776314104</v>
      </c>
      <c r="J98" s="92"/>
      <c r="K98" s="93">
        <v>73904443</v>
      </c>
      <c r="L98" s="92"/>
      <c r="M98" s="93">
        <v>484867096323</v>
      </c>
      <c r="N98" s="92"/>
      <c r="O98" s="93">
        <v>528418417067</v>
      </c>
      <c r="P98" s="92"/>
      <c r="Q98" s="93">
        <v>-43551320743</v>
      </c>
    </row>
    <row r="99" spans="1:17" ht="21.75" customHeight="1">
      <c r="A99" s="94" t="s">
        <v>61</v>
      </c>
      <c r="B99" s="92"/>
      <c r="C99" s="94">
        <v>47896994</v>
      </c>
      <c r="D99" s="92"/>
      <c r="E99" s="94">
        <v>498069204031</v>
      </c>
      <c r="F99" s="92"/>
      <c r="G99" s="94">
        <v>534336399055</v>
      </c>
      <c r="H99" s="92"/>
      <c r="I99" s="94">
        <v>-36267195023</v>
      </c>
      <c r="J99" s="92"/>
      <c r="K99" s="94">
        <v>47896994</v>
      </c>
      <c r="L99" s="92"/>
      <c r="M99" s="94">
        <v>498069204031</v>
      </c>
      <c r="N99" s="92"/>
      <c r="O99" s="94">
        <v>620226792280</v>
      </c>
      <c r="P99" s="92"/>
      <c r="Q99" s="94">
        <v>-122157588248</v>
      </c>
    </row>
    <row r="100" spans="1:17" ht="21.75" customHeight="1" thickBot="1">
      <c r="A100" s="114" t="s">
        <v>117</v>
      </c>
      <c r="B100" s="92"/>
      <c r="C100" s="96">
        <f>SUM(C8:C99)</f>
        <v>2005143382</v>
      </c>
      <c r="D100" s="92"/>
      <c r="E100" s="96">
        <f>SUM(E8:E99)</f>
        <v>9913964793880</v>
      </c>
      <c r="F100" s="92"/>
      <c r="G100" s="96">
        <f>SUM(G8:G99)</f>
        <v>10448090055858</v>
      </c>
      <c r="H100" s="92"/>
      <c r="I100" s="96">
        <f>SUM(I8:I99)</f>
        <v>-534125261937</v>
      </c>
      <c r="J100" s="92"/>
      <c r="K100" s="96">
        <f>SUM(K8:K99)</f>
        <v>2005143382</v>
      </c>
      <c r="L100" s="92"/>
      <c r="M100" s="96">
        <v>9913964793880</v>
      </c>
      <c r="N100" s="92"/>
      <c r="O100" s="96">
        <v>10152528303056</v>
      </c>
      <c r="P100" s="92"/>
      <c r="Q100" s="96">
        <f>SUM(Q8:Q99)</f>
        <v>-238544753467</v>
      </c>
    </row>
  </sheetData>
  <sortState xmlns:xlrd2="http://schemas.microsoft.com/office/spreadsheetml/2017/richdata2" ref="A8:Q99">
    <sortCondition descending="1" ref="Q8:Q99"/>
  </sortState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08"/>
  <sheetViews>
    <sheetView rightToLeft="1" tabSelected="1" workbookViewId="0">
      <selection activeCell="AE15" sqref="AE15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3.7109375" bestFit="1" customWidth="1"/>
    <col min="7" max="7" width="1.28515625" customWidth="1"/>
    <col min="8" max="8" width="17.7109375" bestFit="1" customWidth="1"/>
    <col min="9" max="9" width="1.28515625" customWidth="1"/>
    <col min="10" max="10" width="17.7109375" bestFit="1" customWidth="1"/>
    <col min="11" max="11" width="1.28515625" customWidth="1"/>
    <col min="12" max="12" width="12.42578125" bestFit="1" customWidth="1"/>
    <col min="13" max="13" width="1.28515625" customWidth="1"/>
    <col min="14" max="14" width="17.85546875" bestFit="1" customWidth="1"/>
    <col min="15" max="15" width="1.28515625" customWidth="1"/>
    <col min="16" max="16" width="12.42578125" bestFit="1" customWidth="1"/>
    <col min="17" max="17" width="1.28515625" customWidth="1"/>
    <col min="18" max="18" width="17.42578125" bestFit="1" customWidth="1"/>
    <col min="19" max="19" width="1.28515625" customWidth="1"/>
    <col min="20" max="20" width="14" bestFit="1" customWidth="1"/>
    <col min="21" max="21" width="1.28515625" customWidth="1"/>
    <col min="22" max="22" width="16.28515625" bestFit="1" customWidth="1"/>
    <col min="23" max="23" width="1.28515625" customWidth="1"/>
    <col min="24" max="24" width="17.8554687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3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</row>
    <row r="2" spans="1:30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</row>
    <row r="3" spans="1:3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</row>
    <row r="4" spans="1:30" ht="14.45" customHeight="1">
      <c r="A4" s="1" t="s">
        <v>3</v>
      </c>
      <c r="B4" s="134" t="s">
        <v>4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</row>
    <row r="5" spans="1:30" ht="14.45" customHeight="1">
      <c r="A5" s="134" t="s">
        <v>5</v>
      </c>
      <c r="B5" s="134"/>
      <c r="C5" s="134" t="s">
        <v>6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</row>
    <row r="6" spans="1:30" ht="14.45" customHeight="1">
      <c r="F6" s="130" t="s">
        <v>7</v>
      </c>
      <c r="G6" s="130"/>
      <c r="H6" s="130"/>
      <c r="I6" s="130"/>
      <c r="J6" s="130"/>
      <c r="L6" s="130" t="s">
        <v>8</v>
      </c>
      <c r="M6" s="130"/>
      <c r="N6" s="130"/>
      <c r="O6" s="130"/>
      <c r="P6" s="130"/>
      <c r="Q6" s="130"/>
      <c r="R6" s="130"/>
      <c r="T6" s="130" t="s">
        <v>9</v>
      </c>
      <c r="U6" s="130"/>
      <c r="V6" s="130"/>
      <c r="W6" s="130"/>
      <c r="X6" s="130"/>
      <c r="Y6" s="130"/>
      <c r="Z6" s="130"/>
      <c r="AA6" s="130"/>
      <c r="AB6" s="130"/>
    </row>
    <row r="7" spans="1:30" ht="14.45" customHeight="1">
      <c r="F7" s="3"/>
      <c r="G7" s="3"/>
      <c r="H7" s="3"/>
      <c r="I7" s="3"/>
      <c r="J7" s="3"/>
      <c r="L7" s="129" t="s">
        <v>10</v>
      </c>
      <c r="M7" s="129"/>
      <c r="N7" s="129"/>
      <c r="O7" s="3"/>
      <c r="P7" s="129" t="s">
        <v>11</v>
      </c>
      <c r="Q7" s="129"/>
      <c r="R7" s="129"/>
      <c r="T7" s="3"/>
      <c r="U7" s="3"/>
      <c r="V7" s="3"/>
      <c r="W7" s="3"/>
      <c r="X7" s="3"/>
      <c r="Y7" s="3"/>
      <c r="Z7" s="3"/>
      <c r="AA7" s="3"/>
      <c r="AB7" s="3"/>
    </row>
    <row r="8" spans="1:30" ht="14.45" customHeight="1">
      <c r="A8" s="130" t="s">
        <v>12</v>
      </c>
      <c r="B8" s="130"/>
      <c r="C8" s="130"/>
      <c r="E8" s="130" t="s">
        <v>13</v>
      </c>
      <c r="F8" s="1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131" t="s">
        <v>81</v>
      </c>
      <c r="B9" s="131"/>
      <c r="C9" s="131"/>
      <c r="D9" s="81"/>
      <c r="E9" s="132">
        <v>8761251</v>
      </c>
      <c r="F9" s="132"/>
      <c r="G9" s="82"/>
      <c r="H9" s="82">
        <v>543531612059</v>
      </c>
      <c r="I9" s="82"/>
      <c r="J9" s="82">
        <v>559979097843.052</v>
      </c>
      <c r="K9" s="82"/>
      <c r="L9" s="82">
        <v>0</v>
      </c>
      <c r="M9" s="82"/>
      <c r="N9" s="82">
        <v>0</v>
      </c>
      <c r="O9" s="82"/>
      <c r="P9" s="82">
        <v>0</v>
      </c>
      <c r="Q9" s="82"/>
      <c r="R9" s="82">
        <v>0</v>
      </c>
      <c r="S9" s="82"/>
      <c r="T9" s="82">
        <v>8761251</v>
      </c>
      <c r="U9" s="82"/>
      <c r="V9" s="82">
        <v>63564</v>
      </c>
      <c r="W9" s="82"/>
      <c r="X9" s="82">
        <v>543531612059</v>
      </c>
      <c r="Y9" s="82"/>
      <c r="Z9" s="82">
        <v>553586602620</v>
      </c>
      <c r="AA9" s="81"/>
      <c r="AB9" s="121">
        <v>5.5017313108490109</v>
      </c>
      <c r="AD9" s="22"/>
    </row>
    <row r="10" spans="1:30" ht="21.75" customHeight="1">
      <c r="A10" s="127" t="s">
        <v>61</v>
      </c>
      <c r="B10" s="127"/>
      <c r="C10" s="127"/>
      <c r="D10" s="81"/>
      <c r="E10" s="128">
        <v>44310000</v>
      </c>
      <c r="F10" s="128"/>
      <c r="G10" s="82"/>
      <c r="H10" s="82">
        <v>424472394792</v>
      </c>
      <c r="I10" s="82"/>
      <c r="J10" s="82">
        <v>495961962930</v>
      </c>
      <c r="K10" s="82"/>
      <c r="L10" s="82">
        <v>3586994</v>
      </c>
      <c r="M10" s="82"/>
      <c r="N10" s="82">
        <v>38374436125</v>
      </c>
      <c r="O10" s="82"/>
      <c r="P10" s="82">
        <v>0</v>
      </c>
      <c r="Q10" s="82"/>
      <c r="R10" s="82">
        <v>0</v>
      </c>
      <c r="S10" s="82"/>
      <c r="T10" s="82">
        <v>47896994</v>
      </c>
      <c r="U10" s="82"/>
      <c r="V10" s="82">
        <v>10461</v>
      </c>
      <c r="W10" s="82"/>
      <c r="X10" s="82">
        <v>462846830917</v>
      </c>
      <c r="Y10" s="82"/>
      <c r="Z10" s="82">
        <v>498069204031</v>
      </c>
      <c r="AA10" s="81"/>
      <c r="AB10" s="121">
        <v>4.9499805844614881</v>
      </c>
      <c r="AD10" s="22"/>
    </row>
    <row r="11" spans="1:30" ht="21.75" customHeight="1">
      <c r="A11" s="127" t="s">
        <v>86</v>
      </c>
      <c r="B11" s="127"/>
      <c r="C11" s="127"/>
      <c r="D11" s="81"/>
      <c r="E11" s="128">
        <v>38394789</v>
      </c>
      <c r="F11" s="128"/>
      <c r="G11" s="82"/>
      <c r="H11" s="82">
        <v>272141515779</v>
      </c>
      <c r="I11" s="82"/>
      <c r="J11" s="82">
        <v>274034321239.13101</v>
      </c>
      <c r="K11" s="82"/>
      <c r="L11" s="82">
        <v>35509654</v>
      </c>
      <c r="M11" s="82"/>
      <c r="N11" s="82">
        <v>243609089189</v>
      </c>
      <c r="O11" s="82"/>
      <c r="P11" s="82">
        <v>0</v>
      </c>
      <c r="Q11" s="82"/>
      <c r="R11" s="82">
        <v>0</v>
      </c>
      <c r="S11" s="82"/>
      <c r="T11" s="82">
        <v>73904443</v>
      </c>
      <c r="U11" s="82"/>
      <c r="V11" s="82">
        <v>6600</v>
      </c>
      <c r="W11" s="82"/>
      <c r="X11" s="82">
        <v>515750604968</v>
      </c>
      <c r="Y11" s="82"/>
      <c r="Z11" s="82">
        <v>484867096323</v>
      </c>
      <c r="AA11" s="81"/>
      <c r="AB11" s="121">
        <v>4.8187735628273982</v>
      </c>
      <c r="AD11" s="22"/>
    </row>
    <row r="12" spans="1:30" ht="21.75" customHeight="1">
      <c r="A12" s="127" t="s">
        <v>88</v>
      </c>
      <c r="B12" s="127"/>
      <c r="C12" s="127"/>
      <c r="D12" s="81"/>
      <c r="E12" s="128">
        <v>240000000</v>
      </c>
      <c r="F12" s="128"/>
      <c r="G12" s="82"/>
      <c r="H12" s="82">
        <v>401175976415</v>
      </c>
      <c r="I12" s="82"/>
      <c r="J12" s="82">
        <v>449708220000</v>
      </c>
      <c r="K12" s="82"/>
      <c r="L12" s="82">
        <v>0</v>
      </c>
      <c r="M12" s="82"/>
      <c r="N12" s="82">
        <v>0</v>
      </c>
      <c r="O12" s="82"/>
      <c r="P12" s="82">
        <v>0</v>
      </c>
      <c r="Q12" s="82"/>
      <c r="R12" s="82">
        <v>0</v>
      </c>
      <c r="S12" s="82"/>
      <c r="T12" s="82">
        <v>240000000</v>
      </c>
      <c r="U12" s="82"/>
      <c r="V12" s="82">
        <v>1750</v>
      </c>
      <c r="W12" s="82"/>
      <c r="X12" s="82">
        <v>401175976415</v>
      </c>
      <c r="Y12" s="82"/>
      <c r="Z12" s="82">
        <v>417501000000</v>
      </c>
      <c r="AA12" s="81"/>
      <c r="AB12" s="121">
        <v>4.1492664619044151</v>
      </c>
      <c r="AD12" s="22"/>
    </row>
    <row r="13" spans="1:30" ht="21.75" customHeight="1">
      <c r="A13" s="127" t="s">
        <v>78</v>
      </c>
      <c r="B13" s="127"/>
      <c r="C13" s="127"/>
      <c r="D13" s="81"/>
      <c r="E13" s="128">
        <v>90236111</v>
      </c>
      <c r="F13" s="128"/>
      <c r="G13" s="82"/>
      <c r="H13" s="82">
        <v>383063397659</v>
      </c>
      <c r="I13" s="82"/>
      <c r="J13" s="82">
        <v>400865752237.64899</v>
      </c>
      <c r="K13" s="82"/>
      <c r="L13" s="82">
        <v>0</v>
      </c>
      <c r="M13" s="82"/>
      <c r="N13" s="82">
        <v>0</v>
      </c>
      <c r="O13" s="82"/>
      <c r="P13" s="82">
        <v>0</v>
      </c>
      <c r="Q13" s="82"/>
      <c r="R13" s="82">
        <v>0</v>
      </c>
      <c r="S13" s="82"/>
      <c r="T13" s="82">
        <v>90236111</v>
      </c>
      <c r="U13" s="82"/>
      <c r="V13" s="82">
        <v>4494</v>
      </c>
      <c r="W13" s="82"/>
      <c r="X13" s="82">
        <v>383063397659</v>
      </c>
      <c r="Y13" s="82"/>
      <c r="Z13" s="82">
        <v>403108232391</v>
      </c>
      <c r="AA13" s="81"/>
      <c r="AB13" s="121">
        <v>4.0062262585659614</v>
      </c>
      <c r="AD13" s="22"/>
    </row>
    <row r="14" spans="1:30" ht="21.75" customHeight="1">
      <c r="A14" s="127" t="s">
        <v>74</v>
      </c>
      <c r="B14" s="127"/>
      <c r="C14" s="127"/>
      <c r="D14" s="81"/>
      <c r="E14" s="128">
        <v>31022572</v>
      </c>
      <c r="F14" s="128"/>
      <c r="G14" s="82"/>
      <c r="H14" s="82">
        <v>262945472883</v>
      </c>
      <c r="I14" s="82"/>
      <c r="J14" s="82">
        <v>286176525824.448</v>
      </c>
      <c r="K14" s="82"/>
      <c r="L14" s="82">
        <v>3534101</v>
      </c>
      <c r="M14" s="82"/>
      <c r="N14" s="82">
        <v>31346729982</v>
      </c>
      <c r="O14" s="82"/>
      <c r="P14" s="82">
        <v>0</v>
      </c>
      <c r="Q14" s="82"/>
      <c r="R14" s="82">
        <v>0</v>
      </c>
      <c r="S14" s="82"/>
      <c r="T14" s="82">
        <v>34556673</v>
      </c>
      <c r="U14" s="82"/>
      <c r="V14" s="82">
        <v>8040</v>
      </c>
      <c r="W14" s="82"/>
      <c r="X14" s="82">
        <v>294292202865</v>
      </c>
      <c r="Y14" s="82"/>
      <c r="Z14" s="82">
        <v>276182528797</v>
      </c>
      <c r="AA14" s="81"/>
      <c r="AB14" s="121">
        <v>2.7447955911515001</v>
      </c>
      <c r="AD14" s="22"/>
    </row>
    <row r="15" spans="1:30" ht="21.75" customHeight="1">
      <c r="A15" s="127" t="s">
        <v>26</v>
      </c>
      <c r="B15" s="127"/>
      <c r="C15" s="127"/>
      <c r="D15" s="81"/>
      <c r="E15" s="128">
        <v>97492523</v>
      </c>
      <c r="F15" s="128"/>
      <c r="G15" s="82"/>
      <c r="H15" s="82">
        <v>179865445074</v>
      </c>
      <c r="I15" s="82"/>
      <c r="J15" s="82">
        <v>272905438046.63</v>
      </c>
      <c r="K15" s="82"/>
      <c r="L15" s="82">
        <v>2907477</v>
      </c>
      <c r="M15" s="82"/>
      <c r="N15" s="82">
        <v>7908619306</v>
      </c>
      <c r="O15" s="82"/>
      <c r="P15" s="82">
        <v>0</v>
      </c>
      <c r="Q15" s="82"/>
      <c r="R15" s="82">
        <v>0</v>
      </c>
      <c r="S15" s="82"/>
      <c r="T15" s="82">
        <v>100400000</v>
      </c>
      <c r="U15" s="82"/>
      <c r="V15" s="82">
        <v>2467</v>
      </c>
      <c r="W15" s="82"/>
      <c r="X15" s="82">
        <v>187774064380</v>
      </c>
      <c r="Y15" s="82"/>
      <c r="Z15" s="82">
        <v>246213063540</v>
      </c>
      <c r="AA15" s="81"/>
      <c r="AB15" s="121">
        <v>2.446948886420063</v>
      </c>
      <c r="AD15" s="22"/>
    </row>
    <row r="16" spans="1:30" ht="21.75" customHeight="1">
      <c r="A16" s="127" t="s">
        <v>31</v>
      </c>
      <c r="B16" s="127"/>
      <c r="C16" s="127"/>
      <c r="D16" s="81"/>
      <c r="E16" s="128">
        <v>21666789</v>
      </c>
      <c r="F16" s="128"/>
      <c r="G16" s="82"/>
      <c r="H16" s="82">
        <v>214302904518</v>
      </c>
      <c r="I16" s="82"/>
      <c r="J16" s="82">
        <v>223563107264.57101</v>
      </c>
      <c r="K16" s="82"/>
      <c r="L16" s="82">
        <v>0</v>
      </c>
      <c r="M16" s="82"/>
      <c r="N16" s="82">
        <v>0</v>
      </c>
      <c r="O16" s="82"/>
      <c r="P16" s="82">
        <v>0</v>
      </c>
      <c r="Q16" s="82"/>
      <c r="R16" s="82">
        <v>0</v>
      </c>
      <c r="S16" s="82"/>
      <c r="T16" s="82">
        <v>21666789</v>
      </c>
      <c r="U16" s="82"/>
      <c r="V16" s="82">
        <v>10660</v>
      </c>
      <c r="W16" s="82"/>
      <c r="X16" s="82">
        <v>214302904518</v>
      </c>
      <c r="Y16" s="82"/>
      <c r="Z16" s="82">
        <v>229593711314</v>
      </c>
      <c r="AA16" s="81"/>
      <c r="AB16" s="121">
        <v>2.2817801303933272</v>
      </c>
      <c r="AD16" s="22"/>
    </row>
    <row r="17" spans="1:30" ht="21.75" customHeight="1">
      <c r="A17" s="127" t="s">
        <v>36</v>
      </c>
      <c r="B17" s="127"/>
      <c r="C17" s="127"/>
      <c r="D17" s="81"/>
      <c r="E17" s="128">
        <v>852997</v>
      </c>
      <c r="F17" s="128"/>
      <c r="G17" s="82"/>
      <c r="H17" s="82">
        <v>224973747747</v>
      </c>
      <c r="I17" s="82"/>
      <c r="J17" s="82">
        <v>251824256134.771</v>
      </c>
      <c r="K17" s="82"/>
      <c r="L17" s="82">
        <v>0</v>
      </c>
      <c r="M17" s="82"/>
      <c r="N17" s="82">
        <v>0</v>
      </c>
      <c r="O17" s="82"/>
      <c r="P17" s="82">
        <v>0</v>
      </c>
      <c r="Q17" s="82"/>
      <c r="R17" s="82">
        <v>0</v>
      </c>
      <c r="S17" s="82"/>
      <c r="T17" s="82">
        <v>852997</v>
      </c>
      <c r="U17" s="82"/>
      <c r="V17" s="82">
        <v>268270</v>
      </c>
      <c r="W17" s="82"/>
      <c r="X17" s="82">
        <v>224973747747</v>
      </c>
      <c r="Y17" s="82"/>
      <c r="Z17" s="82">
        <v>227471945834</v>
      </c>
      <c r="AA17" s="81"/>
      <c r="AB17" s="121">
        <v>2.2606933058199958</v>
      </c>
      <c r="AD17" s="22"/>
    </row>
    <row r="18" spans="1:30" ht="21.75" customHeight="1">
      <c r="A18" s="127" t="s">
        <v>35</v>
      </c>
      <c r="B18" s="127"/>
      <c r="C18" s="127"/>
      <c r="D18" s="81"/>
      <c r="E18" s="128">
        <v>10000000</v>
      </c>
      <c r="F18" s="128"/>
      <c r="G18" s="82"/>
      <c r="H18" s="82">
        <v>36430889745</v>
      </c>
      <c r="I18" s="82"/>
      <c r="J18" s="82">
        <v>37227172500</v>
      </c>
      <c r="K18" s="82"/>
      <c r="L18" s="82">
        <v>49839294</v>
      </c>
      <c r="M18" s="82"/>
      <c r="N18" s="82">
        <v>183641007298</v>
      </c>
      <c r="O18" s="82"/>
      <c r="P18" s="82">
        <v>0</v>
      </c>
      <c r="Q18" s="82"/>
      <c r="R18" s="82">
        <v>0</v>
      </c>
      <c r="S18" s="82"/>
      <c r="T18" s="82">
        <v>59839294</v>
      </c>
      <c r="U18" s="82"/>
      <c r="V18" s="82">
        <v>3735</v>
      </c>
      <c r="W18" s="82"/>
      <c r="X18" s="82">
        <v>220071897043</v>
      </c>
      <c r="Y18" s="82"/>
      <c r="Z18" s="82">
        <v>222169939499</v>
      </c>
      <c r="AA18" s="81"/>
      <c r="AB18" s="121">
        <v>2.2080001695960818</v>
      </c>
      <c r="AD18" s="22"/>
    </row>
    <row r="19" spans="1:30" ht="21.75" customHeight="1">
      <c r="A19" s="127" t="s">
        <v>82</v>
      </c>
      <c r="B19" s="127"/>
      <c r="C19" s="127"/>
      <c r="D19" s="81"/>
      <c r="E19" s="128">
        <v>837800</v>
      </c>
      <c r="F19" s="128"/>
      <c r="G19" s="82"/>
      <c r="H19" s="82">
        <v>7865093700</v>
      </c>
      <c r="I19" s="82"/>
      <c r="J19" s="82">
        <v>8652948785.1000004</v>
      </c>
      <c r="K19" s="82"/>
      <c r="L19" s="82">
        <v>17466578</v>
      </c>
      <c r="M19" s="82"/>
      <c r="N19" s="82">
        <v>230078304022</v>
      </c>
      <c r="O19" s="82"/>
      <c r="P19" s="82">
        <v>837800</v>
      </c>
      <c r="Q19" s="82"/>
      <c r="R19" s="82">
        <v>10027093725</v>
      </c>
      <c r="S19" s="82"/>
      <c r="T19" s="82">
        <v>17466578</v>
      </c>
      <c r="U19" s="82"/>
      <c r="V19" s="82">
        <v>12470</v>
      </c>
      <c r="W19" s="82"/>
      <c r="X19" s="82">
        <v>230078304022</v>
      </c>
      <c r="Y19" s="82"/>
      <c r="Z19" s="82">
        <v>216512268705</v>
      </c>
      <c r="AA19" s="81"/>
      <c r="AB19" s="121">
        <v>2.1517723194159859</v>
      </c>
      <c r="AD19" s="22"/>
    </row>
    <row r="20" spans="1:30" ht="21.75" customHeight="1">
      <c r="A20" s="127" t="s">
        <v>27</v>
      </c>
      <c r="B20" s="127"/>
      <c r="C20" s="127"/>
      <c r="D20" s="81"/>
      <c r="E20" s="128">
        <v>19937585</v>
      </c>
      <c r="F20" s="128"/>
      <c r="G20" s="82"/>
      <c r="H20" s="82">
        <v>25327371150</v>
      </c>
      <c r="I20" s="82"/>
      <c r="J20" s="82">
        <v>84230564569.3125</v>
      </c>
      <c r="K20" s="82"/>
      <c r="L20" s="82">
        <v>30853364</v>
      </c>
      <c r="M20" s="82"/>
      <c r="N20" s="82">
        <v>135861059746</v>
      </c>
      <c r="O20" s="82"/>
      <c r="P20" s="82">
        <v>0</v>
      </c>
      <c r="Q20" s="82"/>
      <c r="R20" s="82">
        <v>0</v>
      </c>
      <c r="S20" s="82"/>
      <c r="T20" s="82">
        <v>50790949</v>
      </c>
      <c r="U20" s="82"/>
      <c r="V20" s="82">
        <v>4020</v>
      </c>
      <c r="W20" s="82"/>
      <c r="X20" s="82">
        <v>161188430896</v>
      </c>
      <c r="Y20" s="82"/>
      <c r="Z20" s="82">
        <v>202964746270</v>
      </c>
      <c r="AA20" s="81"/>
      <c r="AB20" s="121">
        <v>2.0171324491367693</v>
      </c>
      <c r="AD20" s="22"/>
    </row>
    <row r="21" spans="1:30" ht="21.75" customHeight="1">
      <c r="A21" s="127" t="s">
        <v>115</v>
      </c>
      <c r="B21" s="127"/>
      <c r="C21" s="127"/>
      <c r="D21" s="81"/>
      <c r="E21" s="128">
        <v>0</v>
      </c>
      <c r="F21" s="128"/>
      <c r="G21" s="82"/>
      <c r="H21" s="82">
        <v>0</v>
      </c>
      <c r="I21" s="82"/>
      <c r="J21" s="82">
        <v>0</v>
      </c>
      <c r="K21" s="82"/>
      <c r="L21" s="82">
        <v>3258932</v>
      </c>
      <c r="M21" s="82"/>
      <c r="N21" s="82">
        <v>228226955604</v>
      </c>
      <c r="O21" s="82"/>
      <c r="P21" s="82">
        <v>0</v>
      </c>
      <c r="Q21" s="82"/>
      <c r="R21" s="82">
        <v>0</v>
      </c>
      <c r="S21" s="82"/>
      <c r="T21" s="82">
        <v>3258932</v>
      </c>
      <c r="U21" s="82"/>
      <c r="V21" s="82">
        <v>62620</v>
      </c>
      <c r="W21" s="82"/>
      <c r="X21" s="82">
        <v>228226955604</v>
      </c>
      <c r="Y21" s="82"/>
      <c r="Z21" s="82">
        <v>202860079625</v>
      </c>
      <c r="AA21" s="81"/>
      <c r="AB21" s="121">
        <v>2.0160922365390062</v>
      </c>
      <c r="AD21" s="22"/>
    </row>
    <row r="22" spans="1:30" ht="21.75" customHeight="1">
      <c r="A22" s="127" t="s">
        <v>30</v>
      </c>
      <c r="B22" s="127"/>
      <c r="C22" s="127"/>
      <c r="D22" s="81"/>
      <c r="E22" s="128">
        <v>15202765</v>
      </c>
      <c r="F22" s="128"/>
      <c r="G22" s="82"/>
      <c r="H22" s="82">
        <v>59365799827</v>
      </c>
      <c r="I22" s="82"/>
      <c r="J22" s="82">
        <v>65134049842.957497</v>
      </c>
      <c r="K22" s="82"/>
      <c r="L22" s="82">
        <v>35022781</v>
      </c>
      <c r="M22" s="82"/>
      <c r="N22" s="82">
        <v>151445373509</v>
      </c>
      <c r="O22" s="82"/>
      <c r="P22" s="82">
        <v>0</v>
      </c>
      <c r="Q22" s="82"/>
      <c r="R22" s="82">
        <v>0</v>
      </c>
      <c r="S22" s="82"/>
      <c r="T22" s="82">
        <v>50225546</v>
      </c>
      <c r="U22" s="82"/>
      <c r="V22" s="82">
        <v>4030</v>
      </c>
      <c r="W22" s="82"/>
      <c r="X22" s="82">
        <v>210811173336</v>
      </c>
      <c r="Y22" s="82"/>
      <c r="Z22" s="82">
        <v>201204617125</v>
      </c>
      <c r="AA22" s="81"/>
      <c r="AB22" s="121">
        <v>1.9996396890476462</v>
      </c>
      <c r="AD22" s="22"/>
    </row>
    <row r="23" spans="1:30" ht="21.75" customHeight="1">
      <c r="A23" s="127" t="s">
        <v>34</v>
      </c>
      <c r="B23" s="127"/>
      <c r="C23" s="127"/>
      <c r="D23" s="81"/>
      <c r="E23" s="128">
        <v>2000000</v>
      </c>
      <c r="F23" s="128"/>
      <c r="G23" s="82"/>
      <c r="H23" s="82">
        <v>160718662980</v>
      </c>
      <c r="I23" s="82"/>
      <c r="J23" s="82">
        <v>165773742300</v>
      </c>
      <c r="K23" s="82"/>
      <c r="L23" s="82">
        <v>0</v>
      </c>
      <c r="M23" s="82"/>
      <c r="N23" s="82">
        <v>0</v>
      </c>
      <c r="O23" s="82"/>
      <c r="P23" s="82">
        <v>0</v>
      </c>
      <c r="Q23" s="82"/>
      <c r="R23" s="82">
        <v>0</v>
      </c>
      <c r="S23" s="82"/>
      <c r="T23" s="82">
        <v>2000000</v>
      </c>
      <c r="U23" s="82"/>
      <c r="V23" s="82">
        <v>84912</v>
      </c>
      <c r="W23" s="82"/>
      <c r="X23" s="82">
        <v>160718662980</v>
      </c>
      <c r="Y23" s="82"/>
      <c r="Z23" s="82">
        <v>168813547200</v>
      </c>
      <c r="AA23" s="81"/>
      <c r="AB23" s="121">
        <v>1.6777262562534652</v>
      </c>
      <c r="AD23" s="22"/>
    </row>
    <row r="24" spans="1:30" ht="21.75" customHeight="1">
      <c r="A24" s="127" t="s">
        <v>40</v>
      </c>
      <c r="B24" s="127"/>
      <c r="C24" s="127"/>
      <c r="D24" s="81"/>
      <c r="E24" s="128">
        <v>3690145</v>
      </c>
      <c r="F24" s="128"/>
      <c r="G24" s="82"/>
      <c r="H24" s="82">
        <v>146943610659</v>
      </c>
      <c r="I24" s="82"/>
      <c r="J24" s="82">
        <v>161033481175.27499</v>
      </c>
      <c r="K24" s="82"/>
      <c r="L24" s="82">
        <v>0</v>
      </c>
      <c r="M24" s="82"/>
      <c r="N24" s="82">
        <v>0</v>
      </c>
      <c r="O24" s="82"/>
      <c r="P24" s="82">
        <v>0</v>
      </c>
      <c r="Q24" s="82"/>
      <c r="R24" s="82">
        <v>0</v>
      </c>
      <c r="S24" s="82"/>
      <c r="T24" s="82">
        <v>3690145</v>
      </c>
      <c r="U24" s="82"/>
      <c r="V24" s="82">
        <v>44300</v>
      </c>
      <c r="W24" s="82"/>
      <c r="X24" s="82">
        <v>146943610659</v>
      </c>
      <c r="Y24" s="82"/>
      <c r="Z24" s="82">
        <v>162500756630</v>
      </c>
      <c r="AA24" s="81"/>
      <c r="AB24" s="121">
        <v>1.614987603667897</v>
      </c>
      <c r="AD24" s="22"/>
    </row>
    <row r="25" spans="1:30" ht="21.75" customHeight="1">
      <c r="A25" s="127" t="s">
        <v>23</v>
      </c>
      <c r="B25" s="127"/>
      <c r="C25" s="127"/>
      <c r="D25" s="81"/>
      <c r="E25" s="128">
        <v>26949366</v>
      </c>
      <c r="F25" s="128"/>
      <c r="G25" s="82"/>
      <c r="H25" s="82">
        <v>116086300435</v>
      </c>
      <c r="I25" s="82"/>
      <c r="J25" s="82">
        <v>123497369625.30299</v>
      </c>
      <c r="K25" s="82"/>
      <c r="L25" s="82">
        <v>7590405</v>
      </c>
      <c r="M25" s="82"/>
      <c r="N25" s="82">
        <v>33616462350</v>
      </c>
      <c r="O25" s="82"/>
      <c r="P25" s="82">
        <v>0</v>
      </c>
      <c r="Q25" s="82"/>
      <c r="R25" s="82">
        <v>0</v>
      </c>
      <c r="S25" s="82"/>
      <c r="T25" s="82">
        <v>34539771</v>
      </c>
      <c r="U25" s="82"/>
      <c r="V25" s="82">
        <v>4163</v>
      </c>
      <c r="W25" s="82"/>
      <c r="X25" s="82">
        <v>149702762785</v>
      </c>
      <c r="Y25" s="82"/>
      <c r="Z25" s="82">
        <v>142933521726</v>
      </c>
      <c r="AA25" s="81"/>
      <c r="AB25" s="121">
        <v>1.4205217903180543</v>
      </c>
      <c r="AD25" s="22"/>
    </row>
    <row r="26" spans="1:30" ht="21.75" customHeight="1">
      <c r="A26" s="127" t="s">
        <v>60</v>
      </c>
      <c r="B26" s="127"/>
      <c r="C26" s="127"/>
      <c r="D26" s="81"/>
      <c r="E26" s="128">
        <v>5750000</v>
      </c>
      <c r="F26" s="128"/>
      <c r="G26" s="82"/>
      <c r="H26" s="82">
        <v>138646672437</v>
      </c>
      <c r="I26" s="82"/>
      <c r="J26" s="82">
        <v>142894687500</v>
      </c>
      <c r="K26" s="82"/>
      <c r="L26" s="82">
        <v>466500</v>
      </c>
      <c r="M26" s="82"/>
      <c r="N26" s="82">
        <v>11413851925</v>
      </c>
      <c r="O26" s="82"/>
      <c r="P26" s="82">
        <v>0</v>
      </c>
      <c r="Q26" s="82"/>
      <c r="R26" s="82">
        <v>0</v>
      </c>
      <c r="S26" s="82"/>
      <c r="T26" s="82">
        <v>6216500</v>
      </c>
      <c r="U26" s="82"/>
      <c r="V26" s="82">
        <v>21900</v>
      </c>
      <c r="W26" s="82"/>
      <c r="X26" s="82">
        <v>150060524362</v>
      </c>
      <c r="Y26" s="82"/>
      <c r="Z26" s="82">
        <v>135331308967</v>
      </c>
      <c r="AA26" s="81"/>
      <c r="AB26" s="121">
        <v>1.3449684229316754</v>
      </c>
      <c r="AD26" s="22"/>
    </row>
    <row r="27" spans="1:30" ht="21.75" customHeight="1">
      <c r="A27" s="127" t="s">
        <v>99</v>
      </c>
      <c r="B27" s="127"/>
      <c r="C27" s="127"/>
      <c r="D27" s="81"/>
      <c r="E27" s="128">
        <v>0</v>
      </c>
      <c r="F27" s="128"/>
      <c r="G27" s="82"/>
      <c r="H27" s="82">
        <v>0</v>
      </c>
      <c r="I27" s="82"/>
      <c r="J27" s="82">
        <v>0</v>
      </c>
      <c r="K27" s="82"/>
      <c r="L27" s="82">
        <v>9824799</v>
      </c>
      <c r="M27" s="82"/>
      <c r="N27" s="82">
        <v>138893612220</v>
      </c>
      <c r="O27" s="82"/>
      <c r="P27" s="82">
        <v>0</v>
      </c>
      <c r="Q27" s="82"/>
      <c r="R27" s="82">
        <v>0</v>
      </c>
      <c r="S27" s="82"/>
      <c r="T27" s="82">
        <v>9824799</v>
      </c>
      <c r="U27" s="82"/>
      <c r="V27" s="82">
        <v>13550</v>
      </c>
      <c r="W27" s="82"/>
      <c r="X27" s="82">
        <v>138893612220</v>
      </c>
      <c r="Y27" s="82"/>
      <c r="Z27" s="82">
        <v>132333926592</v>
      </c>
      <c r="AA27" s="81"/>
      <c r="AB27" s="121">
        <v>1.3151794208404446</v>
      </c>
      <c r="AD27" s="22"/>
    </row>
    <row r="28" spans="1:30" ht="21.75" customHeight="1">
      <c r="A28" s="127" t="s">
        <v>113</v>
      </c>
      <c r="B28" s="127"/>
      <c r="C28" s="127"/>
      <c r="D28" s="81"/>
      <c r="E28" s="128">
        <v>0</v>
      </c>
      <c r="F28" s="128"/>
      <c r="G28" s="82"/>
      <c r="H28" s="82">
        <v>0</v>
      </c>
      <c r="I28" s="82"/>
      <c r="J28" s="82">
        <v>0</v>
      </c>
      <c r="K28" s="82"/>
      <c r="L28" s="82">
        <v>7081765</v>
      </c>
      <c r="M28" s="82"/>
      <c r="N28" s="82">
        <v>128619399010</v>
      </c>
      <c r="O28" s="82"/>
      <c r="P28" s="82">
        <v>0</v>
      </c>
      <c r="Q28" s="82"/>
      <c r="R28" s="82">
        <v>0</v>
      </c>
      <c r="S28" s="82"/>
      <c r="T28" s="82">
        <v>7081765</v>
      </c>
      <c r="U28" s="82"/>
      <c r="V28" s="82">
        <v>18560</v>
      </c>
      <c r="W28" s="82"/>
      <c r="X28" s="82">
        <v>128619399010</v>
      </c>
      <c r="Y28" s="82"/>
      <c r="Z28" s="82">
        <v>130655504927</v>
      </c>
      <c r="AA28" s="81"/>
      <c r="AB28" s="121">
        <v>1.2984986973846486</v>
      </c>
      <c r="AD28" s="22"/>
    </row>
    <row r="29" spans="1:30" ht="21.75" customHeight="1">
      <c r="A29" s="127" t="s">
        <v>54</v>
      </c>
      <c r="B29" s="127"/>
      <c r="C29" s="127"/>
      <c r="D29" s="81"/>
      <c r="E29" s="128">
        <v>6282430</v>
      </c>
      <c r="F29" s="128"/>
      <c r="G29" s="82"/>
      <c r="H29" s="82">
        <v>132773854276</v>
      </c>
      <c r="I29" s="82"/>
      <c r="J29" s="82">
        <v>139077253289.20499</v>
      </c>
      <c r="K29" s="82"/>
      <c r="L29" s="82">
        <v>717570</v>
      </c>
      <c r="M29" s="82"/>
      <c r="N29" s="82">
        <v>15965602133</v>
      </c>
      <c r="O29" s="82"/>
      <c r="P29" s="82">
        <v>0</v>
      </c>
      <c r="Q29" s="82"/>
      <c r="R29" s="82">
        <v>0</v>
      </c>
      <c r="S29" s="82"/>
      <c r="T29" s="82">
        <v>7000000</v>
      </c>
      <c r="U29" s="82"/>
      <c r="V29" s="82">
        <v>18640</v>
      </c>
      <c r="W29" s="82"/>
      <c r="X29" s="82">
        <v>148739456409</v>
      </c>
      <c r="Y29" s="82"/>
      <c r="Z29" s="82">
        <v>129703644000</v>
      </c>
      <c r="AA29" s="81"/>
      <c r="AB29" s="121">
        <v>1.2890387808316384</v>
      </c>
      <c r="AD29" s="22"/>
    </row>
    <row r="30" spans="1:30" ht="21.75" customHeight="1">
      <c r="A30" s="127" t="s">
        <v>42</v>
      </c>
      <c r="B30" s="127"/>
      <c r="C30" s="127"/>
      <c r="D30" s="81"/>
      <c r="E30" s="128">
        <v>22000000</v>
      </c>
      <c r="F30" s="128"/>
      <c r="G30" s="82"/>
      <c r="H30" s="82">
        <v>109548166333</v>
      </c>
      <c r="I30" s="82"/>
      <c r="J30" s="82">
        <v>132089364000</v>
      </c>
      <c r="K30" s="82"/>
      <c r="L30" s="82">
        <v>2400000</v>
      </c>
      <c r="M30" s="82"/>
      <c r="N30" s="82">
        <v>13428449981</v>
      </c>
      <c r="O30" s="82"/>
      <c r="P30" s="82">
        <v>0</v>
      </c>
      <c r="Q30" s="82"/>
      <c r="R30" s="82">
        <v>0</v>
      </c>
      <c r="S30" s="82"/>
      <c r="T30" s="82">
        <v>24400000</v>
      </c>
      <c r="U30" s="82"/>
      <c r="V30" s="82">
        <v>5260</v>
      </c>
      <c r="W30" s="82"/>
      <c r="X30" s="82">
        <v>122976616314</v>
      </c>
      <c r="Y30" s="82"/>
      <c r="Z30" s="82">
        <v>127580353200</v>
      </c>
      <c r="AA30" s="81"/>
      <c r="AB30" s="121">
        <v>1.267936797111096</v>
      </c>
      <c r="AD30" s="22"/>
    </row>
    <row r="31" spans="1:30" ht="21.75" customHeight="1">
      <c r="A31" s="127" t="s">
        <v>63</v>
      </c>
      <c r="B31" s="127"/>
      <c r="C31" s="127"/>
      <c r="D31" s="81"/>
      <c r="E31" s="128">
        <v>1389000</v>
      </c>
      <c r="F31" s="128"/>
      <c r="G31" s="82"/>
      <c r="H31" s="82">
        <v>53282988795</v>
      </c>
      <c r="I31" s="82"/>
      <c r="J31" s="82">
        <v>93613863510</v>
      </c>
      <c r="K31" s="82"/>
      <c r="L31" s="82">
        <v>600000</v>
      </c>
      <c r="M31" s="82"/>
      <c r="N31" s="82">
        <v>41594563873</v>
      </c>
      <c r="O31" s="82"/>
      <c r="P31" s="82">
        <v>0</v>
      </c>
      <c r="Q31" s="82"/>
      <c r="R31" s="82">
        <v>0</v>
      </c>
      <c r="S31" s="82"/>
      <c r="T31" s="82">
        <v>1989000</v>
      </c>
      <c r="U31" s="82"/>
      <c r="V31" s="82">
        <v>63580</v>
      </c>
      <c r="W31" s="82"/>
      <c r="X31" s="82">
        <v>94877552668</v>
      </c>
      <c r="Y31" s="82"/>
      <c r="Z31" s="82">
        <v>125708179311</v>
      </c>
      <c r="AA31" s="81"/>
      <c r="AB31" s="121">
        <v>1.2493304983753304</v>
      </c>
      <c r="AD31" s="22"/>
    </row>
    <row r="32" spans="1:30" ht="21.75" customHeight="1">
      <c r="A32" s="127" t="s">
        <v>57</v>
      </c>
      <c r="B32" s="127"/>
      <c r="C32" s="127"/>
      <c r="D32" s="81"/>
      <c r="E32" s="128">
        <v>74000000</v>
      </c>
      <c r="F32" s="128"/>
      <c r="G32" s="82"/>
      <c r="H32" s="82">
        <v>101849974489</v>
      </c>
      <c r="I32" s="82"/>
      <c r="J32" s="82">
        <v>125051490000</v>
      </c>
      <c r="K32" s="82"/>
      <c r="L32" s="82">
        <v>6000000</v>
      </c>
      <c r="M32" s="82"/>
      <c r="N32" s="82">
        <v>10249102266</v>
      </c>
      <c r="O32" s="82"/>
      <c r="P32" s="82">
        <v>0</v>
      </c>
      <c r="Q32" s="82"/>
      <c r="R32" s="82">
        <v>0</v>
      </c>
      <c r="S32" s="82"/>
      <c r="T32" s="82">
        <v>80000000</v>
      </c>
      <c r="U32" s="82"/>
      <c r="V32" s="82">
        <v>1457</v>
      </c>
      <c r="W32" s="82"/>
      <c r="X32" s="82">
        <v>112099076755</v>
      </c>
      <c r="Y32" s="82"/>
      <c r="Z32" s="82">
        <v>115866468000</v>
      </c>
      <c r="AA32" s="81"/>
      <c r="AB32" s="121">
        <v>1.1515202352370921</v>
      </c>
      <c r="AD32" s="22"/>
    </row>
    <row r="33" spans="1:30" ht="21.75" customHeight="1">
      <c r="A33" s="127" t="s">
        <v>112</v>
      </c>
      <c r="B33" s="127"/>
      <c r="C33" s="127"/>
      <c r="D33" s="81"/>
      <c r="E33" s="128">
        <v>0</v>
      </c>
      <c r="F33" s="128"/>
      <c r="G33" s="82"/>
      <c r="H33" s="82">
        <v>0</v>
      </c>
      <c r="I33" s="82"/>
      <c r="J33" s="82">
        <v>0</v>
      </c>
      <c r="K33" s="82"/>
      <c r="L33" s="82">
        <v>49590165</v>
      </c>
      <c r="M33" s="82"/>
      <c r="N33" s="82">
        <v>126517342814</v>
      </c>
      <c r="O33" s="82"/>
      <c r="P33" s="82">
        <v>0</v>
      </c>
      <c r="Q33" s="82"/>
      <c r="R33" s="82">
        <v>0</v>
      </c>
      <c r="S33" s="82"/>
      <c r="T33" s="82">
        <v>49590165</v>
      </c>
      <c r="U33" s="82"/>
      <c r="V33" s="82">
        <v>2341</v>
      </c>
      <c r="W33" s="82"/>
      <c r="X33" s="82">
        <v>126517342814</v>
      </c>
      <c r="Y33" s="82"/>
      <c r="Z33" s="82">
        <v>115399837336</v>
      </c>
      <c r="AA33" s="81"/>
      <c r="AB33" s="121">
        <v>1.1468827015204508</v>
      </c>
      <c r="AD33" s="22"/>
    </row>
    <row r="34" spans="1:30" ht="21.75" customHeight="1">
      <c r="A34" s="127" t="s">
        <v>84</v>
      </c>
      <c r="B34" s="127"/>
      <c r="C34" s="127"/>
      <c r="D34" s="81"/>
      <c r="E34" s="128">
        <v>175000</v>
      </c>
      <c r="F34" s="128"/>
      <c r="G34" s="82"/>
      <c r="H34" s="82">
        <v>6964142707</v>
      </c>
      <c r="I34" s="82"/>
      <c r="J34" s="82">
        <v>8628354000</v>
      </c>
      <c r="K34" s="82"/>
      <c r="L34" s="82">
        <v>2000000</v>
      </c>
      <c r="M34" s="82"/>
      <c r="N34" s="82">
        <v>100189814800</v>
      </c>
      <c r="O34" s="82"/>
      <c r="P34" s="82">
        <v>0</v>
      </c>
      <c r="Q34" s="82"/>
      <c r="R34" s="82">
        <v>0</v>
      </c>
      <c r="S34" s="82"/>
      <c r="T34" s="82">
        <v>2175000</v>
      </c>
      <c r="U34" s="82"/>
      <c r="V34" s="82">
        <v>50900</v>
      </c>
      <c r="W34" s="82"/>
      <c r="X34" s="82">
        <v>107153957507</v>
      </c>
      <c r="Y34" s="82"/>
      <c r="Z34" s="82">
        <v>110048790375</v>
      </c>
      <c r="AA34" s="81"/>
      <c r="AB34" s="121">
        <v>1.0937021829316262</v>
      </c>
      <c r="AD34" s="22"/>
    </row>
    <row r="35" spans="1:30" ht="21.75" customHeight="1">
      <c r="A35" s="127" t="s">
        <v>114</v>
      </c>
      <c r="B35" s="127"/>
      <c r="C35" s="127"/>
      <c r="D35" s="81"/>
      <c r="E35" s="128">
        <v>0</v>
      </c>
      <c r="F35" s="128"/>
      <c r="G35" s="82"/>
      <c r="H35" s="82">
        <v>0</v>
      </c>
      <c r="I35" s="82"/>
      <c r="J35" s="82">
        <v>0</v>
      </c>
      <c r="K35" s="82"/>
      <c r="L35" s="82">
        <v>18315828</v>
      </c>
      <c r="M35" s="82"/>
      <c r="N35" s="82">
        <v>104581969326</v>
      </c>
      <c r="O35" s="82"/>
      <c r="P35" s="82">
        <v>0</v>
      </c>
      <c r="Q35" s="82"/>
      <c r="R35" s="82">
        <v>0</v>
      </c>
      <c r="S35" s="82"/>
      <c r="T35" s="82">
        <v>18315828</v>
      </c>
      <c r="U35" s="82"/>
      <c r="V35" s="82">
        <v>5950</v>
      </c>
      <c r="W35" s="82"/>
      <c r="X35" s="82">
        <v>104581969326</v>
      </c>
      <c r="Y35" s="82"/>
      <c r="Z35" s="82">
        <v>108330750499</v>
      </c>
      <c r="AA35" s="81"/>
      <c r="AB35" s="121">
        <v>1.0766277202651866</v>
      </c>
      <c r="AD35" s="22"/>
    </row>
    <row r="36" spans="1:30" ht="21.75" customHeight="1">
      <c r="A36" s="127" t="s">
        <v>105</v>
      </c>
      <c r="B36" s="127"/>
      <c r="C36" s="127"/>
      <c r="D36" s="81"/>
      <c r="E36" s="128">
        <v>0</v>
      </c>
      <c r="F36" s="128"/>
      <c r="G36" s="82"/>
      <c r="H36" s="82">
        <v>0</v>
      </c>
      <c r="I36" s="82"/>
      <c r="J36" s="82">
        <v>0</v>
      </c>
      <c r="K36" s="82"/>
      <c r="L36" s="82">
        <v>9470721</v>
      </c>
      <c r="M36" s="82"/>
      <c r="N36" s="82">
        <v>63822786957</v>
      </c>
      <c r="O36" s="82"/>
      <c r="P36" s="82">
        <v>0</v>
      </c>
      <c r="Q36" s="82"/>
      <c r="R36" s="82">
        <v>0</v>
      </c>
      <c r="S36" s="82"/>
      <c r="T36" s="82">
        <v>9470721</v>
      </c>
      <c r="U36" s="82"/>
      <c r="V36" s="82">
        <v>10450</v>
      </c>
      <c r="W36" s="82"/>
      <c r="X36" s="82">
        <v>94633067201</v>
      </c>
      <c r="Y36" s="82"/>
      <c r="Z36" s="82">
        <v>98380168695</v>
      </c>
      <c r="AA36" s="81"/>
      <c r="AB36" s="121">
        <v>0.97773546526274713</v>
      </c>
      <c r="AD36" s="22"/>
    </row>
    <row r="37" spans="1:30" ht="21.75" customHeight="1">
      <c r="A37" s="127" t="s">
        <v>98</v>
      </c>
      <c r="B37" s="127"/>
      <c r="C37" s="127"/>
      <c r="D37" s="81"/>
      <c r="E37" s="128">
        <v>8478903</v>
      </c>
      <c r="F37" s="128"/>
      <c r="G37" s="82"/>
      <c r="H37" s="82">
        <v>28854875899</v>
      </c>
      <c r="I37" s="82"/>
      <c r="J37" s="82">
        <v>61780564354.009499</v>
      </c>
      <c r="K37" s="82"/>
      <c r="L37" s="82">
        <v>4401097</v>
      </c>
      <c r="M37" s="82"/>
      <c r="N37" s="82">
        <v>32073722844</v>
      </c>
      <c r="O37" s="82"/>
      <c r="P37" s="82">
        <v>0</v>
      </c>
      <c r="Q37" s="82"/>
      <c r="R37" s="82">
        <v>0</v>
      </c>
      <c r="S37" s="82"/>
      <c r="T37" s="82">
        <v>12880000</v>
      </c>
      <c r="U37" s="82"/>
      <c r="V37" s="82">
        <v>7340</v>
      </c>
      <c r="W37" s="82"/>
      <c r="X37" s="82">
        <v>60928598743</v>
      </c>
      <c r="Y37" s="82"/>
      <c r="Z37" s="82">
        <v>93976691760</v>
      </c>
      <c r="AA37" s="81"/>
      <c r="AB37" s="121">
        <v>0.9339722187982713</v>
      </c>
      <c r="AD37" s="22"/>
    </row>
    <row r="38" spans="1:30" ht="21.75" customHeight="1">
      <c r="A38" s="127" t="s">
        <v>64</v>
      </c>
      <c r="B38" s="127"/>
      <c r="C38" s="127"/>
      <c r="D38" s="81"/>
      <c r="E38" s="128">
        <v>1184700</v>
      </c>
      <c r="F38" s="128"/>
      <c r="G38" s="82"/>
      <c r="H38" s="82">
        <v>16153730405</v>
      </c>
      <c r="I38" s="82"/>
      <c r="J38" s="82">
        <v>24648236162.549999</v>
      </c>
      <c r="K38" s="82"/>
      <c r="L38" s="82">
        <v>3265881</v>
      </c>
      <c r="M38" s="82"/>
      <c r="N38" s="82">
        <v>73195022628</v>
      </c>
      <c r="O38" s="82"/>
      <c r="P38" s="82">
        <v>0</v>
      </c>
      <c r="Q38" s="82"/>
      <c r="R38" s="82">
        <v>0</v>
      </c>
      <c r="S38" s="82"/>
      <c r="T38" s="82">
        <v>4450581</v>
      </c>
      <c r="U38" s="82"/>
      <c r="V38" s="82">
        <v>21090</v>
      </c>
      <c r="W38" s="82"/>
      <c r="X38" s="82">
        <v>89348753033</v>
      </c>
      <c r="Y38" s="82"/>
      <c r="Z38" s="82">
        <v>93304269907</v>
      </c>
      <c r="AA38" s="81"/>
      <c r="AB38" s="121">
        <v>0.9272894624865391</v>
      </c>
      <c r="AD38" s="22"/>
    </row>
    <row r="39" spans="1:30" ht="21.75" customHeight="1">
      <c r="A39" s="127" t="s">
        <v>108</v>
      </c>
      <c r="B39" s="127"/>
      <c r="C39" s="127"/>
      <c r="D39" s="81"/>
      <c r="E39" s="128">
        <v>0</v>
      </c>
      <c r="F39" s="128"/>
      <c r="G39" s="82"/>
      <c r="H39" s="82">
        <v>0</v>
      </c>
      <c r="I39" s="82"/>
      <c r="J39" s="82">
        <v>0</v>
      </c>
      <c r="K39" s="82"/>
      <c r="L39" s="82">
        <v>39000000</v>
      </c>
      <c r="M39" s="82"/>
      <c r="N39" s="82">
        <v>99541707600</v>
      </c>
      <c r="O39" s="82"/>
      <c r="P39" s="82">
        <v>0</v>
      </c>
      <c r="Q39" s="82"/>
      <c r="R39" s="82">
        <v>0</v>
      </c>
      <c r="S39" s="82"/>
      <c r="T39" s="82">
        <v>39000000</v>
      </c>
      <c r="U39" s="82"/>
      <c r="V39" s="82">
        <v>2372</v>
      </c>
      <c r="W39" s="82"/>
      <c r="X39" s="82">
        <v>99541707600</v>
      </c>
      <c r="Y39" s="82"/>
      <c r="Z39" s="82">
        <v>91957577400</v>
      </c>
      <c r="AA39" s="81"/>
      <c r="AB39" s="121">
        <v>0.91390557585203247</v>
      </c>
      <c r="AD39" s="22"/>
    </row>
    <row r="40" spans="1:30" ht="21.75" customHeight="1">
      <c r="A40" s="127" t="s">
        <v>66</v>
      </c>
      <c r="B40" s="127"/>
      <c r="C40" s="127"/>
      <c r="D40" s="81"/>
      <c r="E40" s="128">
        <v>684000</v>
      </c>
      <c r="F40" s="128"/>
      <c r="G40" s="82"/>
      <c r="H40" s="82">
        <v>31598696397</v>
      </c>
      <c r="I40" s="82"/>
      <c r="J40" s="82">
        <v>81537229584</v>
      </c>
      <c r="K40" s="82"/>
      <c r="L40" s="82">
        <v>66000</v>
      </c>
      <c r="M40" s="82"/>
      <c r="N40" s="82">
        <v>7809493080</v>
      </c>
      <c r="O40" s="82"/>
      <c r="P40" s="82">
        <v>0</v>
      </c>
      <c r="Q40" s="82"/>
      <c r="R40" s="82">
        <v>0</v>
      </c>
      <c r="S40" s="82"/>
      <c r="T40" s="82">
        <v>750000</v>
      </c>
      <c r="U40" s="82"/>
      <c r="V40" s="82">
        <v>121180</v>
      </c>
      <c r="W40" s="82"/>
      <c r="X40" s="82">
        <v>39408189477</v>
      </c>
      <c r="Y40" s="82"/>
      <c r="Z40" s="82">
        <v>90344234250</v>
      </c>
      <c r="AA40" s="81"/>
      <c r="AB40" s="121">
        <v>0.89787162473853044</v>
      </c>
      <c r="AD40" s="22"/>
    </row>
    <row r="41" spans="1:30" ht="21.75" customHeight="1">
      <c r="A41" s="127" t="s">
        <v>111</v>
      </c>
      <c r="B41" s="127"/>
      <c r="C41" s="127"/>
      <c r="D41" s="81"/>
      <c r="E41" s="128">
        <v>0</v>
      </c>
      <c r="F41" s="128"/>
      <c r="G41" s="82"/>
      <c r="H41" s="82">
        <v>0</v>
      </c>
      <c r="I41" s="82"/>
      <c r="J41" s="82">
        <v>0</v>
      </c>
      <c r="K41" s="82"/>
      <c r="L41" s="82">
        <v>11870000</v>
      </c>
      <c r="M41" s="82"/>
      <c r="N41" s="82">
        <v>100448624610</v>
      </c>
      <c r="O41" s="82"/>
      <c r="P41" s="82">
        <v>0</v>
      </c>
      <c r="Q41" s="82"/>
      <c r="R41" s="82">
        <v>0</v>
      </c>
      <c r="S41" s="82"/>
      <c r="T41" s="82">
        <v>11870000</v>
      </c>
      <c r="U41" s="82"/>
      <c r="V41" s="82">
        <v>7580</v>
      </c>
      <c r="W41" s="82"/>
      <c r="X41" s="82">
        <v>100448624610</v>
      </c>
      <c r="Y41" s="82"/>
      <c r="Z41" s="82">
        <v>89439251130</v>
      </c>
      <c r="AA41" s="81"/>
      <c r="AB41" s="121">
        <v>0.8888775957220596</v>
      </c>
      <c r="AD41" s="22"/>
    </row>
    <row r="42" spans="1:30" ht="21.75" customHeight="1">
      <c r="A42" s="127" t="s">
        <v>29</v>
      </c>
      <c r="B42" s="127"/>
      <c r="C42" s="127"/>
      <c r="D42" s="81"/>
      <c r="E42" s="128">
        <v>8000000</v>
      </c>
      <c r="F42" s="128"/>
      <c r="G42" s="82"/>
      <c r="H42" s="82">
        <v>64900015062</v>
      </c>
      <c r="I42" s="82"/>
      <c r="J42" s="82">
        <v>73480176000</v>
      </c>
      <c r="K42" s="82"/>
      <c r="L42" s="82">
        <v>2000000</v>
      </c>
      <c r="M42" s="82"/>
      <c r="N42" s="82">
        <v>19038832058</v>
      </c>
      <c r="O42" s="82"/>
      <c r="P42" s="82">
        <v>0</v>
      </c>
      <c r="Q42" s="82"/>
      <c r="R42" s="82">
        <v>0</v>
      </c>
      <c r="S42" s="82"/>
      <c r="T42" s="82">
        <v>10000000</v>
      </c>
      <c r="U42" s="82"/>
      <c r="V42" s="82">
        <v>8620</v>
      </c>
      <c r="W42" s="82"/>
      <c r="X42" s="82">
        <v>83938847120</v>
      </c>
      <c r="Y42" s="82"/>
      <c r="Z42" s="82">
        <v>85687110000</v>
      </c>
      <c r="AA42" s="81"/>
      <c r="AB42" s="121">
        <v>0.85158754527657288</v>
      </c>
      <c r="AD42" s="22"/>
    </row>
    <row r="43" spans="1:30" ht="21.75" customHeight="1">
      <c r="A43" s="127" t="s">
        <v>103</v>
      </c>
      <c r="B43" s="127"/>
      <c r="C43" s="127"/>
      <c r="D43" s="81"/>
      <c r="E43" s="128">
        <v>0</v>
      </c>
      <c r="F43" s="128"/>
      <c r="G43" s="82"/>
      <c r="H43" s="82">
        <v>0</v>
      </c>
      <c r="I43" s="82"/>
      <c r="J43" s="82">
        <v>0</v>
      </c>
      <c r="K43" s="82"/>
      <c r="L43" s="82">
        <v>14000000</v>
      </c>
      <c r="M43" s="82"/>
      <c r="N43" s="82">
        <v>91004373297</v>
      </c>
      <c r="O43" s="82"/>
      <c r="P43" s="82">
        <v>0</v>
      </c>
      <c r="Q43" s="82"/>
      <c r="R43" s="82">
        <v>0</v>
      </c>
      <c r="S43" s="82"/>
      <c r="T43" s="82">
        <v>14000000</v>
      </c>
      <c r="U43" s="82"/>
      <c r="V43" s="82">
        <v>6030</v>
      </c>
      <c r="W43" s="82"/>
      <c r="X43" s="82">
        <v>91004373297</v>
      </c>
      <c r="Y43" s="82"/>
      <c r="Z43" s="82">
        <v>83917701000</v>
      </c>
      <c r="AA43" s="81"/>
      <c r="AB43" s="121">
        <v>0.83400255884278751</v>
      </c>
      <c r="AD43" s="22"/>
    </row>
    <row r="44" spans="1:30" ht="21.75" customHeight="1">
      <c r="A44" s="127" t="s">
        <v>67</v>
      </c>
      <c r="B44" s="127"/>
      <c r="C44" s="127"/>
      <c r="D44" s="81"/>
      <c r="E44" s="128">
        <v>6873736</v>
      </c>
      <c r="F44" s="128"/>
      <c r="G44" s="82"/>
      <c r="H44" s="82">
        <v>40769245401</v>
      </c>
      <c r="I44" s="82"/>
      <c r="J44" s="82">
        <v>52476190239.744003</v>
      </c>
      <c r="K44" s="82"/>
      <c r="L44" s="82">
        <v>6876264</v>
      </c>
      <c r="M44" s="82"/>
      <c r="N44" s="82">
        <v>49766028507</v>
      </c>
      <c r="O44" s="82"/>
      <c r="P44" s="82">
        <v>0</v>
      </c>
      <c r="Q44" s="82"/>
      <c r="R44" s="82">
        <v>0</v>
      </c>
      <c r="S44" s="82"/>
      <c r="T44" s="82">
        <v>13750000</v>
      </c>
      <c r="U44" s="82"/>
      <c r="V44" s="82">
        <v>6040</v>
      </c>
      <c r="W44" s="82"/>
      <c r="X44" s="82">
        <v>90535273908</v>
      </c>
      <c r="Y44" s="82"/>
      <c r="Z44" s="82">
        <v>82555852500</v>
      </c>
      <c r="AA44" s="81"/>
      <c r="AB44" s="121">
        <v>0.82046804681228969</v>
      </c>
      <c r="AD44" s="22"/>
    </row>
    <row r="45" spans="1:30" ht="21.75" customHeight="1">
      <c r="A45" s="127" t="s">
        <v>110</v>
      </c>
      <c r="B45" s="127"/>
      <c r="C45" s="127"/>
      <c r="D45" s="81"/>
      <c r="E45" s="128">
        <v>0</v>
      </c>
      <c r="F45" s="128"/>
      <c r="G45" s="82"/>
      <c r="H45" s="82">
        <v>0</v>
      </c>
      <c r="I45" s="82"/>
      <c r="J45" s="82">
        <v>0</v>
      </c>
      <c r="K45" s="82"/>
      <c r="L45" s="82">
        <v>20723066</v>
      </c>
      <c r="M45" s="82"/>
      <c r="N45" s="82">
        <v>86409010551</v>
      </c>
      <c r="O45" s="82"/>
      <c r="P45" s="82">
        <v>0</v>
      </c>
      <c r="Q45" s="82"/>
      <c r="R45" s="82">
        <v>0</v>
      </c>
      <c r="S45" s="82"/>
      <c r="T45" s="82">
        <v>20723066</v>
      </c>
      <c r="U45" s="82"/>
      <c r="V45" s="82">
        <v>3991</v>
      </c>
      <c r="W45" s="82"/>
      <c r="X45" s="82">
        <v>86409010551</v>
      </c>
      <c r="Y45" s="82"/>
      <c r="Z45" s="82">
        <v>82213657155</v>
      </c>
      <c r="AA45" s="81"/>
      <c r="AB45" s="121">
        <v>0.81706719347678092</v>
      </c>
      <c r="AD45" s="22"/>
    </row>
    <row r="46" spans="1:30" ht="21.75" customHeight="1">
      <c r="A46" s="127" t="s">
        <v>96</v>
      </c>
      <c r="B46" s="127"/>
      <c r="C46" s="127"/>
      <c r="D46" s="81"/>
      <c r="E46" s="128">
        <v>6389359</v>
      </c>
      <c r="F46" s="128"/>
      <c r="G46" s="82"/>
      <c r="H46" s="82">
        <v>62512105908</v>
      </c>
      <c r="I46" s="82"/>
      <c r="J46" s="82">
        <v>87648523932.509995</v>
      </c>
      <c r="K46" s="82"/>
      <c r="L46" s="82">
        <v>2594467</v>
      </c>
      <c r="M46" s="82"/>
      <c r="N46" s="82">
        <v>0</v>
      </c>
      <c r="O46" s="82"/>
      <c r="P46" s="82">
        <v>0</v>
      </c>
      <c r="Q46" s="82"/>
      <c r="R46" s="82">
        <v>0</v>
      </c>
      <c r="S46" s="82"/>
      <c r="T46" s="82">
        <v>8983826</v>
      </c>
      <c r="U46" s="82"/>
      <c r="V46" s="82">
        <v>8606</v>
      </c>
      <c r="W46" s="82"/>
      <c r="X46" s="82">
        <v>62512105908</v>
      </c>
      <c r="Y46" s="82"/>
      <c r="Z46" s="82">
        <v>76854783456</v>
      </c>
      <c r="AA46" s="81"/>
      <c r="AB46" s="121">
        <v>0.76380889011261555</v>
      </c>
      <c r="AD46" s="22"/>
    </row>
    <row r="47" spans="1:30" ht="21.75" customHeight="1">
      <c r="A47" s="127" t="s">
        <v>101</v>
      </c>
      <c r="B47" s="127"/>
      <c r="C47" s="127"/>
      <c r="D47" s="81"/>
      <c r="E47" s="128">
        <v>0</v>
      </c>
      <c r="F47" s="128"/>
      <c r="G47" s="82"/>
      <c r="H47" s="82">
        <v>0</v>
      </c>
      <c r="I47" s="82"/>
      <c r="J47" s="82">
        <v>0</v>
      </c>
      <c r="K47" s="82"/>
      <c r="L47" s="82">
        <v>26097116</v>
      </c>
      <c r="M47" s="82"/>
      <c r="N47" s="82">
        <v>93282049421</v>
      </c>
      <c r="O47" s="82"/>
      <c r="P47" s="82">
        <v>0</v>
      </c>
      <c r="Q47" s="82"/>
      <c r="R47" s="82">
        <v>0</v>
      </c>
      <c r="S47" s="82"/>
      <c r="T47" s="82">
        <v>26097116</v>
      </c>
      <c r="U47" s="82"/>
      <c r="V47" s="82">
        <v>2881</v>
      </c>
      <c r="W47" s="82"/>
      <c r="X47" s="82">
        <v>93282049421</v>
      </c>
      <c r="Y47" s="82"/>
      <c r="Z47" s="82">
        <v>74738435738</v>
      </c>
      <c r="AA47" s="81"/>
      <c r="AB47" s="121">
        <v>0.74277590909454538</v>
      </c>
      <c r="AD47" s="22"/>
    </row>
    <row r="48" spans="1:30" ht="21.75" customHeight="1">
      <c r="A48" s="127" t="s">
        <v>44</v>
      </c>
      <c r="B48" s="127"/>
      <c r="C48" s="127"/>
      <c r="D48" s="81"/>
      <c r="E48" s="128">
        <v>4964220</v>
      </c>
      <c r="F48" s="128"/>
      <c r="G48" s="82"/>
      <c r="H48" s="82">
        <v>20343511558</v>
      </c>
      <c r="I48" s="82"/>
      <c r="J48" s="82">
        <v>19778209027.127998</v>
      </c>
      <c r="K48" s="82"/>
      <c r="L48" s="82">
        <v>14352242</v>
      </c>
      <c r="M48" s="82"/>
      <c r="N48" s="82">
        <v>0</v>
      </c>
      <c r="O48" s="82"/>
      <c r="P48" s="82">
        <v>0</v>
      </c>
      <c r="Q48" s="82"/>
      <c r="R48" s="82">
        <v>0</v>
      </c>
      <c r="S48" s="82"/>
      <c r="T48" s="82">
        <v>19316462</v>
      </c>
      <c r="U48" s="82"/>
      <c r="V48" s="82">
        <v>3684</v>
      </c>
      <c r="W48" s="82"/>
      <c r="X48" s="82">
        <v>66962370179</v>
      </c>
      <c r="Y48" s="82"/>
      <c r="Z48" s="82">
        <v>70738433024</v>
      </c>
      <c r="AA48" s="81"/>
      <c r="AB48" s="121">
        <v>0.70302252620749406</v>
      </c>
      <c r="AD48" s="22"/>
    </row>
    <row r="49" spans="1:30" ht="21.75" customHeight="1">
      <c r="A49" s="127" t="s">
        <v>53</v>
      </c>
      <c r="B49" s="127"/>
      <c r="C49" s="127"/>
      <c r="D49" s="81"/>
      <c r="E49" s="128">
        <v>11269993</v>
      </c>
      <c r="F49" s="128"/>
      <c r="G49" s="82"/>
      <c r="H49" s="82">
        <v>33619934097</v>
      </c>
      <c r="I49" s="82"/>
      <c r="J49" s="82">
        <v>31816339778.285999</v>
      </c>
      <c r="K49" s="82"/>
      <c r="L49" s="82">
        <v>18302102</v>
      </c>
      <c r="M49" s="82"/>
      <c r="N49" s="82">
        <v>43512990879</v>
      </c>
      <c r="O49" s="82"/>
      <c r="P49" s="82">
        <v>0</v>
      </c>
      <c r="Q49" s="82"/>
      <c r="R49" s="82">
        <v>0</v>
      </c>
      <c r="S49" s="82"/>
      <c r="T49" s="82">
        <v>29572095</v>
      </c>
      <c r="U49" s="82"/>
      <c r="V49" s="82">
        <v>2356</v>
      </c>
      <c r="W49" s="82"/>
      <c r="X49" s="82">
        <v>77132924976</v>
      </c>
      <c r="Y49" s="82"/>
      <c r="Z49" s="82">
        <v>69257308277</v>
      </c>
      <c r="AA49" s="81"/>
      <c r="AB49" s="121">
        <v>0.68830260640221497</v>
      </c>
      <c r="AD49" s="22"/>
    </row>
    <row r="50" spans="1:30" ht="21.75" customHeight="1">
      <c r="A50" s="127" t="s">
        <v>22</v>
      </c>
      <c r="B50" s="127"/>
      <c r="C50" s="127"/>
      <c r="D50" s="81"/>
      <c r="E50" s="128">
        <v>120000000</v>
      </c>
      <c r="F50" s="128"/>
      <c r="G50" s="82"/>
      <c r="H50" s="82">
        <v>69786267448</v>
      </c>
      <c r="I50" s="82"/>
      <c r="J50" s="82">
        <v>74553750000</v>
      </c>
      <c r="K50" s="82"/>
      <c r="L50" s="82">
        <v>10000000</v>
      </c>
      <c r="M50" s="82"/>
      <c r="N50" s="82">
        <v>6085642111</v>
      </c>
      <c r="O50" s="82"/>
      <c r="P50" s="82">
        <v>0</v>
      </c>
      <c r="Q50" s="82"/>
      <c r="R50" s="82">
        <v>0</v>
      </c>
      <c r="S50" s="82"/>
      <c r="T50" s="82">
        <v>130000000</v>
      </c>
      <c r="U50" s="82"/>
      <c r="V50" s="82">
        <v>513</v>
      </c>
      <c r="W50" s="82"/>
      <c r="X50" s="82">
        <v>75871909559</v>
      </c>
      <c r="Y50" s="82"/>
      <c r="Z50" s="82">
        <v>66293194500</v>
      </c>
      <c r="AA50" s="81"/>
      <c r="AB50" s="121">
        <v>0.65884423891525112</v>
      </c>
      <c r="AD50" s="22"/>
    </row>
    <row r="51" spans="1:30" ht="21.75" customHeight="1">
      <c r="A51" s="127" t="s">
        <v>71</v>
      </c>
      <c r="B51" s="127"/>
      <c r="C51" s="127"/>
      <c r="D51" s="81"/>
      <c r="E51" s="128">
        <v>20258332</v>
      </c>
      <c r="F51" s="128"/>
      <c r="G51" s="82"/>
      <c r="H51" s="82">
        <v>53094974070</v>
      </c>
      <c r="I51" s="82"/>
      <c r="J51" s="82">
        <v>76060451430.214203</v>
      </c>
      <c r="K51" s="82"/>
      <c r="L51" s="82">
        <v>1199191</v>
      </c>
      <c r="M51" s="82"/>
      <c r="N51" s="82">
        <v>3795559108</v>
      </c>
      <c r="O51" s="82"/>
      <c r="P51" s="82">
        <v>0</v>
      </c>
      <c r="Q51" s="82"/>
      <c r="R51" s="82">
        <v>0</v>
      </c>
      <c r="S51" s="82"/>
      <c r="T51" s="82">
        <v>21457523</v>
      </c>
      <c r="U51" s="82"/>
      <c r="V51" s="82">
        <v>3091</v>
      </c>
      <c r="W51" s="82"/>
      <c r="X51" s="82">
        <v>56890533178</v>
      </c>
      <c r="Y51" s="82"/>
      <c r="Z51" s="82">
        <v>65930568631</v>
      </c>
      <c r="AA51" s="81"/>
      <c r="AB51" s="121">
        <v>0.65524034010671972</v>
      </c>
      <c r="AD51" s="22"/>
    </row>
    <row r="52" spans="1:30" ht="21.75" customHeight="1">
      <c r="A52" s="127" t="s">
        <v>55</v>
      </c>
      <c r="B52" s="127"/>
      <c r="C52" s="127"/>
      <c r="D52" s="81"/>
      <c r="E52" s="128">
        <v>131965625</v>
      </c>
      <c r="F52" s="128"/>
      <c r="G52" s="82"/>
      <c r="H52" s="82">
        <v>50088341649</v>
      </c>
      <c r="I52" s="82"/>
      <c r="J52" s="82">
        <v>77921175141.5625</v>
      </c>
      <c r="K52" s="82"/>
      <c r="L52" s="82">
        <v>1034375</v>
      </c>
      <c r="M52" s="82"/>
      <c r="N52" s="82">
        <v>593647248</v>
      </c>
      <c r="O52" s="82"/>
      <c r="P52" s="82">
        <v>0</v>
      </c>
      <c r="Q52" s="82"/>
      <c r="R52" s="82">
        <v>0</v>
      </c>
      <c r="S52" s="82"/>
      <c r="T52" s="82">
        <v>133000000</v>
      </c>
      <c r="U52" s="82"/>
      <c r="V52" s="82">
        <v>495</v>
      </c>
      <c r="W52" s="82"/>
      <c r="X52" s="82">
        <v>50681988897</v>
      </c>
      <c r="Y52" s="82"/>
      <c r="Z52" s="82">
        <v>65443281750</v>
      </c>
      <c r="AA52" s="81"/>
      <c r="AB52" s="121">
        <v>0.65039751790351719</v>
      </c>
      <c r="AD52" s="22"/>
    </row>
    <row r="53" spans="1:30" ht="21.75" customHeight="1">
      <c r="A53" s="127" t="s">
        <v>58</v>
      </c>
      <c r="B53" s="127"/>
      <c r="C53" s="127"/>
      <c r="D53" s="81"/>
      <c r="E53" s="128">
        <v>5300000</v>
      </c>
      <c r="F53" s="128"/>
      <c r="G53" s="82"/>
      <c r="H53" s="82">
        <v>66843773263</v>
      </c>
      <c r="I53" s="82"/>
      <c r="J53" s="82">
        <v>70650115650</v>
      </c>
      <c r="K53" s="82"/>
      <c r="L53" s="82">
        <v>238840</v>
      </c>
      <c r="M53" s="82"/>
      <c r="N53" s="82">
        <v>2908924555</v>
      </c>
      <c r="O53" s="82"/>
      <c r="P53" s="82">
        <v>0</v>
      </c>
      <c r="Q53" s="82"/>
      <c r="R53" s="82">
        <v>0</v>
      </c>
      <c r="S53" s="82"/>
      <c r="T53" s="82">
        <v>5538840</v>
      </c>
      <c r="U53" s="82"/>
      <c r="V53" s="82">
        <v>11210</v>
      </c>
      <c r="W53" s="82"/>
      <c r="X53" s="82">
        <v>69752697818</v>
      </c>
      <c r="Y53" s="82"/>
      <c r="Z53" s="82">
        <v>61720958541</v>
      </c>
      <c r="AA53" s="81"/>
      <c r="AB53" s="121">
        <v>0.61340380806456551</v>
      </c>
      <c r="AD53" s="22"/>
    </row>
    <row r="54" spans="1:30" ht="21.75" customHeight="1">
      <c r="A54" s="127" t="s">
        <v>109</v>
      </c>
      <c r="B54" s="127"/>
      <c r="C54" s="127"/>
      <c r="D54" s="81"/>
      <c r="E54" s="128">
        <v>0</v>
      </c>
      <c r="F54" s="128"/>
      <c r="G54" s="82"/>
      <c r="H54" s="82">
        <v>0</v>
      </c>
      <c r="I54" s="82"/>
      <c r="J54" s="82">
        <v>0</v>
      </c>
      <c r="K54" s="82"/>
      <c r="L54" s="82">
        <v>1981502</v>
      </c>
      <c r="M54" s="82"/>
      <c r="N54" s="82">
        <v>59923129866</v>
      </c>
      <c r="O54" s="82"/>
      <c r="P54" s="82">
        <v>0</v>
      </c>
      <c r="Q54" s="82"/>
      <c r="R54" s="82">
        <v>0</v>
      </c>
      <c r="S54" s="82"/>
      <c r="T54" s="82">
        <v>1981502</v>
      </c>
      <c r="U54" s="82"/>
      <c r="V54" s="82">
        <v>30550</v>
      </c>
      <c r="W54" s="82"/>
      <c r="X54" s="82">
        <v>59923129866</v>
      </c>
      <c r="Y54" s="82"/>
      <c r="Z54" s="82">
        <v>60174703527</v>
      </c>
      <c r="AA54" s="81"/>
      <c r="AB54" s="121">
        <v>0.59803660158807381</v>
      </c>
      <c r="AD54" s="22"/>
    </row>
    <row r="55" spans="1:30" ht="21.75" customHeight="1">
      <c r="A55" s="127" t="s">
        <v>97</v>
      </c>
      <c r="B55" s="127"/>
      <c r="C55" s="127"/>
      <c r="D55" s="81"/>
      <c r="E55" s="128">
        <v>1000000</v>
      </c>
      <c r="F55" s="128"/>
      <c r="G55" s="82"/>
      <c r="H55" s="82">
        <v>57424593945</v>
      </c>
      <c r="I55" s="82"/>
      <c r="J55" s="82">
        <v>58748355000</v>
      </c>
      <c r="K55" s="82"/>
      <c r="L55" s="82">
        <v>0</v>
      </c>
      <c r="M55" s="82"/>
      <c r="N55" s="82">
        <v>0</v>
      </c>
      <c r="O55" s="82"/>
      <c r="P55" s="82">
        <v>0</v>
      </c>
      <c r="Q55" s="82"/>
      <c r="R55" s="82">
        <v>0</v>
      </c>
      <c r="S55" s="82"/>
      <c r="T55" s="82">
        <v>1000000</v>
      </c>
      <c r="U55" s="82"/>
      <c r="V55" s="82">
        <v>60250</v>
      </c>
      <c r="W55" s="82"/>
      <c r="X55" s="82">
        <v>57424593945</v>
      </c>
      <c r="Y55" s="82"/>
      <c r="Z55" s="82">
        <v>59891512500</v>
      </c>
      <c r="AA55" s="81"/>
      <c r="AB55" s="121">
        <v>0.59522215316605009</v>
      </c>
      <c r="AD55" s="22"/>
    </row>
    <row r="56" spans="1:30" ht="21.75" customHeight="1">
      <c r="A56" s="127" t="s">
        <v>24</v>
      </c>
      <c r="B56" s="127"/>
      <c r="C56" s="127"/>
      <c r="D56" s="81"/>
      <c r="E56" s="128">
        <v>20713145</v>
      </c>
      <c r="F56" s="128"/>
      <c r="G56" s="82"/>
      <c r="H56" s="82">
        <v>46609570688</v>
      </c>
      <c r="I56" s="82"/>
      <c r="J56" s="82">
        <v>50527618985.911499</v>
      </c>
      <c r="K56" s="82"/>
      <c r="L56" s="82">
        <v>0</v>
      </c>
      <c r="M56" s="82"/>
      <c r="N56" s="82">
        <v>0</v>
      </c>
      <c r="O56" s="82"/>
      <c r="P56" s="82">
        <v>0</v>
      </c>
      <c r="Q56" s="82"/>
      <c r="R56" s="82">
        <v>0</v>
      </c>
      <c r="S56" s="82"/>
      <c r="T56" s="82">
        <v>20713145</v>
      </c>
      <c r="U56" s="82"/>
      <c r="V56" s="82">
        <v>2754</v>
      </c>
      <c r="W56" s="82"/>
      <c r="X56" s="82">
        <v>46609570688</v>
      </c>
      <c r="Y56" s="82"/>
      <c r="Z56" s="82">
        <v>56704589522</v>
      </c>
      <c r="AA56" s="81"/>
      <c r="AB56" s="121">
        <v>0.56354943231199717</v>
      </c>
      <c r="AD56" s="22"/>
    </row>
    <row r="57" spans="1:30" ht="21.75" customHeight="1">
      <c r="A57" s="127" t="s">
        <v>106</v>
      </c>
      <c r="B57" s="127"/>
      <c r="C57" s="127"/>
      <c r="D57" s="81"/>
      <c r="E57" s="128">
        <v>0</v>
      </c>
      <c r="F57" s="128"/>
      <c r="G57" s="82"/>
      <c r="H57" s="82">
        <v>0</v>
      </c>
      <c r="I57" s="82"/>
      <c r="J57" s="82">
        <v>0</v>
      </c>
      <c r="K57" s="82"/>
      <c r="L57" s="82">
        <v>2803433</v>
      </c>
      <c r="M57" s="82"/>
      <c r="N57" s="82">
        <v>54952351242</v>
      </c>
      <c r="O57" s="82"/>
      <c r="P57" s="82">
        <v>0</v>
      </c>
      <c r="Q57" s="82"/>
      <c r="R57" s="82">
        <v>0</v>
      </c>
      <c r="S57" s="82"/>
      <c r="T57" s="82">
        <v>2803433</v>
      </c>
      <c r="U57" s="82"/>
      <c r="V57" s="82">
        <v>19600</v>
      </c>
      <c r="W57" s="82"/>
      <c r="X57" s="82">
        <v>54952351242</v>
      </c>
      <c r="Y57" s="82"/>
      <c r="Z57" s="82">
        <v>54620350443</v>
      </c>
      <c r="AA57" s="81"/>
      <c r="AB57" s="121">
        <v>0.54283555783245041</v>
      </c>
      <c r="AD57" s="22"/>
    </row>
    <row r="58" spans="1:30" ht="21.75" customHeight="1">
      <c r="A58" s="127" t="s">
        <v>65</v>
      </c>
      <c r="B58" s="127"/>
      <c r="C58" s="127"/>
      <c r="D58" s="81"/>
      <c r="E58" s="128">
        <v>3400000</v>
      </c>
      <c r="F58" s="128"/>
      <c r="G58" s="82"/>
      <c r="H58" s="82">
        <v>35532943812</v>
      </c>
      <c r="I58" s="82"/>
      <c r="J58" s="82">
        <v>53332770600</v>
      </c>
      <c r="K58" s="82"/>
      <c r="L58" s="82">
        <v>211609</v>
      </c>
      <c r="M58" s="82"/>
      <c r="N58" s="82">
        <v>3376079785</v>
      </c>
      <c r="O58" s="82"/>
      <c r="P58" s="82">
        <v>0</v>
      </c>
      <c r="Q58" s="82"/>
      <c r="R58" s="82">
        <v>0</v>
      </c>
      <c r="S58" s="82"/>
      <c r="T58" s="82">
        <v>3611609</v>
      </c>
      <c r="U58" s="82"/>
      <c r="V58" s="82">
        <v>14700</v>
      </c>
      <c r="W58" s="82"/>
      <c r="X58" s="82">
        <v>38909023597</v>
      </c>
      <c r="Y58" s="82"/>
      <c r="Z58" s="82">
        <v>52774762918</v>
      </c>
      <c r="AA58" s="81"/>
      <c r="AB58" s="121">
        <v>0.52449348339432522</v>
      </c>
      <c r="AD58" s="22"/>
    </row>
    <row r="59" spans="1:30" ht="21.75" customHeight="1">
      <c r="A59" s="127" t="s">
        <v>102</v>
      </c>
      <c r="B59" s="127"/>
      <c r="C59" s="127"/>
      <c r="D59" s="81"/>
      <c r="E59" s="128">
        <v>0</v>
      </c>
      <c r="F59" s="128"/>
      <c r="G59" s="82"/>
      <c r="H59" s="82">
        <v>0</v>
      </c>
      <c r="I59" s="82"/>
      <c r="J59" s="82">
        <v>0</v>
      </c>
      <c r="K59" s="82"/>
      <c r="L59" s="82">
        <v>18717310</v>
      </c>
      <c r="M59" s="82"/>
      <c r="N59" s="82">
        <v>53068424610</v>
      </c>
      <c r="O59" s="82"/>
      <c r="P59" s="82">
        <v>0</v>
      </c>
      <c r="Q59" s="82"/>
      <c r="R59" s="82">
        <v>0</v>
      </c>
      <c r="S59" s="82"/>
      <c r="T59" s="82">
        <v>18717310</v>
      </c>
      <c r="U59" s="82"/>
      <c r="V59" s="82">
        <v>2712</v>
      </c>
      <c r="W59" s="82"/>
      <c r="X59" s="82">
        <v>53068424610</v>
      </c>
      <c r="Y59" s="82"/>
      <c r="Z59" s="82">
        <v>50459314718</v>
      </c>
      <c r="AA59" s="81"/>
      <c r="AB59" s="121">
        <v>0.50148177429533647</v>
      </c>
      <c r="AD59" s="22"/>
    </row>
    <row r="60" spans="1:30" ht="21.75" customHeight="1">
      <c r="A60" s="127" t="s">
        <v>52</v>
      </c>
      <c r="B60" s="127"/>
      <c r="C60" s="127"/>
      <c r="D60" s="81"/>
      <c r="E60" s="128">
        <v>780000</v>
      </c>
      <c r="F60" s="128"/>
      <c r="G60" s="82"/>
      <c r="H60" s="82">
        <v>18674613894</v>
      </c>
      <c r="I60" s="82"/>
      <c r="J60" s="82">
        <v>26625828060</v>
      </c>
      <c r="K60" s="82"/>
      <c r="L60" s="82">
        <v>789248</v>
      </c>
      <c r="M60" s="82"/>
      <c r="N60" s="82">
        <v>25160013049</v>
      </c>
      <c r="O60" s="82"/>
      <c r="P60" s="82">
        <v>0</v>
      </c>
      <c r="Q60" s="82"/>
      <c r="R60" s="82">
        <v>0</v>
      </c>
      <c r="S60" s="82"/>
      <c r="T60" s="82">
        <v>1569248</v>
      </c>
      <c r="U60" s="82"/>
      <c r="V60" s="82">
        <v>30940</v>
      </c>
      <c r="W60" s="82"/>
      <c r="X60" s="82">
        <v>43834626943</v>
      </c>
      <c r="Y60" s="82"/>
      <c r="Z60" s="82">
        <v>48263645547</v>
      </c>
      <c r="AA60" s="81"/>
      <c r="AB60" s="121">
        <v>0.47966046978907717</v>
      </c>
      <c r="AD60" s="22"/>
    </row>
    <row r="61" spans="1:30" ht="21.75" customHeight="1">
      <c r="A61" s="127" t="s">
        <v>100</v>
      </c>
      <c r="B61" s="127"/>
      <c r="C61" s="127"/>
      <c r="D61" s="81"/>
      <c r="E61" s="128">
        <v>0</v>
      </c>
      <c r="F61" s="128"/>
      <c r="G61" s="82"/>
      <c r="H61" s="82">
        <v>0</v>
      </c>
      <c r="I61" s="82"/>
      <c r="J61" s="82">
        <v>0</v>
      </c>
      <c r="K61" s="82"/>
      <c r="L61" s="82">
        <v>47000000</v>
      </c>
      <c r="M61" s="82"/>
      <c r="N61" s="82">
        <v>47984487985</v>
      </c>
      <c r="O61" s="82"/>
      <c r="P61" s="82">
        <v>0</v>
      </c>
      <c r="Q61" s="82"/>
      <c r="R61" s="82">
        <v>0</v>
      </c>
      <c r="S61" s="82"/>
      <c r="T61" s="82">
        <v>47000000</v>
      </c>
      <c r="U61" s="82"/>
      <c r="V61" s="82">
        <v>1020</v>
      </c>
      <c r="W61" s="82"/>
      <c r="X61" s="82">
        <v>47984487985</v>
      </c>
      <c r="Y61" s="82"/>
      <c r="Z61" s="82">
        <v>47654757000</v>
      </c>
      <c r="AA61" s="81"/>
      <c r="AB61" s="121">
        <v>0.47360912900880398</v>
      </c>
      <c r="AD61" s="22"/>
    </row>
    <row r="62" spans="1:30" ht="21.75" customHeight="1">
      <c r="A62" s="127" t="s">
        <v>32</v>
      </c>
      <c r="B62" s="127"/>
      <c r="C62" s="127"/>
      <c r="D62" s="81"/>
      <c r="E62" s="128">
        <v>2237140</v>
      </c>
      <c r="F62" s="128"/>
      <c r="G62" s="82"/>
      <c r="H62" s="82">
        <v>29241111986</v>
      </c>
      <c r="I62" s="82"/>
      <c r="J62" s="82">
        <v>54372619465.650002</v>
      </c>
      <c r="K62" s="82"/>
      <c r="L62" s="82">
        <v>0</v>
      </c>
      <c r="M62" s="82"/>
      <c r="N62" s="82">
        <v>0</v>
      </c>
      <c r="O62" s="82"/>
      <c r="P62" s="82">
        <v>0</v>
      </c>
      <c r="Q62" s="82"/>
      <c r="R62" s="82">
        <v>0</v>
      </c>
      <c r="S62" s="82"/>
      <c r="T62" s="82">
        <v>2237140</v>
      </c>
      <c r="U62" s="82"/>
      <c r="V62" s="82">
        <v>20970</v>
      </c>
      <c r="W62" s="82"/>
      <c r="X62" s="82">
        <v>29241111986</v>
      </c>
      <c r="Y62" s="82"/>
      <c r="Z62" s="82">
        <v>46633694486</v>
      </c>
      <c r="AA62" s="81"/>
      <c r="AB62" s="121">
        <v>0.46346146362633062</v>
      </c>
      <c r="AD62" s="22"/>
    </row>
    <row r="63" spans="1:30" ht="21.75" customHeight="1">
      <c r="A63" s="127" t="s">
        <v>79</v>
      </c>
      <c r="B63" s="127"/>
      <c r="C63" s="127"/>
      <c r="D63" s="81"/>
      <c r="E63" s="128">
        <v>12123750</v>
      </c>
      <c r="F63" s="128"/>
      <c r="G63" s="82"/>
      <c r="H63" s="82">
        <v>59443414151</v>
      </c>
      <c r="I63" s="82"/>
      <c r="J63" s="82">
        <v>44422248052.125</v>
      </c>
      <c r="K63" s="82"/>
      <c r="L63" s="82">
        <v>0</v>
      </c>
      <c r="M63" s="82"/>
      <c r="N63" s="82">
        <v>0</v>
      </c>
      <c r="O63" s="82"/>
      <c r="P63" s="82">
        <v>0</v>
      </c>
      <c r="Q63" s="82"/>
      <c r="R63" s="82">
        <v>0</v>
      </c>
      <c r="S63" s="82"/>
      <c r="T63" s="82">
        <v>12123750</v>
      </c>
      <c r="U63" s="82"/>
      <c r="V63" s="82">
        <v>3620</v>
      </c>
      <c r="W63" s="82"/>
      <c r="X63" s="82">
        <v>59443414151</v>
      </c>
      <c r="Y63" s="82"/>
      <c r="Z63" s="82">
        <v>43626841548</v>
      </c>
      <c r="AA63" s="81"/>
      <c r="AB63" s="121">
        <v>0.4335783398696878</v>
      </c>
      <c r="AD63" s="22"/>
    </row>
    <row r="64" spans="1:30" ht="21.75" customHeight="1">
      <c r="A64" s="127" t="s">
        <v>72</v>
      </c>
      <c r="B64" s="127"/>
      <c r="C64" s="127"/>
      <c r="D64" s="81"/>
      <c r="E64" s="128">
        <v>2177878</v>
      </c>
      <c r="F64" s="128"/>
      <c r="G64" s="82"/>
      <c r="H64" s="82">
        <v>36621269019</v>
      </c>
      <c r="I64" s="82"/>
      <c r="J64" s="82">
        <v>52391054946.779999</v>
      </c>
      <c r="K64" s="82"/>
      <c r="L64" s="82">
        <v>0</v>
      </c>
      <c r="M64" s="82"/>
      <c r="N64" s="82">
        <v>0</v>
      </c>
      <c r="O64" s="82"/>
      <c r="P64" s="82">
        <v>150000</v>
      </c>
      <c r="Q64" s="82"/>
      <c r="R64" s="82">
        <v>3653133765</v>
      </c>
      <c r="S64" s="82"/>
      <c r="T64" s="82">
        <v>2027878</v>
      </c>
      <c r="U64" s="82"/>
      <c r="V64" s="82">
        <v>21500</v>
      </c>
      <c r="W64" s="82"/>
      <c r="X64" s="82">
        <v>34099001771</v>
      </c>
      <c r="Y64" s="82"/>
      <c r="Z64" s="82">
        <v>43339960706</v>
      </c>
      <c r="AA64" s="81"/>
      <c r="AB64" s="121">
        <v>0.43072722081542558</v>
      </c>
      <c r="AD64" s="22"/>
    </row>
    <row r="65" spans="1:30" ht="21.75" customHeight="1">
      <c r="A65" s="127" t="s">
        <v>41</v>
      </c>
      <c r="B65" s="127"/>
      <c r="C65" s="127"/>
      <c r="D65" s="81"/>
      <c r="E65" s="128">
        <v>4640310</v>
      </c>
      <c r="F65" s="128"/>
      <c r="G65" s="82"/>
      <c r="H65" s="82">
        <v>8322305450</v>
      </c>
      <c r="I65" s="82"/>
      <c r="J65" s="82">
        <v>9755860828.8824997</v>
      </c>
      <c r="K65" s="82"/>
      <c r="L65" s="82">
        <v>15000000</v>
      </c>
      <c r="M65" s="82"/>
      <c r="N65" s="82">
        <v>33585137825</v>
      </c>
      <c r="O65" s="82"/>
      <c r="P65" s="82">
        <v>0</v>
      </c>
      <c r="Q65" s="82"/>
      <c r="R65" s="82">
        <v>0</v>
      </c>
      <c r="S65" s="82"/>
      <c r="T65" s="82">
        <v>19640310</v>
      </c>
      <c r="U65" s="82"/>
      <c r="V65" s="82">
        <v>2121</v>
      </c>
      <c r="W65" s="82"/>
      <c r="X65" s="82">
        <v>41907443275</v>
      </c>
      <c r="Y65" s="82"/>
      <c r="Z65" s="82">
        <v>41409237779</v>
      </c>
      <c r="AA65" s="81"/>
      <c r="AB65" s="121">
        <v>0.41153904189314511</v>
      </c>
      <c r="AD65" s="22"/>
    </row>
    <row r="66" spans="1:30" ht="21.75" customHeight="1">
      <c r="A66" s="127" t="s">
        <v>95</v>
      </c>
      <c r="B66" s="127"/>
      <c r="C66" s="127"/>
      <c r="D66" s="81"/>
      <c r="E66" s="128">
        <v>11600000</v>
      </c>
      <c r="F66" s="128"/>
      <c r="G66" s="82"/>
      <c r="H66" s="82">
        <v>36327772278</v>
      </c>
      <c r="I66" s="82"/>
      <c r="J66" s="82">
        <v>39205332000</v>
      </c>
      <c r="K66" s="82"/>
      <c r="L66" s="82">
        <v>0</v>
      </c>
      <c r="M66" s="82"/>
      <c r="N66" s="82">
        <v>0</v>
      </c>
      <c r="O66" s="82"/>
      <c r="P66" s="82">
        <v>0</v>
      </c>
      <c r="Q66" s="82"/>
      <c r="R66" s="82">
        <v>0</v>
      </c>
      <c r="S66" s="82"/>
      <c r="T66" s="82">
        <v>11600000</v>
      </c>
      <c r="U66" s="82"/>
      <c r="V66" s="82">
        <v>3575</v>
      </c>
      <c r="W66" s="82"/>
      <c r="X66" s="82">
        <v>36327772278</v>
      </c>
      <c r="Y66" s="82"/>
      <c r="Z66" s="82">
        <v>41223253500</v>
      </c>
      <c r="AA66" s="81"/>
      <c r="AB66" s="121">
        <v>0.40969066708375262</v>
      </c>
      <c r="AD66" s="22"/>
    </row>
    <row r="67" spans="1:30" ht="21.75" customHeight="1">
      <c r="A67" s="127" t="s">
        <v>83</v>
      </c>
      <c r="B67" s="127"/>
      <c r="C67" s="127"/>
      <c r="D67" s="81"/>
      <c r="E67" s="128">
        <v>60416562</v>
      </c>
      <c r="F67" s="128"/>
      <c r="G67" s="82"/>
      <c r="H67" s="82">
        <v>33809716072</v>
      </c>
      <c r="I67" s="82"/>
      <c r="J67" s="82">
        <v>43721556756.040802</v>
      </c>
      <c r="K67" s="82"/>
      <c r="L67" s="82">
        <v>0</v>
      </c>
      <c r="M67" s="82"/>
      <c r="N67" s="82">
        <v>0</v>
      </c>
      <c r="O67" s="82"/>
      <c r="P67" s="82">
        <v>0</v>
      </c>
      <c r="Q67" s="82"/>
      <c r="R67" s="82">
        <v>0</v>
      </c>
      <c r="S67" s="82"/>
      <c r="T67" s="82">
        <v>60416562</v>
      </c>
      <c r="U67" s="82"/>
      <c r="V67" s="82">
        <v>665</v>
      </c>
      <c r="W67" s="82"/>
      <c r="X67" s="82">
        <v>33809716072</v>
      </c>
      <c r="Y67" s="82"/>
      <c r="Z67" s="82">
        <v>39937960498</v>
      </c>
      <c r="AA67" s="81"/>
      <c r="AB67" s="121">
        <v>0.39691698954305449</v>
      </c>
      <c r="AD67" s="22"/>
    </row>
    <row r="68" spans="1:30" ht="21.75" customHeight="1">
      <c r="A68" s="127" t="s">
        <v>21</v>
      </c>
      <c r="B68" s="127"/>
      <c r="C68" s="127"/>
      <c r="D68" s="81"/>
      <c r="E68" s="128">
        <v>67566289</v>
      </c>
      <c r="F68" s="128"/>
      <c r="G68" s="82"/>
      <c r="H68" s="82">
        <v>18475957083</v>
      </c>
      <c r="I68" s="82"/>
      <c r="J68" s="82">
        <v>42917968261.907501</v>
      </c>
      <c r="K68" s="82"/>
      <c r="L68" s="82">
        <v>0</v>
      </c>
      <c r="M68" s="82"/>
      <c r="N68" s="82">
        <v>0</v>
      </c>
      <c r="O68" s="82"/>
      <c r="P68" s="82">
        <v>0</v>
      </c>
      <c r="Q68" s="82"/>
      <c r="R68" s="82">
        <v>0</v>
      </c>
      <c r="S68" s="82"/>
      <c r="T68" s="82">
        <v>67566289</v>
      </c>
      <c r="U68" s="82"/>
      <c r="V68" s="82">
        <v>581</v>
      </c>
      <c r="W68" s="82"/>
      <c r="X68" s="82">
        <v>18475957083</v>
      </c>
      <c r="Y68" s="82"/>
      <c r="Z68" s="82">
        <v>39022440626</v>
      </c>
      <c r="AA68" s="81"/>
      <c r="AB68" s="121">
        <v>0.38781824271347409</v>
      </c>
      <c r="AD68" s="22"/>
    </row>
    <row r="69" spans="1:30" ht="21.75" customHeight="1">
      <c r="A69" s="127" t="s">
        <v>33</v>
      </c>
      <c r="B69" s="127"/>
      <c r="C69" s="127"/>
      <c r="D69" s="81"/>
      <c r="E69" s="128">
        <v>14790951</v>
      </c>
      <c r="F69" s="128"/>
      <c r="G69" s="82"/>
      <c r="H69" s="82">
        <v>34820919311</v>
      </c>
      <c r="I69" s="82"/>
      <c r="J69" s="82">
        <v>41271166170.230904</v>
      </c>
      <c r="K69" s="82"/>
      <c r="L69" s="82">
        <v>0</v>
      </c>
      <c r="M69" s="82"/>
      <c r="N69" s="82">
        <v>0</v>
      </c>
      <c r="O69" s="82"/>
      <c r="P69" s="82">
        <v>0</v>
      </c>
      <c r="Q69" s="82"/>
      <c r="R69" s="82">
        <v>0</v>
      </c>
      <c r="S69" s="82"/>
      <c r="T69" s="82">
        <v>14790951</v>
      </c>
      <c r="U69" s="82"/>
      <c r="V69" s="82">
        <v>2495</v>
      </c>
      <c r="W69" s="82"/>
      <c r="X69" s="82">
        <v>34820919311</v>
      </c>
      <c r="Y69" s="82"/>
      <c r="Z69" s="82">
        <v>36683847379</v>
      </c>
      <c r="AA69" s="81"/>
      <c r="AB69" s="121">
        <v>0.36457651029172361</v>
      </c>
      <c r="AD69" s="22"/>
    </row>
    <row r="70" spans="1:30" ht="21.75" customHeight="1">
      <c r="A70" s="127" t="s">
        <v>37</v>
      </c>
      <c r="B70" s="127"/>
      <c r="C70" s="127"/>
      <c r="D70" s="81"/>
      <c r="E70" s="128">
        <v>4518691</v>
      </c>
      <c r="F70" s="128"/>
      <c r="G70" s="82"/>
      <c r="H70" s="82">
        <v>155584325152</v>
      </c>
      <c r="I70" s="82"/>
      <c r="J70" s="82">
        <v>172305631688.77802</v>
      </c>
      <c r="K70" s="82"/>
      <c r="L70" s="82">
        <v>0</v>
      </c>
      <c r="M70" s="82"/>
      <c r="N70" s="82">
        <v>0</v>
      </c>
      <c r="O70" s="82"/>
      <c r="P70" s="82">
        <v>3518691</v>
      </c>
      <c r="Q70" s="82"/>
      <c r="R70" s="82">
        <v>120964854684</v>
      </c>
      <c r="S70" s="82"/>
      <c r="T70" s="82">
        <v>1000000</v>
      </c>
      <c r="U70" s="82"/>
      <c r="V70" s="82">
        <v>35500</v>
      </c>
      <c r="W70" s="82"/>
      <c r="X70" s="82">
        <v>34431282236</v>
      </c>
      <c r="Y70" s="82"/>
      <c r="Z70" s="82">
        <v>35288775000</v>
      </c>
      <c r="AA70" s="81"/>
      <c r="AB70" s="121">
        <v>0.35071180808953989</v>
      </c>
      <c r="AD70" s="22"/>
    </row>
    <row r="71" spans="1:30" ht="21.75" customHeight="1">
      <c r="A71" s="127" t="s">
        <v>77</v>
      </c>
      <c r="B71" s="127"/>
      <c r="C71" s="127"/>
      <c r="D71" s="81"/>
      <c r="E71" s="128">
        <v>17988157</v>
      </c>
      <c r="F71" s="128"/>
      <c r="G71" s="82"/>
      <c r="H71" s="82">
        <v>42061642044</v>
      </c>
      <c r="I71" s="82"/>
      <c r="J71" s="82">
        <v>34689387283.749001</v>
      </c>
      <c r="K71" s="82"/>
      <c r="L71" s="82">
        <v>0</v>
      </c>
      <c r="M71" s="82"/>
      <c r="N71" s="82">
        <v>0</v>
      </c>
      <c r="O71" s="82"/>
      <c r="P71" s="82">
        <v>0</v>
      </c>
      <c r="Q71" s="82"/>
      <c r="R71" s="82">
        <v>0</v>
      </c>
      <c r="S71" s="82"/>
      <c r="T71" s="82">
        <v>17988157</v>
      </c>
      <c r="U71" s="82"/>
      <c r="V71" s="82">
        <v>1716</v>
      </c>
      <c r="W71" s="82"/>
      <c r="X71" s="82">
        <v>42061642044</v>
      </c>
      <c r="Y71" s="82"/>
      <c r="Z71" s="82">
        <v>30684014731</v>
      </c>
      <c r="AA71" s="81"/>
      <c r="AB71" s="121">
        <v>0.30494813962102923</v>
      </c>
      <c r="AD71" s="22"/>
    </row>
    <row r="72" spans="1:30" ht="21.75" customHeight="1">
      <c r="A72" s="127" t="s">
        <v>50</v>
      </c>
      <c r="B72" s="127"/>
      <c r="C72" s="127"/>
      <c r="D72" s="81"/>
      <c r="E72" s="128">
        <v>2109652</v>
      </c>
      <c r="F72" s="128"/>
      <c r="G72" s="82"/>
      <c r="H72" s="82">
        <v>42467589291</v>
      </c>
      <c r="I72" s="82"/>
      <c r="J72" s="82">
        <v>30009494855.285999</v>
      </c>
      <c r="K72" s="82"/>
      <c r="L72" s="82">
        <v>0</v>
      </c>
      <c r="M72" s="82"/>
      <c r="N72" s="82">
        <v>0</v>
      </c>
      <c r="O72" s="82"/>
      <c r="P72" s="82">
        <v>0</v>
      </c>
      <c r="Q72" s="82"/>
      <c r="R72" s="82">
        <v>0</v>
      </c>
      <c r="S72" s="82"/>
      <c r="T72" s="82">
        <v>2109652</v>
      </c>
      <c r="U72" s="82"/>
      <c r="V72" s="82">
        <v>14480</v>
      </c>
      <c r="W72" s="82"/>
      <c r="X72" s="82">
        <v>42467589291</v>
      </c>
      <c r="Y72" s="82"/>
      <c r="Z72" s="82">
        <v>30366001782</v>
      </c>
      <c r="AA72" s="81"/>
      <c r="AB72" s="121">
        <v>0.30178761913428304</v>
      </c>
      <c r="AD72" s="22"/>
    </row>
    <row r="73" spans="1:30" ht="21.75" customHeight="1">
      <c r="A73" s="127" t="s">
        <v>90</v>
      </c>
      <c r="B73" s="127"/>
      <c r="C73" s="127"/>
      <c r="D73" s="81"/>
      <c r="E73" s="128">
        <v>4400000</v>
      </c>
      <c r="F73" s="128"/>
      <c r="G73" s="82"/>
      <c r="H73" s="82">
        <v>27289300830</v>
      </c>
      <c r="I73" s="82"/>
      <c r="J73" s="82">
        <v>30879169200</v>
      </c>
      <c r="K73" s="82"/>
      <c r="L73" s="82">
        <v>0</v>
      </c>
      <c r="M73" s="82"/>
      <c r="N73" s="82">
        <v>0</v>
      </c>
      <c r="O73" s="82"/>
      <c r="P73" s="82">
        <v>0</v>
      </c>
      <c r="Q73" s="82"/>
      <c r="R73" s="82">
        <v>0</v>
      </c>
      <c r="S73" s="82"/>
      <c r="T73" s="82">
        <v>4400000</v>
      </c>
      <c r="U73" s="82"/>
      <c r="V73" s="82">
        <v>6860</v>
      </c>
      <c r="W73" s="82"/>
      <c r="X73" s="82">
        <v>27289300830</v>
      </c>
      <c r="Y73" s="82"/>
      <c r="Z73" s="82">
        <v>30004405200</v>
      </c>
      <c r="AA73" s="81"/>
      <c r="AB73" s="121">
        <v>0.29819394972886398</v>
      </c>
      <c r="AD73" s="22"/>
    </row>
    <row r="74" spans="1:30" ht="21.75" customHeight="1">
      <c r="A74" s="127" t="s">
        <v>116</v>
      </c>
      <c r="B74" s="127"/>
      <c r="C74" s="127"/>
      <c r="D74" s="81"/>
      <c r="E74" s="128">
        <v>0</v>
      </c>
      <c r="F74" s="128"/>
      <c r="G74" s="82"/>
      <c r="H74" s="82">
        <v>0</v>
      </c>
      <c r="I74" s="82"/>
      <c r="J74" s="82">
        <v>0</v>
      </c>
      <c r="K74" s="82"/>
      <c r="L74" s="82">
        <v>557476</v>
      </c>
      <c r="M74" s="82"/>
      <c r="N74" s="82">
        <v>27230108404</v>
      </c>
      <c r="O74" s="82"/>
      <c r="P74" s="82">
        <v>0</v>
      </c>
      <c r="Q74" s="82"/>
      <c r="R74" s="82">
        <v>0</v>
      </c>
      <c r="S74" s="82"/>
      <c r="T74" s="82">
        <v>557476</v>
      </c>
      <c r="U74" s="82"/>
      <c r="V74" s="82">
        <v>48890</v>
      </c>
      <c r="W74" s="82"/>
      <c r="X74" s="82">
        <v>27230108404</v>
      </c>
      <c r="Y74" s="82"/>
      <c r="Z74" s="82">
        <v>27092834380</v>
      </c>
      <c r="AA74" s="81"/>
      <c r="AB74" s="121">
        <v>0.26925777195950407</v>
      </c>
      <c r="AD74" s="22"/>
    </row>
    <row r="75" spans="1:30" ht="21.75" customHeight="1">
      <c r="A75" s="127" t="s">
        <v>80</v>
      </c>
      <c r="B75" s="127"/>
      <c r="C75" s="127"/>
      <c r="D75" s="81"/>
      <c r="E75" s="128">
        <v>21510860</v>
      </c>
      <c r="F75" s="128"/>
      <c r="G75" s="82"/>
      <c r="H75" s="82">
        <v>29245501658</v>
      </c>
      <c r="I75" s="82"/>
      <c r="J75" s="82">
        <v>29102086591.263</v>
      </c>
      <c r="K75" s="82"/>
      <c r="L75" s="82">
        <v>0</v>
      </c>
      <c r="M75" s="82"/>
      <c r="N75" s="82">
        <v>0</v>
      </c>
      <c r="O75" s="82"/>
      <c r="P75" s="82">
        <v>0</v>
      </c>
      <c r="Q75" s="82"/>
      <c r="R75" s="82">
        <v>0</v>
      </c>
      <c r="S75" s="82"/>
      <c r="T75" s="82">
        <v>21510860</v>
      </c>
      <c r="U75" s="82"/>
      <c r="V75" s="82">
        <v>1267</v>
      </c>
      <c r="W75" s="82"/>
      <c r="X75" s="82">
        <v>29245501658</v>
      </c>
      <c r="Y75" s="82"/>
      <c r="Z75" s="82">
        <v>27092096775</v>
      </c>
      <c r="AA75" s="81"/>
      <c r="AB75" s="121">
        <v>0.26925044139098175</v>
      </c>
      <c r="AD75" s="22"/>
    </row>
    <row r="76" spans="1:30" ht="21.75" customHeight="1">
      <c r="A76" s="127" t="s">
        <v>92</v>
      </c>
      <c r="B76" s="127"/>
      <c r="C76" s="127"/>
      <c r="D76" s="81"/>
      <c r="E76" s="128">
        <v>3635285</v>
      </c>
      <c r="F76" s="128"/>
      <c r="G76" s="82"/>
      <c r="H76" s="82">
        <v>22707824872</v>
      </c>
      <c r="I76" s="82"/>
      <c r="J76" s="82">
        <v>25765360536.802502</v>
      </c>
      <c r="K76" s="82"/>
      <c r="L76" s="82">
        <v>0</v>
      </c>
      <c r="M76" s="82"/>
      <c r="N76" s="82">
        <v>0</v>
      </c>
      <c r="O76" s="82"/>
      <c r="P76" s="82">
        <v>0</v>
      </c>
      <c r="Q76" s="82"/>
      <c r="R76" s="82">
        <v>0</v>
      </c>
      <c r="S76" s="82"/>
      <c r="T76" s="82">
        <v>3635285</v>
      </c>
      <c r="U76" s="82"/>
      <c r="V76" s="82">
        <v>7490</v>
      </c>
      <c r="W76" s="82"/>
      <c r="X76" s="82">
        <v>22707824872</v>
      </c>
      <c r="Y76" s="82"/>
      <c r="Z76" s="82">
        <v>27066276356</v>
      </c>
      <c r="AA76" s="81"/>
      <c r="AB76" s="121">
        <v>0.26899382931439025</v>
      </c>
      <c r="AD76" s="22"/>
    </row>
    <row r="77" spans="1:30" ht="21.75" customHeight="1">
      <c r="A77" s="127" t="s">
        <v>43</v>
      </c>
      <c r="B77" s="127"/>
      <c r="C77" s="127"/>
      <c r="D77" s="81"/>
      <c r="E77" s="128">
        <v>1540000</v>
      </c>
      <c r="F77" s="128"/>
      <c r="G77" s="82"/>
      <c r="H77" s="82">
        <v>16188886089</v>
      </c>
      <c r="I77" s="82"/>
      <c r="J77" s="82">
        <v>22977863370</v>
      </c>
      <c r="K77" s="82"/>
      <c r="L77" s="82">
        <v>0</v>
      </c>
      <c r="M77" s="82"/>
      <c r="N77" s="82">
        <v>0</v>
      </c>
      <c r="O77" s="82"/>
      <c r="P77" s="82">
        <v>0</v>
      </c>
      <c r="Q77" s="82"/>
      <c r="R77" s="82">
        <v>0</v>
      </c>
      <c r="S77" s="82"/>
      <c r="T77" s="82">
        <v>1540000</v>
      </c>
      <c r="U77" s="82"/>
      <c r="V77" s="82">
        <v>16150</v>
      </c>
      <c r="W77" s="82"/>
      <c r="X77" s="82">
        <v>16188886089</v>
      </c>
      <c r="Y77" s="82"/>
      <c r="Z77" s="82">
        <v>24723017550</v>
      </c>
      <c r="AA77" s="81"/>
      <c r="AB77" s="121">
        <v>0.24570572898577314</v>
      </c>
      <c r="AD77" s="22"/>
    </row>
    <row r="78" spans="1:30" ht="21.75" customHeight="1">
      <c r="A78" s="127" t="s">
        <v>28</v>
      </c>
      <c r="B78" s="127"/>
      <c r="C78" s="127"/>
      <c r="D78" s="81"/>
      <c r="E78" s="128">
        <v>4822222</v>
      </c>
      <c r="F78" s="128"/>
      <c r="G78" s="82"/>
      <c r="H78" s="82">
        <v>19508356498</v>
      </c>
      <c r="I78" s="82"/>
      <c r="J78" s="82">
        <v>27035507954.124001</v>
      </c>
      <c r="K78" s="82"/>
      <c r="L78" s="82">
        <v>0</v>
      </c>
      <c r="M78" s="82"/>
      <c r="N78" s="82">
        <v>0</v>
      </c>
      <c r="O78" s="82"/>
      <c r="P78" s="82">
        <v>0</v>
      </c>
      <c r="Q78" s="82"/>
      <c r="R78" s="82">
        <v>0</v>
      </c>
      <c r="S78" s="82"/>
      <c r="T78" s="82">
        <v>4822222</v>
      </c>
      <c r="U78" s="82"/>
      <c r="V78" s="82">
        <v>5120</v>
      </c>
      <c r="W78" s="82"/>
      <c r="X78" s="82">
        <v>19508356498</v>
      </c>
      <c r="Y78" s="82"/>
      <c r="Z78" s="82">
        <v>24542872468</v>
      </c>
      <c r="AA78" s="81"/>
      <c r="AB78" s="121">
        <v>0.24391538609552949</v>
      </c>
      <c r="AD78" s="22"/>
    </row>
    <row r="79" spans="1:30" ht="21.75" customHeight="1">
      <c r="A79" s="127" t="s">
        <v>76</v>
      </c>
      <c r="B79" s="127"/>
      <c r="C79" s="127"/>
      <c r="D79" s="81"/>
      <c r="E79" s="128">
        <v>966834</v>
      </c>
      <c r="F79" s="128"/>
      <c r="G79" s="82"/>
      <c r="H79" s="82">
        <v>15258373561</v>
      </c>
      <c r="I79" s="82"/>
      <c r="J79" s="82">
        <v>24594071431.743</v>
      </c>
      <c r="K79" s="82"/>
      <c r="L79" s="82">
        <v>0</v>
      </c>
      <c r="M79" s="82"/>
      <c r="N79" s="82">
        <v>0</v>
      </c>
      <c r="O79" s="82"/>
      <c r="P79" s="82">
        <v>0</v>
      </c>
      <c r="Q79" s="82"/>
      <c r="R79" s="82">
        <v>0</v>
      </c>
      <c r="S79" s="82"/>
      <c r="T79" s="82">
        <v>966834</v>
      </c>
      <c r="U79" s="82"/>
      <c r="V79" s="82">
        <v>24650</v>
      </c>
      <c r="W79" s="82"/>
      <c r="X79" s="82">
        <v>15258373561</v>
      </c>
      <c r="Y79" s="82"/>
      <c r="Z79" s="82">
        <v>23690654974</v>
      </c>
      <c r="AA79" s="81"/>
      <c r="AB79" s="121">
        <v>0.23544575975666457</v>
      </c>
      <c r="AD79" s="22"/>
    </row>
    <row r="80" spans="1:30" ht="21.75" customHeight="1">
      <c r="A80" s="127" t="s">
        <v>70</v>
      </c>
      <c r="B80" s="127"/>
      <c r="C80" s="127"/>
      <c r="D80" s="81"/>
      <c r="E80" s="128">
        <v>52551677</v>
      </c>
      <c r="F80" s="128"/>
      <c r="G80" s="82"/>
      <c r="H80" s="82">
        <v>22862732845</v>
      </c>
      <c r="I80" s="82"/>
      <c r="J80" s="82">
        <v>22723962617.0047</v>
      </c>
      <c r="K80" s="82"/>
      <c r="L80" s="82">
        <v>0</v>
      </c>
      <c r="M80" s="82"/>
      <c r="N80" s="82">
        <v>0</v>
      </c>
      <c r="O80" s="82"/>
      <c r="P80" s="82">
        <v>0</v>
      </c>
      <c r="Q80" s="82"/>
      <c r="R80" s="82">
        <v>0</v>
      </c>
      <c r="S80" s="82"/>
      <c r="T80" s="82">
        <v>52551677</v>
      </c>
      <c r="U80" s="82"/>
      <c r="V80" s="82">
        <v>435</v>
      </c>
      <c r="W80" s="82"/>
      <c r="X80" s="82">
        <v>22862732845</v>
      </c>
      <c r="Y80" s="82"/>
      <c r="Z80" s="82">
        <v>22723962617</v>
      </c>
      <c r="AA80" s="81"/>
      <c r="AB80" s="121">
        <v>0.22583844342477694</v>
      </c>
      <c r="AD80" s="22"/>
    </row>
    <row r="81" spans="1:30" ht="21.75" customHeight="1">
      <c r="A81" s="127" t="s">
        <v>38</v>
      </c>
      <c r="B81" s="127"/>
      <c r="C81" s="127"/>
      <c r="D81" s="81"/>
      <c r="E81" s="128">
        <v>3557647</v>
      </c>
      <c r="F81" s="128"/>
      <c r="G81" s="82"/>
      <c r="H81" s="82">
        <v>18693490980</v>
      </c>
      <c r="I81" s="82"/>
      <c r="J81" s="82">
        <v>19733552821.952999</v>
      </c>
      <c r="K81" s="82"/>
      <c r="L81" s="82">
        <v>0</v>
      </c>
      <c r="M81" s="82"/>
      <c r="N81" s="82">
        <v>0</v>
      </c>
      <c r="O81" s="82"/>
      <c r="P81" s="82">
        <v>0</v>
      </c>
      <c r="Q81" s="82"/>
      <c r="R81" s="82">
        <v>0</v>
      </c>
      <c r="S81" s="82"/>
      <c r="T81" s="82">
        <v>3557647</v>
      </c>
      <c r="U81" s="82"/>
      <c r="V81" s="82">
        <v>5800</v>
      </c>
      <c r="W81" s="82"/>
      <c r="X81" s="82">
        <v>18693490980</v>
      </c>
      <c r="Y81" s="82"/>
      <c r="Z81" s="82">
        <v>20511578202</v>
      </c>
      <c r="AA81" s="81"/>
      <c r="AB81" s="121">
        <v>0.20385101715753559</v>
      </c>
      <c r="AD81" s="22"/>
    </row>
    <row r="82" spans="1:30" ht="21.75" customHeight="1">
      <c r="A82" s="127" t="s">
        <v>68</v>
      </c>
      <c r="B82" s="127"/>
      <c r="C82" s="127"/>
      <c r="D82" s="81"/>
      <c r="E82" s="128">
        <v>281880</v>
      </c>
      <c r="F82" s="128"/>
      <c r="G82" s="82"/>
      <c r="H82" s="82">
        <v>7459864303</v>
      </c>
      <c r="I82" s="82"/>
      <c r="J82" s="82">
        <v>19079009605.259998</v>
      </c>
      <c r="K82" s="82"/>
      <c r="L82" s="82">
        <v>0</v>
      </c>
      <c r="M82" s="82"/>
      <c r="N82" s="82">
        <v>0</v>
      </c>
      <c r="O82" s="82"/>
      <c r="P82" s="82">
        <v>0</v>
      </c>
      <c r="Q82" s="82"/>
      <c r="R82" s="82">
        <v>0</v>
      </c>
      <c r="S82" s="82"/>
      <c r="T82" s="82">
        <v>281880</v>
      </c>
      <c r="U82" s="82"/>
      <c r="V82" s="82">
        <v>68800</v>
      </c>
      <c r="W82" s="82"/>
      <c r="X82" s="82">
        <v>7459864303</v>
      </c>
      <c r="Y82" s="82"/>
      <c r="Z82" s="82">
        <v>19277953603</v>
      </c>
      <c r="AA82" s="81"/>
      <c r="AB82" s="121">
        <v>0.19159083772033431</v>
      </c>
      <c r="AD82" s="22"/>
    </row>
    <row r="83" spans="1:30" ht="21.75" customHeight="1">
      <c r="A83" s="127" t="s">
        <v>48</v>
      </c>
      <c r="B83" s="127"/>
      <c r="C83" s="127"/>
      <c r="D83" s="81"/>
      <c r="E83" s="128">
        <v>150000</v>
      </c>
      <c r="F83" s="128"/>
      <c r="G83" s="82"/>
      <c r="H83" s="82">
        <v>11479563930</v>
      </c>
      <c r="I83" s="82"/>
      <c r="J83" s="82">
        <v>18124016625</v>
      </c>
      <c r="K83" s="82"/>
      <c r="L83" s="82">
        <v>0</v>
      </c>
      <c r="M83" s="82"/>
      <c r="N83" s="82">
        <v>0</v>
      </c>
      <c r="O83" s="82"/>
      <c r="P83" s="82">
        <v>0</v>
      </c>
      <c r="Q83" s="82"/>
      <c r="R83" s="82">
        <v>0</v>
      </c>
      <c r="S83" s="82"/>
      <c r="T83" s="82">
        <v>150000</v>
      </c>
      <c r="U83" s="82"/>
      <c r="V83" s="82">
        <v>127000</v>
      </c>
      <c r="W83" s="82"/>
      <c r="X83" s="82">
        <v>11479563930</v>
      </c>
      <c r="Y83" s="82"/>
      <c r="Z83" s="82">
        <v>18936652500</v>
      </c>
      <c r="AA83" s="81"/>
      <c r="AB83" s="121">
        <v>0.18819887166495028</v>
      </c>
      <c r="AD83" s="22"/>
    </row>
    <row r="84" spans="1:30" ht="21.75" customHeight="1">
      <c r="A84" s="127" t="s">
        <v>25</v>
      </c>
      <c r="B84" s="127"/>
      <c r="C84" s="127"/>
      <c r="D84" s="81"/>
      <c r="E84" s="128">
        <v>27600000</v>
      </c>
      <c r="F84" s="128"/>
      <c r="G84" s="82"/>
      <c r="H84" s="82">
        <v>18629671937</v>
      </c>
      <c r="I84" s="82"/>
      <c r="J84" s="82">
        <v>19753761600</v>
      </c>
      <c r="K84" s="82"/>
      <c r="L84" s="82">
        <v>2400000</v>
      </c>
      <c r="M84" s="82"/>
      <c r="N84" s="82">
        <v>1681559010</v>
      </c>
      <c r="O84" s="82"/>
      <c r="P84" s="82">
        <v>0</v>
      </c>
      <c r="Q84" s="82"/>
      <c r="R84" s="82">
        <v>0</v>
      </c>
      <c r="S84" s="82"/>
      <c r="T84" s="82">
        <v>30000000</v>
      </c>
      <c r="U84" s="82"/>
      <c r="V84" s="82">
        <v>633</v>
      </c>
      <c r="W84" s="82"/>
      <c r="X84" s="82">
        <v>20311230947</v>
      </c>
      <c r="Y84" s="82"/>
      <c r="Z84" s="82">
        <v>18877009500</v>
      </c>
      <c r="AA84" s="81"/>
      <c r="AB84" s="121">
        <v>0.18760611931324964</v>
      </c>
      <c r="AD84" s="22"/>
    </row>
    <row r="85" spans="1:30" ht="21.75" customHeight="1">
      <c r="A85" s="127" t="s">
        <v>45</v>
      </c>
      <c r="B85" s="127"/>
      <c r="C85" s="127"/>
      <c r="D85" s="81"/>
      <c r="E85" s="128">
        <v>285750</v>
      </c>
      <c r="F85" s="128"/>
      <c r="G85" s="82"/>
      <c r="H85" s="82">
        <v>12696531982</v>
      </c>
      <c r="I85" s="82"/>
      <c r="J85" s="82">
        <v>15168258652.5</v>
      </c>
      <c r="K85" s="82"/>
      <c r="L85" s="82">
        <v>0</v>
      </c>
      <c r="M85" s="82"/>
      <c r="N85" s="82">
        <v>0</v>
      </c>
      <c r="O85" s="82"/>
      <c r="P85" s="82">
        <v>0</v>
      </c>
      <c r="Q85" s="82"/>
      <c r="R85" s="82">
        <v>0</v>
      </c>
      <c r="S85" s="82"/>
      <c r="T85" s="82">
        <v>285750</v>
      </c>
      <c r="U85" s="82"/>
      <c r="V85" s="82">
        <v>52300</v>
      </c>
      <c r="W85" s="82"/>
      <c r="X85" s="82">
        <v>12696531982</v>
      </c>
      <c r="Y85" s="82"/>
      <c r="Z85" s="82">
        <v>14855803886</v>
      </c>
      <c r="AA85" s="81"/>
      <c r="AB85" s="121">
        <v>0.1476420148186689</v>
      </c>
      <c r="AD85" s="22"/>
    </row>
    <row r="86" spans="1:30" ht="21.75" customHeight="1">
      <c r="A86" s="127" t="s">
        <v>104</v>
      </c>
      <c r="B86" s="127"/>
      <c r="C86" s="127"/>
      <c r="D86" s="81"/>
      <c r="E86" s="128">
        <v>0</v>
      </c>
      <c r="F86" s="128"/>
      <c r="G86" s="82"/>
      <c r="H86" s="82">
        <v>0</v>
      </c>
      <c r="I86" s="82"/>
      <c r="J86" s="82">
        <v>0</v>
      </c>
      <c r="K86" s="82"/>
      <c r="L86" s="82">
        <v>3750000</v>
      </c>
      <c r="M86" s="82"/>
      <c r="N86" s="82">
        <v>12089717505</v>
      </c>
      <c r="O86" s="82"/>
      <c r="P86" s="82">
        <v>0</v>
      </c>
      <c r="Q86" s="82"/>
      <c r="R86" s="82">
        <v>0</v>
      </c>
      <c r="S86" s="82"/>
      <c r="T86" s="82">
        <v>3750000</v>
      </c>
      <c r="U86" s="82"/>
      <c r="V86" s="82">
        <v>3471</v>
      </c>
      <c r="W86" s="82"/>
      <c r="X86" s="82">
        <v>12089717505</v>
      </c>
      <c r="Y86" s="82"/>
      <c r="Z86" s="82">
        <v>12938803312</v>
      </c>
      <c r="AA86" s="81"/>
      <c r="AB86" s="121">
        <v>0.12859021329208642</v>
      </c>
      <c r="AD86" s="22"/>
    </row>
    <row r="87" spans="1:30" ht="21.75" customHeight="1">
      <c r="A87" s="127" t="s">
        <v>39</v>
      </c>
      <c r="B87" s="127"/>
      <c r="C87" s="127"/>
      <c r="D87" s="81"/>
      <c r="E87" s="128">
        <v>107039</v>
      </c>
      <c r="F87" s="128"/>
      <c r="G87" s="82"/>
      <c r="H87" s="82">
        <v>9552774964</v>
      </c>
      <c r="I87" s="82"/>
      <c r="J87" s="82">
        <v>10400807029.612499</v>
      </c>
      <c r="K87" s="82"/>
      <c r="L87" s="82">
        <v>25000</v>
      </c>
      <c r="M87" s="82"/>
      <c r="N87" s="82">
        <v>2409685922</v>
      </c>
      <c r="O87" s="82"/>
      <c r="P87" s="82">
        <v>0</v>
      </c>
      <c r="Q87" s="82"/>
      <c r="R87" s="82">
        <v>0</v>
      </c>
      <c r="S87" s="82"/>
      <c r="T87" s="82">
        <v>132039</v>
      </c>
      <c r="U87" s="82"/>
      <c r="V87" s="82">
        <v>84200</v>
      </c>
      <c r="W87" s="82"/>
      <c r="X87" s="82">
        <v>11962460886</v>
      </c>
      <c r="Y87" s="82"/>
      <c r="Z87" s="82">
        <v>11051533581</v>
      </c>
      <c r="AA87" s="81"/>
      <c r="AB87" s="121">
        <v>0.10983388696135746</v>
      </c>
      <c r="AD87" s="22"/>
    </row>
    <row r="88" spans="1:30" ht="21.75" customHeight="1">
      <c r="A88" s="127" t="s">
        <v>85</v>
      </c>
      <c r="B88" s="127"/>
      <c r="C88" s="127"/>
      <c r="D88" s="81"/>
      <c r="E88" s="128">
        <v>2037036</v>
      </c>
      <c r="F88" s="128"/>
      <c r="G88" s="82"/>
      <c r="H88" s="82">
        <v>24642975459</v>
      </c>
      <c r="I88" s="82"/>
      <c r="J88" s="82">
        <v>37805174920.386002</v>
      </c>
      <c r="K88" s="82"/>
      <c r="L88" s="82">
        <v>0</v>
      </c>
      <c r="M88" s="82"/>
      <c r="N88" s="82">
        <v>0</v>
      </c>
      <c r="O88" s="82"/>
      <c r="P88" s="82">
        <v>1417777</v>
      </c>
      <c r="Q88" s="82"/>
      <c r="R88" s="82">
        <v>24424192568</v>
      </c>
      <c r="S88" s="82"/>
      <c r="T88" s="82">
        <v>619259</v>
      </c>
      <c r="U88" s="82"/>
      <c r="V88" s="82">
        <v>14200</v>
      </c>
      <c r="W88" s="82"/>
      <c r="X88" s="82">
        <v>7491465225</v>
      </c>
      <c r="Y88" s="82"/>
      <c r="Z88" s="82">
        <v>8741156607</v>
      </c>
      <c r="AA88" s="81"/>
      <c r="AB88" s="121">
        <v>8.6872577425393699E-2</v>
      </c>
      <c r="AD88" s="22"/>
    </row>
    <row r="89" spans="1:30" ht="21.75" customHeight="1">
      <c r="A89" s="127" t="s">
        <v>73</v>
      </c>
      <c r="B89" s="127"/>
      <c r="C89" s="127"/>
      <c r="D89" s="81"/>
      <c r="E89" s="128">
        <v>1500000</v>
      </c>
      <c r="F89" s="128"/>
      <c r="G89" s="82"/>
      <c r="H89" s="82">
        <v>4056680124</v>
      </c>
      <c r="I89" s="82"/>
      <c r="J89" s="82">
        <v>7857965250</v>
      </c>
      <c r="K89" s="82"/>
      <c r="L89" s="82">
        <v>0</v>
      </c>
      <c r="M89" s="82"/>
      <c r="N89" s="82">
        <v>0</v>
      </c>
      <c r="O89" s="82"/>
      <c r="P89" s="82">
        <v>0</v>
      </c>
      <c r="Q89" s="82"/>
      <c r="R89" s="82">
        <v>0</v>
      </c>
      <c r="S89" s="82"/>
      <c r="T89" s="82">
        <v>1500000</v>
      </c>
      <c r="U89" s="82"/>
      <c r="V89" s="82">
        <v>4820</v>
      </c>
      <c r="W89" s="82"/>
      <c r="X89" s="82">
        <v>4056680124</v>
      </c>
      <c r="Y89" s="82"/>
      <c r="Z89" s="82">
        <v>7186981500</v>
      </c>
      <c r="AA89" s="81"/>
      <c r="AB89" s="121">
        <v>7.1426658379926011E-2</v>
      </c>
      <c r="AD89" s="22"/>
    </row>
    <row r="90" spans="1:30" ht="21.75" customHeight="1">
      <c r="A90" s="127" t="s">
        <v>49</v>
      </c>
      <c r="B90" s="127"/>
      <c r="C90" s="127"/>
      <c r="D90" s="81"/>
      <c r="E90" s="128">
        <v>1000000</v>
      </c>
      <c r="F90" s="128"/>
      <c r="G90" s="82"/>
      <c r="H90" s="82">
        <v>5736203748</v>
      </c>
      <c r="I90" s="82"/>
      <c r="J90" s="82">
        <v>7445434500</v>
      </c>
      <c r="K90" s="82"/>
      <c r="L90" s="82">
        <v>0</v>
      </c>
      <c r="M90" s="82"/>
      <c r="N90" s="82">
        <v>0</v>
      </c>
      <c r="O90" s="82"/>
      <c r="P90" s="82">
        <v>0</v>
      </c>
      <c r="Q90" s="82"/>
      <c r="R90" s="82">
        <v>0</v>
      </c>
      <c r="S90" s="82"/>
      <c r="T90" s="82">
        <v>1000000</v>
      </c>
      <c r="U90" s="82"/>
      <c r="V90" s="82">
        <v>7190</v>
      </c>
      <c r="W90" s="82"/>
      <c r="X90" s="82">
        <v>5736203748</v>
      </c>
      <c r="Y90" s="82"/>
      <c r="Z90" s="82">
        <v>7147219500</v>
      </c>
      <c r="AA90" s="81"/>
      <c r="AB90" s="121">
        <v>7.1031490145458925E-2</v>
      </c>
      <c r="AD90" s="22"/>
    </row>
    <row r="91" spans="1:30" ht="21.75" customHeight="1">
      <c r="A91" s="127" t="s">
        <v>56</v>
      </c>
      <c r="B91" s="127"/>
      <c r="C91" s="127"/>
      <c r="D91" s="81"/>
      <c r="E91" s="128">
        <v>3250000</v>
      </c>
      <c r="F91" s="128"/>
      <c r="G91" s="82"/>
      <c r="H91" s="82">
        <v>4072694655</v>
      </c>
      <c r="I91" s="82"/>
      <c r="J91" s="82">
        <v>4568156775</v>
      </c>
      <c r="K91" s="82"/>
      <c r="L91" s="82">
        <v>0</v>
      </c>
      <c r="M91" s="82"/>
      <c r="N91" s="82">
        <v>0</v>
      </c>
      <c r="O91" s="82"/>
      <c r="P91" s="82">
        <v>0</v>
      </c>
      <c r="Q91" s="82"/>
      <c r="R91" s="82">
        <v>0</v>
      </c>
      <c r="S91" s="82"/>
      <c r="T91" s="82">
        <v>3250000</v>
      </c>
      <c r="U91" s="82"/>
      <c r="V91" s="82">
        <v>1340</v>
      </c>
      <c r="W91" s="82"/>
      <c r="X91" s="82">
        <v>4072694655</v>
      </c>
      <c r="Y91" s="82"/>
      <c r="Z91" s="82">
        <v>4329087750</v>
      </c>
      <c r="AA91" s="81"/>
      <c r="AB91" s="121">
        <v>4.3023941527604116E-2</v>
      </c>
      <c r="AD91" s="22"/>
    </row>
    <row r="92" spans="1:30" ht="21.75" customHeight="1">
      <c r="A92" s="127" t="s">
        <v>46</v>
      </c>
      <c r="B92" s="127"/>
      <c r="C92" s="127"/>
      <c r="D92" s="81"/>
      <c r="E92" s="128">
        <v>1744418</v>
      </c>
      <c r="F92" s="128"/>
      <c r="G92" s="82"/>
      <c r="H92" s="82">
        <v>3896793804</v>
      </c>
      <c r="I92" s="82"/>
      <c r="J92" s="82">
        <v>4300416007.9919996</v>
      </c>
      <c r="K92" s="82"/>
      <c r="L92" s="82">
        <v>0</v>
      </c>
      <c r="M92" s="82"/>
      <c r="N92" s="82">
        <v>0</v>
      </c>
      <c r="O92" s="82"/>
      <c r="P92" s="82">
        <v>0</v>
      </c>
      <c r="Q92" s="82"/>
      <c r="R92" s="82">
        <v>0</v>
      </c>
      <c r="S92" s="82"/>
      <c r="T92" s="82">
        <v>1744418</v>
      </c>
      <c r="U92" s="82"/>
      <c r="V92" s="82">
        <v>2207</v>
      </c>
      <c r="W92" s="82"/>
      <c r="X92" s="82">
        <v>3896793804</v>
      </c>
      <c r="Y92" s="82"/>
      <c r="Z92" s="82">
        <v>3827023439</v>
      </c>
      <c r="AA92" s="81"/>
      <c r="AB92" s="121">
        <v>3.803425621582894E-2</v>
      </c>
      <c r="AD92" s="22"/>
    </row>
    <row r="93" spans="1:30" ht="21.75" customHeight="1">
      <c r="A93" s="127" t="s">
        <v>59</v>
      </c>
      <c r="B93" s="127"/>
      <c r="C93" s="127"/>
      <c r="D93" s="81"/>
      <c r="E93" s="128">
        <v>877038</v>
      </c>
      <c r="F93" s="128"/>
      <c r="G93" s="82"/>
      <c r="H93" s="82">
        <v>2656233511</v>
      </c>
      <c r="I93" s="82"/>
      <c r="J93" s="82">
        <v>3908367373.9436998</v>
      </c>
      <c r="K93" s="82"/>
      <c r="L93" s="82">
        <v>0</v>
      </c>
      <c r="M93" s="82"/>
      <c r="N93" s="82">
        <v>0</v>
      </c>
      <c r="O93" s="82"/>
      <c r="P93" s="82">
        <v>0</v>
      </c>
      <c r="Q93" s="82"/>
      <c r="R93" s="82">
        <v>0</v>
      </c>
      <c r="S93" s="82"/>
      <c r="T93" s="82">
        <v>877038</v>
      </c>
      <c r="U93" s="82"/>
      <c r="V93" s="82">
        <v>4248</v>
      </c>
      <c r="W93" s="82"/>
      <c r="X93" s="82">
        <v>2656233511</v>
      </c>
      <c r="Y93" s="82"/>
      <c r="Z93" s="82">
        <v>3703489762</v>
      </c>
      <c r="AA93" s="81"/>
      <c r="AB93" s="121">
        <v>3.6806536658530078E-2</v>
      </c>
      <c r="AD93" s="22"/>
    </row>
    <row r="94" spans="1:30" ht="21.75" customHeight="1">
      <c r="A94" s="127" t="s">
        <v>94</v>
      </c>
      <c r="B94" s="127"/>
      <c r="C94" s="127"/>
      <c r="D94" s="81"/>
      <c r="E94" s="128">
        <v>250000</v>
      </c>
      <c r="F94" s="128"/>
      <c r="G94" s="82"/>
      <c r="H94" s="82">
        <v>3333023640</v>
      </c>
      <c r="I94" s="82"/>
      <c r="J94" s="82">
        <v>3682955250</v>
      </c>
      <c r="K94" s="82"/>
      <c r="L94" s="82">
        <v>0</v>
      </c>
      <c r="M94" s="82"/>
      <c r="N94" s="82">
        <v>0</v>
      </c>
      <c r="O94" s="82"/>
      <c r="P94" s="82">
        <v>0</v>
      </c>
      <c r="Q94" s="82"/>
      <c r="R94" s="82">
        <v>0</v>
      </c>
      <c r="S94" s="82"/>
      <c r="T94" s="82">
        <v>250000</v>
      </c>
      <c r="U94" s="82"/>
      <c r="V94" s="82">
        <v>14540</v>
      </c>
      <c r="W94" s="82"/>
      <c r="X94" s="82">
        <v>3333023640</v>
      </c>
      <c r="Y94" s="82"/>
      <c r="Z94" s="82">
        <v>3613371750</v>
      </c>
      <c r="AA94" s="81"/>
      <c r="AB94" s="121">
        <v>3.5910913307196549E-2</v>
      </c>
      <c r="AD94" s="22"/>
    </row>
    <row r="95" spans="1:30" ht="21.75" customHeight="1">
      <c r="A95" s="127" t="s">
        <v>19</v>
      </c>
      <c r="B95" s="127"/>
      <c r="C95" s="127"/>
      <c r="D95" s="81"/>
      <c r="E95" s="128">
        <v>150000</v>
      </c>
      <c r="F95" s="128"/>
      <c r="G95" s="82"/>
      <c r="H95" s="82">
        <v>1176242059</v>
      </c>
      <c r="I95" s="82"/>
      <c r="J95" s="82">
        <v>1255485150</v>
      </c>
      <c r="K95" s="82"/>
      <c r="L95" s="82">
        <v>0</v>
      </c>
      <c r="M95" s="82"/>
      <c r="N95" s="82">
        <v>0</v>
      </c>
      <c r="O95" s="82"/>
      <c r="P95" s="82">
        <v>0</v>
      </c>
      <c r="Q95" s="82"/>
      <c r="R95" s="82">
        <v>0</v>
      </c>
      <c r="S95" s="82"/>
      <c r="T95" s="82">
        <v>150000</v>
      </c>
      <c r="U95" s="82"/>
      <c r="V95" s="82">
        <v>8190</v>
      </c>
      <c r="W95" s="82"/>
      <c r="X95" s="82">
        <v>1176242059</v>
      </c>
      <c r="Y95" s="82"/>
      <c r="Z95" s="82">
        <v>1221190425</v>
      </c>
      <c r="AA95" s="81"/>
      <c r="AB95" s="121">
        <v>1.2136604401070415E-2</v>
      </c>
      <c r="AD95" s="22"/>
    </row>
    <row r="96" spans="1:30" ht="21.75" customHeight="1">
      <c r="A96" s="127" t="s">
        <v>47</v>
      </c>
      <c r="B96" s="127"/>
      <c r="C96" s="127"/>
      <c r="D96" s="81"/>
      <c r="E96" s="128">
        <v>175000</v>
      </c>
      <c r="F96" s="128"/>
      <c r="G96" s="82"/>
      <c r="H96" s="82">
        <v>581927910</v>
      </c>
      <c r="I96" s="82"/>
      <c r="J96" s="82">
        <v>654954693.75</v>
      </c>
      <c r="K96" s="82"/>
      <c r="L96" s="82">
        <v>0</v>
      </c>
      <c r="M96" s="82"/>
      <c r="N96" s="82">
        <v>0</v>
      </c>
      <c r="O96" s="82"/>
      <c r="P96" s="82">
        <v>0</v>
      </c>
      <c r="Q96" s="82"/>
      <c r="R96" s="82">
        <v>0</v>
      </c>
      <c r="S96" s="82"/>
      <c r="T96" s="82">
        <v>175000</v>
      </c>
      <c r="U96" s="82"/>
      <c r="V96" s="82">
        <v>4286</v>
      </c>
      <c r="W96" s="82"/>
      <c r="X96" s="82">
        <v>581927910</v>
      </c>
      <c r="Y96" s="82"/>
      <c r="Z96" s="82">
        <v>745587202</v>
      </c>
      <c r="AA96" s="81"/>
      <c r="AB96" s="121">
        <v>7.4098983515817991E-3</v>
      </c>
      <c r="AD96" s="22"/>
    </row>
    <row r="97" spans="1:30" ht="21.75" customHeight="1">
      <c r="A97" s="127" t="s">
        <v>20</v>
      </c>
      <c r="B97" s="127"/>
      <c r="C97" s="127"/>
      <c r="D97" s="81"/>
      <c r="E97" s="128">
        <v>13593592</v>
      </c>
      <c r="F97" s="128"/>
      <c r="G97" s="82"/>
      <c r="H97" s="82">
        <v>40286990616</v>
      </c>
      <c r="I97" s="82"/>
      <c r="J97" s="82">
        <v>21174416769.9492</v>
      </c>
      <c r="K97" s="82"/>
      <c r="L97" s="82">
        <v>0</v>
      </c>
      <c r="M97" s="82"/>
      <c r="N97" s="82">
        <v>0</v>
      </c>
      <c r="O97" s="82"/>
      <c r="P97" s="82">
        <v>13593592</v>
      </c>
      <c r="Q97" s="82"/>
      <c r="R97" s="82">
        <v>23763276388</v>
      </c>
      <c r="S97" s="82"/>
      <c r="T97" s="82">
        <v>0</v>
      </c>
      <c r="U97" s="82"/>
      <c r="V97" s="82">
        <v>0</v>
      </c>
      <c r="W97" s="82"/>
      <c r="X97" s="82">
        <v>0</v>
      </c>
      <c r="Y97" s="82"/>
      <c r="Z97" s="82">
        <v>0</v>
      </c>
      <c r="AA97" s="81"/>
      <c r="AB97" s="121">
        <v>0</v>
      </c>
      <c r="AD97" s="22"/>
    </row>
    <row r="98" spans="1:30" ht="21.75" customHeight="1">
      <c r="A98" s="127" t="s">
        <v>51</v>
      </c>
      <c r="B98" s="127"/>
      <c r="C98" s="127"/>
      <c r="D98" s="81"/>
      <c r="E98" s="128">
        <v>6139505</v>
      </c>
      <c r="F98" s="128"/>
      <c r="G98" s="82"/>
      <c r="H98" s="82">
        <v>14914680906</v>
      </c>
      <c r="I98" s="82"/>
      <c r="J98" s="82">
        <v>14122284023.3085</v>
      </c>
      <c r="K98" s="82"/>
      <c r="L98" s="82">
        <v>8212737</v>
      </c>
      <c r="M98" s="82"/>
      <c r="N98" s="82">
        <v>17351935715</v>
      </c>
      <c r="O98" s="82"/>
      <c r="P98" s="82">
        <v>14352242</v>
      </c>
      <c r="Q98" s="82"/>
      <c r="R98" s="82">
        <v>0</v>
      </c>
      <c r="S98" s="82"/>
      <c r="T98" s="82">
        <v>0</v>
      </c>
      <c r="U98" s="82"/>
      <c r="V98" s="82">
        <v>0</v>
      </c>
      <c r="W98" s="82"/>
      <c r="X98" s="82">
        <v>0</v>
      </c>
      <c r="Y98" s="82"/>
      <c r="Z98" s="82">
        <v>0</v>
      </c>
      <c r="AA98" s="81"/>
      <c r="AB98" s="121">
        <v>0</v>
      </c>
      <c r="AD98" s="22"/>
    </row>
    <row r="99" spans="1:30" ht="21.75" customHeight="1">
      <c r="A99" s="127" t="s">
        <v>62</v>
      </c>
      <c r="B99" s="127"/>
      <c r="C99" s="127"/>
      <c r="D99" s="81"/>
      <c r="E99" s="128">
        <v>4000000</v>
      </c>
      <c r="F99" s="128"/>
      <c r="G99" s="82"/>
      <c r="H99" s="82">
        <v>21319340324</v>
      </c>
      <c r="I99" s="82"/>
      <c r="J99" s="82">
        <v>22386006000</v>
      </c>
      <c r="K99" s="82"/>
      <c r="L99" s="82">
        <v>0</v>
      </c>
      <c r="M99" s="82"/>
      <c r="N99" s="82">
        <v>0</v>
      </c>
      <c r="O99" s="82"/>
      <c r="P99" s="82">
        <v>4000000</v>
      </c>
      <c r="Q99" s="82"/>
      <c r="R99" s="82">
        <v>22000586461</v>
      </c>
      <c r="S99" s="82"/>
      <c r="T99" s="82">
        <v>0</v>
      </c>
      <c r="U99" s="82"/>
      <c r="V99" s="82">
        <v>0</v>
      </c>
      <c r="W99" s="82"/>
      <c r="X99" s="82">
        <v>0</v>
      </c>
      <c r="Y99" s="82"/>
      <c r="Z99" s="82">
        <v>0</v>
      </c>
      <c r="AA99" s="81"/>
      <c r="AB99" s="121">
        <v>0</v>
      </c>
      <c r="AD99" s="22"/>
    </row>
    <row r="100" spans="1:30" ht="21.75" customHeight="1">
      <c r="A100" s="127" t="s">
        <v>69</v>
      </c>
      <c r="B100" s="127"/>
      <c r="C100" s="127"/>
      <c r="D100" s="81"/>
      <c r="E100" s="128">
        <v>4400000</v>
      </c>
      <c r="F100" s="128"/>
      <c r="G100" s="82"/>
      <c r="H100" s="82">
        <v>5444137309</v>
      </c>
      <c r="I100" s="82"/>
      <c r="J100" s="82">
        <v>8021585880</v>
      </c>
      <c r="K100" s="82"/>
      <c r="L100" s="82">
        <v>0</v>
      </c>
      <c r="M100" s="82"/>
      <c r="N100" s="82">
        <v>0</v>
      </c>
      <c r="O100" s="82"/>
      <c r="P100" s="82">
        <v>4400000</v>
      </c>
      <c r="Q100" s="82"/>
      <c r="R100" s="82">
        <v>7479806055</v>
      </c>
      <c r="S100" s="82"/>
      <c r="T100" s="82">
        <v>0</v>
      </c>
      <c r="U100" s="82"/>
      <c r="V100" s="82">
        <v>0</v>
      </c>
      <c r="W100" s="82"/>
      <c r="X100" s="82">
        <v>0</v>
      </c>
      <c r="Y100" s="82"/>
      <c r="Z100" s="82">
        <v>0</v>
      </c>
      <c r="AA100" s="81"/>
      <c r="AB100" s="121">
        <v>0</v>
      </c>
      <c r="AD100" s="22"/>
    </row>
    <row r="101" spans="1:30" ht="21.75" customHeight="1">
      <c r="A101" s="127" t="s">
        <v>75</v>
      </c>
      <c r="B101" s="127"/>
      <c r="C101" s="127"/>
      <c r="D101" s="81"/>
      <c r="E101" s="128">
        <v>1479342</v>
      </c>
      <c r="F101" s="128"/>
      <c r="G101" s="82"/>
      <c r="H101" s="82">
        <v>10265972104</v>
      </c>
      <c r="I101" s="82"/>
      <c r="J101" s="82">
        <v>9705563439.6599998</v>
      </c>
      <c r="K101" s="82"/>
      <c r="L101" s="82">
        <v>0</v>
      </c>
      <c r="M101" s="82"/>
      <c r="N101" s="82">
        <v>0</v>
      </c>
      <c r="O101" s="82"/>
      <c r="P101" s="82">
        <v>1479342</v>
      </c>
      <c r="Q101" s="82"/>
      <c r="R101" s="82">
        <v>8848296147</v>
      </c>
      <c r="S101" s="82"/>
      <c r="T101" s="82">
        <v>0</v>
      </c>
      <c r="U101" s="82"/>
      <c r="V101" s="82">
        <v>0</v>
      </c>
      <c r="W101" s="82"/>
      <c r="X101" s="82">
        <v>0</v>
      </c>
      <c r="Y101" s="82"/>
      <c r="Z101" s="82">
        <v>0</v>
      </c>
      <c r="AA101" s="81"/>
      <c r="AB101" s="121">
        <v>0</v>
      </c>
      <c r="AD101" s="22"/>
    </row>
    <row r="102" spans="1:30" ht="21.75" customHeight="1">
      <c r="A102" s="127" t="s">
        <v>87</v>
      </c>
      <c r="B102" s="127"/>
      <c r="C102" s="127"/>
      <c r="D102" s="81"/>
      <c r="E102" s="128">
        <v>999999</v>
      </c>
      <c r="F102" s="128"/>
      <c r="G102" s="82"/>
      <c r="H102" s="82">
        <v>3072799500</v>
      </c>
      <c r="I102" s="82"/>
      <c r="J102" s="82">
        <v>5626317373.677</v>
      </c>
      <c r="K102" s="82"/>
      <c r="L102" s="82">
        <v>0</v>
      </c>
      <c r="M102" s="82"/>
      <c r="N102" s="82">
        <v>0</v>
      </c>
      <c r="O102" s="82"/>
      <c r="P102" s="82">
        <v>999999</v>
      </c>
      <c r="Q102" s="82"/>
      <c r="R102" s="82">
        <v>5838083566</v>
      </c>
      <c r="S102" s="82"/>
      <c r="T102" s="82">
        <v>0</v>
      </c>
      <c r="U102" s="82"/>
      <c r="V102" s="82">
        <v>0</v>
      </c>
      <c r="W102" s="82"/>
      <c r="X102" s="82">
        <v>0</v>
      </c>
      <c r="Y102" s="82"/>
      <c r="Z102" s="82">
        <v>0</v>
      </c>
      <c r="AA102" s="81"/>
      <c r="AB102" s="121">
        <v>0</v>
      </c>
      <c r="AD102" s="22"/>
    </row>
    <row r="103" spans="1:30" ht="21.75" customHeight="1">
      <c r="A103" s="127" t="s">
        <v>89</v>
      </c>
      <c r="B103" s="127"/>
      <c r="C103" s="127"/>
      <c r="D103" s="81"/>
      <c r="E103" s="128">
        <v>307999</v>
      </c>
      <c r="F103" s="128"/>
      <c r="G103" s="82"/>
      <c r="H103" s="82">
        <v>8047274192</v>
      </c>
      <c r="I103" s="82"/>
      <c r="J103" s="82">
        <v>6842819172.9825001</v>
      </c>
      <c r="K103" s="82"/>
      <c r="L103" s="82">
        <v>0</v>
      </c>
      <c r="M103" s="82"/>
      <c r="N103" s="82">
        <v>0</v>
      </c>
      <c r="O103" s="82"/>
      <c r="P103" s="82">
        <v>307999</v>
      </c>
      <c r="Q103" s="82"/>
      <c r="R103" s="82">
        <v>6424543432</v>
      </c>
      <c r="S103" s="82"/>
      <c r="T103" s="82">
        <v>0</v>
      </c>
      <c r="U103" s="82"/>
      <c r="V103" s="82">
        <v>0</v>
      </c>
      <c r="W103" s="82"/>
      <c r="X103" s="82">
        <v>0</v>
      </c>
      <c r="Y103" s="82"/>
      <c r="Z103" s="82">
        <v>0</v>
      </c>
      <c r="AA103" s="81"/>
      <c r="AB103" s="121">
        <v>0</v>
      </c>
      <c r="AD103" s="22"/>
    </row>
    <row r="104" spans="1:30" ht="21.75" customHeight="1">
      <c r="A104" s="127" t="s">
        <v>91</v>
      </c>
      <c r="B104" s="127"/>
      <c r="C104" s="127"/>
      <c r="D104" s="81"/>
      <c r="E104" s="128">
        <v>426086</v>
      </c>
      <c r="F104" s="128"/>
      <c r="G104" s="82"/>
      <c r="H104" s="82">
        <v>3489942633</v>
      </c>
      <c r="I104" s="82"/>
      <c r="J104" s="82">
        <v>5120729030.5469999</v>
      </c>
      <c r="K104" s="82"/>
      <c r="L104" s="82">
        <v>0</v>
      </c>
      <c r="M104" s="82"/>
      <c r="N104" s="82">
        <v>0</v>
      </c>
      <c r="O104" s="82"/>
      <c r="P104" s="82">
        <v>426086</v>
      </c>
      <c r="Q104" s="82"/>
      <c r="R104" s="82">
        <v>5273207326</v>
      </c>
      <c r="S104" s="82"/>
      <c r="T104" s="82">
        <v>0</v>
      </c>
      <c r="U104" s="82"/>
      <c r="V104" s="82">
        <v>0</v>
      </c>
      <c r="W104" s="82"/>
      <c r="X104" s="82">
        <v>0</v>
      </c>
      <c r="Y104" s="82"/>
      <c r="Z104" s="82">
        <v>0</v>
      </c>
      <c r="AA104" s="81"/>
      <c r="AB104" s="121">
        <v>0</v>
      </c>
      <c r="AD104" s="22"/>
    </row>
    <row r="105" spans="1:30" ht="21.75" customHeight="1">
      <c r="A105" s="127" t="s">
        <v>93</v>
      </c>
      <c r="B105" s="127"/>
      <c r="C105" s="127"/>
      <c r="D105" s="81"/>
      <c r="E105" s="128">
        <v>185169</v>
      </c>
      <c r="F105" s="128"/>
      <c r="G105" s="82"/>
      <c r="H105" s="82">
        <v>667502817</v>
      </c>
      <c r="I105" s="82"/>
      <c r="J105" s="82">
        <v>824621255.13600004</v>
      </c>
      <c r="K105" s="82"/>
      <c r="L105" s="82">
        <v>0</v>
      </c>
      <c r="M105" s="82"/>
      <c r="N105" s="82">
        <v>0</v>
      </c>
      <c r="O105" s="82"/>
      <c r="P105" s="82">
        <v>185169</v>
      </c>
      <c r="Q105" s="82"/>
      <c r="R105" s="82">
        <v>826830070</v>
      </c>
      <c r="S105" s="82"/>
      <c r="T105" s="82">
        <v>0</v>
      </c>
      <c r="U105" s="82"/>
      <c r="V105" s="82">
        <v>0</v>
      </c>
      <c r="W105" s="82"/>
      <c r="X105" s="82">
        <v>0</v>
      </c>
      <c r="Y105" s="82"/>
      <c r="Z105" s="82">
        <v>0</v>
      </c>
      <c r="AA105" s="81"/>
      <c r="AB105" s="121">
        <v>0</v>
      </c>
      <c r="AD105" s="22"/>
    </row>
    <row r="106" spans="1:30" ht="21.75" customHeight="1">
      <c r="A106" s="127" t="s">
        <v>107</v>
      </c>
      <c r="B106" s="127"/>
      <c r="C106" s="127"/>
      <c r="D106" s="81"/>
      <c r="E106" s="128">
        <v>0</v>
      </c>
      <c r="F106" s="128"/>
      <c r="G106" s="82"/>
      <c r="H106" s="82">
        <v>0</v>
      </c>
      <c r="I106" s="82"/>
      <c r="J106" s="82">
        <v>0</v>
      </c>
      <c r="K106" s="82"/>
      <c r="L106" s="82">
        <v>3542984</v>
      </c>
      <c r="M106" s="82"/>
      <c r="N106" s="82">
        <v>27267296244</v>
      </c>
      <c r="O106" s="82"/>
      <c r="P106" s="82">
        <v>3542984</v>
      </c>
      <c r="Q106" s="82"/>
      <c r="R106" s="82">
        <v>0</v>
      </c>
      <c r="S106" s="82"/>
      <c r="T106" s="82">
        <v>0</v>
      </c>
      <c r="U106" s="82"/>
      <c r="V106" s="82">
        <v>0</v>
      </c>
      <c r="W106" s="82"/>
      <c r="X106" s="82">
        <v>0</v>
      </c>
      <c r="Y106" s="82"/>
      <c r="Z106" s="82">
        <v>0</v>
      </c>
      <c r="AA106" s="81"/>
      <c r="AB106" s="121">
        <v>0</v>
      </c>
      <c r="AD106" s="22"/>
    </row>
    <row r="107" spans="1:30" ht="21.75" customHeight="1" thickBot="1">
      <c r="A107" s="125" t="s">
        <v>117</v>
      </c>
      <c r="B107" s="125"/>
      <c r="C107" s="125"/>
      <c r="D107" s="79"/>
      <c r="E107" s="126">
        <f>SUM(E9:E106)</f>
        <v>1476306894</v>
      </c>
      <c r="F107" s="126"/>
      <c r="H107" s="15">
        <f>SUM(H9:H106)</f>
        <v>5585493499552</v>
      </c>
      <c r="J107" s="15">
        <f>SUM(J9:J106)</f>
        <v>6439211557774.3447</v>
      </c>
      <c r="L107" s="15">
        <f>SUM(L9:L106)</f>
        <v>577048868</v>
      </c>
      <c r="N107" s="15">
        <f>SUM(N9:N106)</f>
        <v>3114930088095</v>
      </c>
      <c r="P107" s="15">
        <f>SUM(P9:P106)</f>
        <v>49211681</v>
      </c>
      <c r="R107" s="15">
        <f>SUM(R9:R106)</f>
        <v>239523904187</v>
      </c>
      <c r="T107" s="15">
        <f>SUM(T9:T106)</f>
        <v>2004144081</v>
      </c>
      <c r="V107" s="15"/>
      <c r="X107" s="15">
        <f>SUM(X9:X106)</f>
        <v>8477032940054</v>
      </c>
      <c r="Z107" s="15">
        <f>SUM(Z9:Z106)</f>
        <v>8752925329600</v>
      </c>
      <c r="AB107" s="16">
        <f>SUM(AB9:AB106)</f>
        <v>86.98953897993762</v>
      </c>
    </row>
    <row r="108" spans="1:30" ht="13.5" thickTop="1">
      <c r="D108" s="80"/>
    </row>
  </sheetData>
  <mergeCells count="211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72:C72"/>
    <mergeCell ref="E72:F72"/>
    <mergeCell ref="A73:C73"/>
    <mergeCell ref="E73:F73"/>
    <mergeCell ref="A74:C74"/>
    <mergeCell ref="E74:F74"/>
    <mergeCell ref="A75:C75"/>
    <mergeCell ref="E75:F75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7:C107"/>
    <mergeCell ref="E107:F107"/>
    <mergeCell ref="A106:C106"/>
    <mergeCell ref="E106:F106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"/>
  <sheetViews>
    <sheetView rightToLeft="1" workbookViewId="0">
      <selection activeCell="K21" sqref="K21"/>
    </sheetView>
  </sheetViews>
  <sheetFormatPr defaultRowHeight="12.75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</row>
    <row r="2" spans="1:49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  <c r="AM2" s="133"/>
      <c r="AN2" s="133"/>
      <c r="AO2" s="133"/>
      <c r="AP2" s="133"/>
      <c r="AQ2" s="133"/>
      <c r="AR2" s="133"/>
      <c r="AS2" s="133"/>
      <c r="AT2" s="133"/>
      <c r="AU2" s="133"/>
      <c r="AV2" s="133"/>
      <c r="AW2" s="133"/>
    </row>
    <row r="3" spans="1:49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  <c r="AM3" s="133"/>
      <c r="AN3" s="133"/>
      <c r="AO3" s="133"/>
      <c r="AP3" s="133"/>
      <c r="AQ3" s="133"/>
      <c r="AR3" s="133"/>
      <c r="AS3" s="133"/>
      <c r="AT3" s="133"/>
      <c r="AU3" s="133"/>
      <c r="AV3" s="133"/>
      <c r="AW3" s="133"/>
    </row>
    <row r="4" spans="1:49" ht="14.45" customHeight="1"/>
    <row r="5" spans="1:49" ht="14.45" customHeight="1">
      <c r="A5" s="134" t="s">
        <v>118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</row>
    <row r="6" spans="1:49" ht="14.45" customHeight="1">
      <c r="I6" s="130" t="s">
        <v>7</v>
      </c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C6" s="130" t="s">
        <v>9</v>
      </c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</row>
    <row r="7" spans="1:49" ht="14.45" customHeight="1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>
      <c r="A8" s="130" t="s">
        <v>119</v>
      </c>
      <c r="B8" s="130"/>
      <c r="C8" s="130"/>
      <c r="D8" s="130"/>
      <c r="E8" s="130"/>
      <c r="F8" s="130"/>
      <c r="G8" s="130"/>
      <c r="I8" s="130" t="s">
        <v>120</v>
      </c>
      <c r="J8" s="130"/>
      <c r="K8" s="130"/>
      <c r="M8" s="130" t="s">
        <v>121</v>
      </c>
      <c r="N8" s="130"/>
      <c r="O8" s="130"/>
      <c r="Q8" s="130" t="s">
        <v>122</v>
      </c>
      <c r="R8" s="130"/>
      <c r="S8" s="130"/>
      <c r="T8" s="130"/>
      <c r="U8" s="130"/>
      <c r="W8" s="130" t="s">
        <v>123</v>
      </c>
      <c r="X8" s="130"/>
      <c r="Y8" s="130"/>
      <c r="Z8" s="130"/>
      <c r="AA8" s="130"/>
      <c r="AC8" s="130" t="s">
        <v>120</v>
      </c>
      <c r="AD8" s="130"/>
      <c r="AE8" s="130"/>
      <c r="AF8" s="130"/>
      <c r="AG8" s="130"/>
      <c r="AI8" s="130" t="s">
        <v>121</v>
      </c>
      <c r="AJ8" s="130"/>
      <c r="AK8" s="130"/>
      <c r="AM8" s="130" t="s">
        <v>122</v>
      </c>
      <c r="AN8" s="130"/>
      <c r="AO8" s="130"/>
      <c r="AQ8" s="130" t="s">
        <v>123</v>
      </c>
      <c r="AR8" s="130"/>
      <c r="AS8" s="130"/>
    </row>
    <row r="9" spans="1:49" ht="21.75" customHeight="1">
      <c r="A9" s="138" t="s">
        <v>124</v>
      </c>
      <c r="B9" s="138"/>
      <c r="C9" s="138"/>
      <c r="D9" s="138"/>
      <c r="E9" s="138"/>
      <c r="F9" s="138"/>
      <c r="G9" s="138"/>
      <c r="I9" s="139">
        <v>69000000</v>
      </c>
      <c r="J9" s="139"/>
      <c r="K9" s="139"/>
      <c r="M9" s="139">
        <v>2889</v>
      </c>
      <c r="N9" s="139"/>
      <c r="O9" s="139"/>
      <c r="Q9" s="138" t="s">
        <v>125</v>
      </c>
      <c r="R9" s="138"/>
      <c r="S9" s="138"/>
      <c r="T9" s="138"/>
      <c r="U9" s="138"/>
      <c r="W9" s="140">
        <v>0.237564404062486</v>
      </c>
      <c r="X9" s="140"/>
      <c r="Y9" s="140"/>
      <c r="Z9" s="140"/>
      <c r="AA9" s="140"/>
      <c r="AC9" s="139">
        <v>69000000</v>
      </c>
      <c r="AD9" s="139"/>
      <c r="AE9" s="139"/>
      <c r="AF9" s="139"/>
      <c r="AG9" s="139"/>
      <c r="AI9" s="139">
        <v>2889</v>
      </c>
      <c r="AJ9" s="139"/>
      <c r="AK9" s="139"/>
      <c r="AM9" s="138" t="s">
        <v>125</v>
      </c>
      <c r="AN9" s="138"/>
      <c r="AO9" s="138"/>
      <c r="AQ9" s="140">
        <v>0.237564404062486</v>
      </c>
      <c r="AR9" s="140"/>
      <c r="AS9" s="140"/>
    </row>
    <row r="10" spans="1:49" ht="21.75" customHeight="1">
      <c r="A10" s="136" t="s">
        <v>126</v>
      </c>
      <c r="B10" s="136"/>
      <c r="C10" s="136"/>
      <c r="D10" s="136"/>
      <c r="E10" s="136"/>
      <c r="F10" s="136"/>
      <c r="G10" s="136"/>
      <c r="I10" s="135">
        <v>2000000</v>
      </c>
      <c r="J10" s="135"/>
      <c r="K10" s="135"/>
      <c r="M10" s="135">
        <v>102495</v>
      </c>
      <c r="N10" s="135"/>
      <c r="O10" s="135"/>
      <c r="Q10" s="136" t="s">
        <v>127</v>
      </c>
      <c r="R10" s="136"/>
      <c r="S10" s="136"/>
      <c r="T10" s="136"/>
      <c r="U10" s="136"/>
      <c r="W10" s="137">
        <v>0.238617047209886</v>
      </c>
      <c r="X10" s="137"/>
      <c r="Y10" s="137"/>
      <c r="Z10" s="137"/>
      <c r="AA10" s="137"/>
      <c r="AC10" s="135">
        <v>2000000</v>
      </c>
      <c r="AD10" s="135"/>
      <c r="AE10" s="135"/>
      <c r="AF10" s="135"/>
      <c r="AG10" s="135"/>
      <c r="AI10" s="135">
        <v>102495</v>
      </c>
      <c r="AJ10" s="135"/>
      <c r="AK10" s="135"/>
      <c r="AM10" s="136" t="s">
        <v>127</v>
      </c>
      <c r="AN10" s="136"/>
      <c r="AO10" s="136"/>
      <c r="AQ10" s="137">
        <v>0.238617047209886</v>
      </c>
      <c r="AR10" s="137"/>
      <c r="AS10" s="137"/>
    </row>
    <row r="11" spans="1:49" ht="21.75" customHeight="1">
      <c r="A11" s="136" t="s">
        <v>128</v>
      </c>
      <c r="B11" s="136"/>
      <c r="C11" s="136"/>
      <c r="D11" s="136"/>
      <c r="E11" s="136"/>
      <c r="F11" s="136"/>
      <c r="G11" s="136"/>
      <c r="I11" s="135">
        <v>80000000</v>
      </c>
      <c r="J11" s="135"/>
      <c r="K11" s="135"/>
      <c r="M11" s="135">
        <v>5526</v>
      </c>
      <c r="N11" s="135"/>
      <c r="O11" s="135"/>
      <c r="Q11" s="136" t="s">
        <v>129</v>
      </c>
      <c r="R11" s="136"/>
      <c r="S11" s="136"/>
      <c r="T11" s="136"/>
      <c r="U11" s="136"/>
      <c r="W11" s="137">
        <v>0.23871410588390801</v>
      </c>
      <c r="X11" s="137"/>
      <c r="Y11" s="137"/>
      <c r="Z11" s="137"/>
      <c r="AA11" s="137"/>
      <c r="AC11" s="135">
        <v>80000000</v>
      </c>
      <c r="AD11" s="135"/>
      <c r="AE11" s="135"/>
      <c r="AF11" s="135"/>
      <c r="AG11" s="135"/>
      <c r="AI11" s="135">
        <v>5526</v>
      </c>
      <c r="AJ11" s="135"/>
      <c r="AK11" s="135"/>
      <c r="AM11" s="136" t="s">
        <v>129</v>
      </c>
      <c r="AN11" s="136"/>
      <c r="AO11" s="136"/>
      <c r="AQ11" s="137">
        <v>0.23871410588390801</v>
      </c>
      <c r="AR11" s="137"/>
      <c r="AS11" s="137"/>
    </row>
    <row r="12" spans="1:49" ht="21.75" customHeight="1">
      <c r="A12" s="136" t="s">
        <v>130</v>
      </c>
      <c r="B12" s="136"/>
      <c r="C12" s="136"/>
      <c r="D12" s="136"/>
      <c r="E12" s="136"/>
      <c r="F12" s="136"/>
      <c r="G12" s="136"/>
      <c r="I12" s="135">
        <v>35000000</v>
      </c>
      <c r="J12" s="135"/>
      <c r="K12" s="135"/>
      <c r="M12" s="135">
        <v>12654</v>
      </c>
      <c r="N12" s="135"/>
      <c r="O12" s="135"/>
      <c r="Q12" s="136" t="s">
        <v>131</v>
      </c>
      <c r="R12" s="136"/>
      <c r="S12" s="136"/>
      <c r="T12" s="136"/>
      <c r="U12" s="136"/>
      <c r="W12" s="137">
        <v>0.23889398797595601</v>
      </c>
      <c r="X12" s="137"/>
      <c r="Y12" s="137"/>
      <c r="Z12" s="137"/>
      <c r="AA12" s="137"/>
      <c r="AC12" s="135">
        <v>35000000</v>
      </c>
      <c r="AD12" s="135"/>
      <c r="AE12" s="135"/>
      <c r="AF12" s="135"/>
      <c r="AG12" s="135"/>
      <c r="AI12" s="135">
        <v>12654</v>
      </c>
      <c r="AJ12" s="135"/>
      <c r="AK12" s="135"/>
      <c r="AM12" s="136" t="s">
        <v>131</v>
      </c>
      <c r="AN12" s="136"/>
      <c r="AO12" s="136"/>
      <c r="AQ12" s="137">
        <v>0.23889398797595601</v>
      </c>
      <c r="AR12" s="137"/>
      <c r="AS12" s="137"/>
    </row>
    <row r="13" spans="1:49" ht="21.75" customHeight="1">
      <c r="A13" s="136" t="s">
        <v>132</v>
      </c>
      <c r="B13" s="136"/>
      <c r="C13" s="136"/>
      <c r="D13" s="136"/>
      <c r="E13" s="136"/>
      <c r="F13" s="136"/>
      <c r="G13" s="136"/>
      <c r="I13" s="135">
        <v>5900000</v>
      </c>
      <c r="J13" s="135"/>
      <c r="K13" s="135"/>
      <c r="M13" s="135">
        <v>79550</v>
      </c>
      <c r="N13" s="135"/>
      <c r="O13" s="135"/>
      <c r="Q13" s="136" t="s">
        <v>133</v>
      </c>
      <c r="R13" s="136"/>
      <c r="S13" s="136"/>
      <c r="T13" s="136"/>
      <c r="U13" s="136"/>
      <c r="W13" s="137">
        <v>0.23850046291454699</v>
      </c>
      <c r="X13" s="137"/>
      <c r="Y13" s="137"/>
      <c r="Z13" s="137"/>
      <c r="AA13" s="137"/>
      <c r="AC13" s="135">
        <v>5900000</v>
      </c>
      <c r="AD13" s="135"/>
      <c r="AE13" s="135"/>
      <c r="AF13" s="135"/>
      <c r="AG13" s="135"/>
      <c r="AI13" s="135">
        <v>79550</v>
      </c>
      <c r="AJ13" s="135"/>
      <c r="AK13" s="135"/>
      <c r="AM13" s="136" t="s">
        <v>133</v>
      </c>
      <c r="AN13" s="136"/>
      <c r="AO13" s="136"/>
      <c r="AQ13" s="137">
        <v>0.23850046291454699</v>
      </c>
      <c r="AR13" s="137"/>
      <c r="AS13" s="137"/>
    </row>
    <row r="14" spans="1:49" ht="21.75" customHeight="1">
      <c r="A14" s="136" t="s">
        <v>134</v>
      </c>
      <c r="B14" s="136"/>
      <c r="C14" s="136"/>
      <c r="D14" s="136"/>
      <c r="E14" s="136"/>
      <c r="F14" s="136"/>
      <c r="G14" s="136"/>
      <c r="I14" s="135">
        <v>16000000</v>
      </c>
      <c r="J14" s="135"/>
      <c r="K14" s="135"/>
      <c r="M14" s="135">
        <v>12625</v>
      </c>
      <c r="N14" s="135"/>
      <c r="O14" s="135"/>
      <c r="Q14" s="136" t="s">
        <v>135</v>
      </c>
      <c r="R14" s="136"/>
      <c r="S14" s="136"/>
      <c r="T14" s="136"/>
      <c r="U14" s="136"/>
      <c r="W14" s="137">
        <v>0.23853773387049501</v>
      </c>
      <c r="X14" s="137"/>
      <c r="Y14" s="137"/>
      <c r="Z14" s="137"/>
      <c r="AA14" s="137"/>
      <c r="AC14" s="135">
        <v>16000000</v>
      </c>
      <c r="AD14" s="135"/>
      <c r="AE14" s="135"/>
      <c r="AF14" s="135"/>
      <c r="AG14" s="135"/>
      <c r="AI14" s="135">
        <v>12625</v>
      </c>
      <c r="AJ14" s="135"/>
      <c r="AK14" s="135"/>
      <c r="AM14" s="136" t="s">
        <v>135</v>
      </c>
      <c r="AN14" s="136"/>
      <c r="AO14" s="136"/>
      <c r="AQ14" s="137">
        <v>0.23853773387049501</v>
      </c>
      <c r="AR14" s="137"/>
      <c r="AS14" s="137"/>
    </row>
  </sheetData>
  <mergeCells count="69">
    <mergeCell ref="Q8:U8"/>
    <mergeCell ref="W8:AA8"/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G9"/>
    <mergeCell ref="I9:K9"/>
    <mergeCell ref="M9:O9"/>
    <mergeCell ref="Q9:U9"/>
    <mergeCell ref="W9:AA9"/>
    <mergeCell ref="AC9:AG9"/>
    <mergeCell ref="AI9:AK9"/>
    <mergeCell ref="AM9:AO9"/>
    <mergeCell ref="AQ9:AS9"/>
    <mergeCell ref="A8:G8"/>
    <mergeCell ref="I8:K8"/>
    <mergeCell ref="M8:O8"/>
    <mergeCell ref="AQ10:AS10"/>
    <mergeCell ref="A11:G11"/>
    <mergeCell ref="I11:K11"/>
    <mergeCell ref="M11:O11"/>
    <mergeCell ref="Q11:U11"/>
    <mergeCell ref="W11:AA11"/>
    <mergeCell ref="AC11:AG11"/>
    <mergeCell ref="AI11:AK11"/>
    <mergeCell ref="AM11:AO11"/>
    <mergeCell ref="AQ11:AS11"/>
    <mergeCell ref="A10:G10"/>
    <mergeCell ref="I10:K10"/>
    <mergeCell ref="M10:O10"/>
    <mergeCell ref="Q10:U10"/>
    <mergeCell ref="W10:AA10"/>
    <mergeCell ref="Q12:U12"/>
    <mergeCell ref="W12:AA12"/>
    <mergeCell ref="AC10:AG10"/>
    <mergeCell ref="AI10:AK10"/>
    <mergeCell ref="AM10:AO10"/>
    <mergeCell ref="AC12:AG12"/>
    <mergeCell ref="AI12:AK12"/>
    <mergeCell ref="AM12:AO12"/>
    <mergeCell ref="AQ12:AS12"/>
    <mergeCell ref="A13:G13"/>
    <mergeCell ref="I13:K13"/>
    <mergeCell ref="M13:O13"/>
    <mergeCell ref="Q13:U13"/>
    <mergeCell ref="W13:AA13"/>
    <mergeCell ref="AC13:AG13"/>
    <mergeCell ref="AI13:AK13"/>
    <mergeCell ref="AM13:AO13"/>
    <mergeCell ref="AQ13:AS13"/>
    <mergeCell ref="A12:G12"/>
    <mergeCell ref="I12:K12"/>
    <mergeCell ref="M12:O12"/>
    <mergeCell ref="AC14:AG14"/>
    <mergeCell ref="AI14:AK14"/>
    <mergeCell ref="AM14:AO14"/>
    <mergeCell ref="AQ14:AS14"/>
    <mergeCell ref="A14:G14"/>
    <mergeCell ref="I14:K14"/>
    <mergeCell ref="M14:O14"/>
    <mergeCell ref="Q14:U14"/>
    <mergeCell ref="W14:AA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589A5-3319-461D-B8D9-7EB410DA27DB}">
  <dimension ref="A1:AX23"/>
  <sheetViews>
    <sheetView rightToLeft="1" zoomScaleNormal="100" zoomScaleSheetLayoutView="100" workbookViewId="0">
      <selection activeCell="AL17" sqref="AL17"/>
    </sheetView>
  </sheetViews>
  <sheetFormatPr defaultRowHeight="18" customHeight="1"/>
  <cols>
    <col min="1" max="1" width="6.42578125" style="25" bestFit="1" customWidth="1"/>
    <col min="2" max="2" width="43" style="25" customWidth="1"/>
    <col min="3" max="3" width="1.42578125" style="25" hidden="1" customWidth="1"/>
    <col min="4" max="4" width="12.85546875" style="25" hidden="1" customWidth="1"/>
    <col min="5" max="5" width="1.42578125" style="25" hidden="1" customWidth="1"/>
    <col min="6" max="6" width="8.5703125" style="25" hidden="1" customWidth="1"/>
    <col min="7" max="7" width="1.42578125" style="25" hidden="1" customWidth="1"/>
    <col min="8" max="8" width="11.42578125" style="25" hidden="1" customWidth="1"/>
    <col min="9" max="9" width="1.42578125" style="25" hidden="1" customWidth="1"/>
    <col min="10" max="10" width="11.42578125" style="25" hidden="1" customWidth="1"/>
    <col min="11" max="11" width="1.42578125" style="25" hidden="1" customWidth="1"/>
    <col min="12" max="12" width="11.42578125" style="25" hidden="1" customWidth="1"/>
    <col min="13" max="13" width="1.42578125" style="25" hidden="1" customWidth="1"/>
    <col min="14" max="14" width="7.140625" style="25" hidden="1" customWidth="1"/>
    <col min="15" max="15" width="1.42578125" style="25" hidden="1" customWidth="1"/>
    <col min="16" max="16" width="12.28515625" style="25" hidden="1" customWidth="1"/>
    <col min="17" max="17" width="1.42578125" style="25" customWidth="1"/>
    <col min="18" max="18" width="7.85546875" style="25" bestFit="1" customWidth="1"/>
    <col min="19" max="19" width="1.42578125" style="25" customWidth="1"/>
    <col min="20" max="20" width="19.28515625" style="25" bestFit="1" customWidth="1"/>
    <col min="21" max="21" width="1.42578125" style="25" customWidth="1"/>
    <col min="22" max="22" width="17.7109375" style="25" bestFit="1" customWidth="1"/>
    <col min="23" max="23" width="1.42578125" style="25" customWidth="1"/>
    <col min="24" max="24" width="8.28515625" style="25" customWidth="1"/>
    <col min="25" max="25" width="18.7109375" style="71" bestFit="1" customWidth="1"/>
    <col min="26" max="26" width="1.42578125" style="25" customWidth="1"/>
    <col min="27" max="27" width="5.5703125" style="25" bestFit="1" customWidth="1"/>
    <col min="28" max="28" width="8.85546875" style="25" bestFit="1" customWidth="1"/>
    <col min="29" max="29" width="1.42578125" style="25" customWidth="1"/>
    <col min="30" max="30" width="10" style="25" bestFit="1" customWidth="1"/>
    <col min="31" max="31" width="1.42578125" style="25" customWidth="1"/>
    <col min="32" max="32" width="14.28515625" style="25" bestFit="1" customWidth="1"/>
    <col min="33" max="33" width="1.42578125" style="25" customWidth="1"/>
    <col min="34" max="34" width="19.140625" style="25" bestFit="1" customWidth="1"/>
    <col min="35" max="35" width="1.42578125" style="25" customWidth="1"/>
    <col min="36" max="36" width="16.85546875" style="25" bestFit="1" customWidth="1"/>
    <col min="37" max="37" width="1.42578125" style="25" customWidth="1"/>
    <col min="38" max="38" width="10.5703125" style="63" customWidth="1"/>
    <col min="39" max="39" width="18" style="25" bestFit="1" customWidth="1"/>
    <col min="40" max="42" width="9.140625" style="25"/>
    <col min="43" max="43" width="17.7109375" style="25" bestFit="1" customWidth="1"/>
    <col min="44" max="16384" width="9.140625" style="25"/>
  </cols>
  <sheetData>
    <row r="1" spans="1:50" ht="25.5">
      <c r="B1" s="154" t="s">
        <v>0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  <c r="AG1" s="154"/>
      <c r="AH1" s="154"/>
      <c r="AI1" s="154"/>
      <c r="AJ1" s="154"/>
      <c r="AK1" s="154"/>
      <c r="AL1" s="154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</row>
    <row r="2" spans="1:50" ht="25.5">
      <c r="B2" s="154" t="s">
        <v>1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</row>
    <row r="3" spans="1:50" ht="25.5">
      <c r="B3" s="154" t="s">
        <v>2</v>
      </c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4"/>
      <c r="AO3" s="154"/>
      <c r="AP3" s="154"/>
      <c r="AQ3" s="154"/>
      <c r="AR3" s="154"/>
      <c r="AS3" s="154"/>
      <c r="AT3" s="154"/>
      <c r="AU3" s="154"/>
      <c r="AV3" s="154"/>
      <c r="AW3" s="154"/>
      <c r="AX3" s="154"/>
    </row>
    <row r="5" spans="1:50" s="29" customFormat="1" ht="24">
      <c r="A5" s="27" t="s">
        <v>136</v>
      </c>
      <c r="B5" s="27" t="s">
        <v>242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7" spans="1:50" ht="21">
      <c r="F7" s="155" t="s">
        <v>243</v>
      </c>
      <c r="G7" s="156"/>
      <c r="H7" s="156"/>
      <c r="I7" s="156"/>
      <c r="J7" s="156"/>
      <c r="K7" s="156"/>
      <c r="L7" s="156"/>
      <c r="M7" s="156"/>
      <c r="N7" s="156"/>
      <c r="O7" s="156"/>
      <c r="P7" s="156"/>
      <c r="R7" s="155" t="s">
        <v>245</v>
      </c>
      <c r="S7" s="156"/>
      <c r="T7" s="156"/>
      <c r="U7" s="156"/>
      <c r="V7" s="156"/>
      <c r="X7" s="155" t="s">
        <v>244</v>
      </c>
      <c r="Y7" s="156"/>
      <c r="Z7" s="156"/>
      <c r="AA7" s="156"/>
      <c r="AB7" s="156"/>
      <c r="AD7" s="155" t="s">
        <v>272</v>
      </c>
      <c r="AE7" s="156"/>
      <c r="AF7" s="156"/>
      <c r="AG7" s="156"/>
      <c r="AH7" s="156"/>
      <c r="AI7" s="156"/>
      <c r="AJ7" s="156"/>
      <c r="AK7" s="156"/>
      <c r="AL7" s="156"/>
      <c r="AM7" s="30"/>
    </row>
    <row r="8" spans="1:50" ht="18" customHeight="1">
      <c r="A8" s="145" t="s">
        <v>246</v>
      </c>
      <c r="B8" s="145"/>
      <c r="D8" s="153" t="s">
        <v>247</v>
      </c>
      <c r="F8" s="148" t="s">
        <v>248</v>
      </c>
      <c r="H8" s="148" t="s">
        <v>249</v>
      </c>
      <c r="J8" s="151" t="s">
        <v>250</v>
      </c>
      <c r="L8" s="151" t="s">
        <v>251</v>
      </c>
      <c r="N8" s="151" t="s">
        <v>252</v>
      </c>
      <c r="P8" s="151" t="s">
        <v>253</v>
      </c>
      <c r="R8" s="145" t="s">
        <v>254</v>
      </c>
      <c r="T8" s="145" t="s">
        <v>255</v>
      </c>
      <c r="V8" s="145" t="s">
        <v>256</v>
      </c>
      <c r="X8" s="145" t="s">
        <v>257</v>
      </c>
      <c r="Y8" s="146"/>
      <c r="AA8" s="145" t="s">
        <v>258</v>
      </c>
      <c r="AB8" s="146"/>
      <c r="AD8" s="145" t="s">
        <v>254</v>
      </c>
      <c r="AF8" s="148" t="s">
        <v>259</v>
      </c>
      <c r="AH8" s="145" t="s">
        <v>255</v>
      </c>
      <c r="AJ8" s="145" t="s">
        <v>256</v>
      </c>
      <c r="AL8" s="149" t="s">
        <v>260</v>
      </c>
    </row>
    <row r="9" spans="1:50" ht="18" customHeight="1">
      <c r="A9" s="145"/>
      <c r="B9" s="145"/>
      <c r="D9" s="153"/>
      <c r="F9" s="147"/>
      <c r="H9" s="147"/>
      <c r="J9" s="151"/>
      <c r="L9" s="151"/>
      <c r="N9" s="152"/>
      <c r="P9" s="152"/>
      <c r="R9" s="147"/>
      <c r="T9" s="147"/>
      <c r="V9" s="147"/>
      <c r="X9" s="31" t="s">
        <v>254</v>
      </c>
      <c r="Y9" s="32" t="s">
        <v>255</v>
      </c>
      <c r="AA9" s="31" t="s">
        <v>254</v>
      </c>
      <c r="AB9" s="31" t="s">
        <v>261</v>
      </c>
      <c r="AD9" s="147"/>
      <c r="AF9" s="147"/>
      <c r="AH9" s="147"/>
      <c r="AJ9" s="147"/>
      <c r="AL9" s="150"/>
      <c r="AM9" s="33"/>
    </row>
    <row r="10" spans="1:50" ht="18" customHeight="1">
      <c r="A10" s="143" t="s">
        <v>262</v>
      </c>
      <c r="B10" s="143"/>
      <c r="C10" s="34"/>
      <c r="D10" s="35" t="s">
        <v>263</v>
      </c>
      <c r="F10" s="36" t="s">
        <v>264</v>
      </c>
      <c r="H10" s="36" t="s">
        <v>265</v>
      </c>
      <c r="J10" s="36" t="s">
        <v>266</v>
      </c>
      <c r="L10" s="37">
        <v>0</v>
      </c>
      <c r="N10" s="37">
        <v>0</v>
      </c>
      <c r="O10" s="38"/>
      <c r="P10" s="38">
        <v>0</v>
      </c>
      <c r="R10" s="39">
        <v>34556</v>
      </c>
      <c r="S10" s="40"/>
      <c r="T10" s="41">
        <v>283027425078</v>
      </c>
      <c r="U10" s="41"/>
      <c r="V10" s="41">
        <v>286560805106</v>
      </c>
      <c r="W10" s="40"/>
      <c r="X10" s="39">
        <v>11445</v>
      </c>
      <c r="Y10" s="42">
        <v>99924276010</v>
      </c>
      <c r="Z10" s="40"/>
      <c r="AA10" s="43">
        <v>0</v>
      </c>
      <c r="AB10" s="43">
        <v>0</v>
      </c>
      <c r="AC10" s="36"/>
      <c r="AD10" s="44">
        <v>46001</v>
      </c>
      <c r="AE10" s="45"/>
      <c r="AF10" s="44">
        <v>8930000</v>
      </c>
      <c r="AG10" s="46"/>
      <c r="AH10" s="39">
        <v>382951701088</v>
      </c>
      <c r="AI10" s="46"/>
      <c r="AJ10" s="39">
        <v>409803036568</v>
      </c>
      <c r="AK10" s="46"/>
      <c r="AL10" s="122">
        <v>4.0727614918723338</v>
      </c>
      <c r="AM10" s="47"/>
      <c r="AN10" s="48"/>
      <c r="AO10" s="29"/>
      <c r="AP10" s="49"/>
      <c r="AQ10" s="50"/>
    </row>
    <row r="11" spans="1:50" ht="18" customHeight="1" thickBot="1">
      <c r="A11" s="144" t="s">
        <v>117</v>
      </c>
      <c r="B11" s="144" t="s">
        <v>267</v>
      </c>
      <c r="R11" s="51">
        <f>SUM(R10)</f>
        <v>34556</v>
      </c>
      <c r="S11" s="40"/>
      <c r="T11" s="52">
        <f>SUM(T10)</f>
        <v>283027425078</v>
      </c>
      <c r="U11" s="41"/>
      <c r="V11" s="52">
        <f>SUM(V10)</f>
        <v>286560805106</v>
      </c>
      <c r="W11" s="40"/>
      <c r="X11" s="53">
        <f>SUM(X10:$X$10)</f>
        <v>11445</v>
      </c>
      <c r="Y11" s="53">
        <f>SUM(Y10)</f>
        <v>99924276010</v>
      </c>
      <c r="Z11" s="40"/>
      <c r="AA11" s="54">
        <f>SUM(AA10:$AA$10)</f>
        <v>0</v>
      </c>
      <c r="AB11" s="54">
        <f>SUM(AB10:AB10)</f>
        <v>0</v>
      </c>
      <c r="AC11" s="40"/>
      <c r="AD11" s="55">
        <f>SUM(AD10)</f>
        <v>46001</v>
      </c>
      <c r="AE11" s="40"/>
      <c r="AF11" s="39"/>
      <c r="AG11" s="40"/>
      <c r="AH11" s="51">
        <f>SUM(AH10:$AH$10)</f>
        <v>382951701088</v>
      </c>
      <c r="AI11" s="40"/>
      <c r="AJ11" s="53">
        <f>SUM(AJ10:$AJ$10)</f>
        <v>409803036568</v>
      </c>
      <c r="AK11" s="40"/>
      <c r="AL11" s="56">
        <f>SUM(AL10)</f>
        <v>4.0727614918723338</v>
      </c>
      <c r="AM11" s="57"/>
    </row>
    <row r="12" spans="1:50" ht="18" customHeight="1" thickTop="1">
      <c r="R12" s="39"/>
      <c r="T12" s="58"/>
      <c r="V12" s="59"/>
      <c r="X12" s="59"/>
      <c r="Y12" s="60"/>
      <c r="AA12" s="59"/>
      <c r="AB12" s="59"/>
      <c r="AD12" s="39"/>
      <c r="AF12" s="39"/>
      <c r="AH12" s="58"/>
      <c r="AJ12" s="59"/>
      <c r="AL12" s="61"/>
    </row>
    <row r="13" spans="1:50" ht="18" customHeight="1">
      <c r="E13" s="57"/>
      <c r="I13" s="62"/>
      <c r="M13" s="63"/>
      <c r="N13" s="57"/>
      <c r="Y13" s="25"/>
      <c r="AL13" s="25"/>
    </row>
    <row r="14" spans="1:50" ht="18" customHeight="1">
      <c r="A14" s="141"/>
      <c r="B14" s="141"/>
      <c r="C14" s="141"/>
      <c r="D14" s="29"/>
      <c r="E14" s="142"/>
      <c r="F14" s="142"/>
      <c r="G14" s="29"/>
      <c r="H14" s="64"/>
      <c r="I14" s="29"/>
      <c r="J14" s="64"/>
      <c r="K14" s="29"/>
      <c r="L14" s="64"/>
      <c r="M14" s="29"/>
      <c r="N14" s="64"/>
      <c r="O14" s="29"/>
      <c r="P14" s="64"/>
      <c r="Q14" s="29"/>
      <c r="R14" s="64"/>
      <c r="S14" s="29"/>
      <c r="T14" s="64"/>
      <c r="U14" s="29"/>
      <c r="V14" s="64"/>
      <c r="W14" s="29"/>
      <c r="X14" s="64"/>
      <c r="Y14" s="29"/>
      <c r="Z14" s="64"/>
      <c r="AB14" s="65"/>
      <c r="AH14" s="57"/>
    </row>
    <row r="15" spans="1:50" ht="18" customHeight="1">
      <c r="T15" s="66"/>
      <c r="V15" s="66"/>
      <c r="X15" s="30"/>
      <c r="Y15" s="66"/>
      <c r="AA15" s="29"/>
      <c r="AF15" s="67"/>
      <c r="AH15" s="29"/>
      <c r="AJ15" s="68"/>
    </row>
    <row r="16" spans="1:50" ht="18" customHeight="1">
      <c r="T16" s="66"/>
      <c r="V16" s="66"/>
      <c r="X16" s="30"/>
      <c r="Y16" s="66"/>
      <c r="AA16" s="57"/>
      <c r="AB16" s="67"/>
      <c r="AD16" s="57"/>
      <c r="AF16" s="57"/>
      <c r="AH16" s="69"/>
      <c r="AJ16" s="30"/>
    </row>
    <row r="17" spans="1:39" s="29" customFormat="1" ht="18" customHeight="1">
      <c r="A17" s="141"/>
      <c r="B17" s="141"/>
      <c r="C17" s="141"/>
      <c r="E17" s="142"/>
      <c r="F17" s="142"/>
      <c r="H17" s="64"/>
      <c r="J17" s="64"/>
      <c r="L17" s="64"/>
      <c r="N17" s="64"/>
      <c r="P17" s="64"/>
      <c r="R17" s="64"/>
      <c r="T17" s="64"/>
      <c r="V17" s="64"/>
      <c r="X17" s="64"/>
      <c r="Z17" s="64"/>
      <c r="AB17" s="65"/>
      <c r="AD17" s="70"/>
    </row>
    <row r="18" spans="1:39" ht="18" customHeight="1">
      <c r="T18" s="66"/>
      <c r="V18" s="66"/>
      <c r="X18" s="30"/>
      <c r="AB18" s="67"/>
      <c r="AF18" s="57"/>
      <c r="AH18" s="66"/>
      <c r="AJ18" s="66"/>
      <c r="AM18" s="66"/>
    </row>
    <row r="19" spans="1:39" s="29" customFormat="1" ht="21.75" customHeight="1">
      <c r="A19" s="141"/>
      <c r="B19" s="141"/>
      <c r="C19" s="141"/>
      <c r="E19" s="142"/>
      <c r="F19" s="142"/>
      <c r="H19" s="64"/>
      <c r="J19" s="64"/>
      <c r="L19" s="64"/>
      <c r="N19" s="64"/>
      <c r="P19" s="64"/>
      <c r="R19" s="64"/>
      <c r="T19" s="64"/>
      <c r="V19" s="64"/>
      <c r="X19" s="64"/>
      <c r="Z19" s="64"/>
      <c r="AB19" s="65"/>
    </row>
    <row r="20" spans="1:39" ht="18" customHeight="1">
      <c r="T20" s="66"/>
      <c r="V20" s="66"/>
      <c r="X20" s="30"/>
      <c r="AM20" s="30"/>
    </row>
    <row r="21" spans="1:39" ht="18" customHeight="1">
      <c r="T21" s="66"/>
      <c r="V21" s="66"/>
      <c r="X21" s="30"/>
      <c r="AF21" s="72"/>
      <c r="AH21" s="71"/>
    </row>
    <row r="22" spans="1:39" ht="18" customHeight="1">
      <c r="V22" s="67"/>
      <c r="AH22" s="72"/>
    </row>
    <row r="23" spans="1:39" ht="18" customHeight="1">
      <c r="T23" s="30"/>
    </row>
  </sheetData>
  <mergeCells count="34">
    <mergeCell ref="L8:L9"/>
    <mergeCell ref="B1:AL1"/>
    <mergeCell ref="B2:AL2"/>
    <mergeCell ref="B3:AL3"/>
    <mergeCell ref="AM3:AX3"/>
    <mergeCell ref="F7:P7"/>
    <mergeCell ref="R7:V7"/>
    <mergeCell ref="X7:AB7"/>
    <mergeCell ref="AD7:AL7"/>
    <mergeCell ref="A8:B9"/>
    <mergeCell ref="D8:D9"/>
    <mergeCell ref="F8:F9"/>
    <mergeCell ref="H8:H9"/>
    <mergeCell ref="J8:J9"/>
    <mergeCell ref="AL8:AL9"/>
    <mergeCell ref="N8:N9"/>
    <mergeCell ref="P8:P9"/>
    <mergeCell ref="R8:R9"/>
    <mergeCell ref="T8:T9"/>
    <mergeCell ref="V8:V9"/>
    <mergeCell ref="X8:Y8"/>
    <mergeCell ref="AA8:AB8"/>
    <mergeCell ref="AD8:AD9"/>
    <mergeCell ref="AF8:AF9"/>
    <mergeCell ref="AH8:AH9"/>
    <mergeCell ref="AJ8:AJ9"/>
    <mergeCell ref="A19:C19"/>
    <mergeCell ref="E19:F19"/>
    <mergeCell ref="A10:B10"/>
    <mergeCell ref="A11:B11"/>
    <mergeCell ref="A14:C14"/>
    <mergeCell ref="E14:F14"/>
    <mergeCell ref="A17:C17"/>
    <mergeCell ref="E17:F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4"/>
  <sheetViews>
    <sheetView rightToLeft="1" workbookViewId="0">
      <selection activeCell="AH25" sqref="AH25"/>
    </sheetView>
  </sheetViews>
  <sheetFormatPr defaultRowHeight="12.75"/>
  <cols>
    <col min="1" max="1" width="6.42578125" bestFit="1" customWidth="1"/>
    <col min="2" max="2" width="21.28515625" customWidth="1"/>
    <col min="3" max="3" width="1.28515625" customWidth="1"/>
    <col min="4" max="4" width="10.5703125" bestFit="1" customWidth="1"/>
    <col min="5" max="5" width="1.28515625" customWidth="1"/>
    <col min="6" max="6" width="17.5703125" customWidth="1"/>
    <col min="7" max="7" width="1.28515625" customWidth="1"/>
    <col min="8" max="8" width="15.42578125" bestFit="1" customWidth="1"/>
    <col min="9" max="9" width="1.28515625" customWidth="1"/>
    <col min="10" max="10" width="12.85546875" bestFit="1" customWidth="1"/>
    <col min="11" max="11" width="1.28515625" customWidth="1"/>
    <col min="12" max="12" width="10" customWidth="1"/>
    <col min="13" max="13" width="1.28515625" customWidth="1"/>
    <col min="14" max="14" width="8.7109375" customWidth="1"/>
    <col min="15" max="15" width="1.28515625" customWidth="1"/>
    <col min="16" max="16" width="9.85546875" bestFit="1" customWidth="1"/>
    <col min="17" max="17" width="1.28515625" customWidth="1"/>
    <col min="18" max="18" width="16.85546875" bestFit="1" customWidth="1"/>
    <col min="19" max="19" width="1.28515625" customWidth="1"/>
    <col min="20" max="20" width="16.85546875" bestFit="1" customWidth="1"/>
    <col min="21" max="21" width="1.28515625" customWidth="1"/>
    <col min="22" max="22" width="12.28515625" bestFit="1" customWidth="1"/>
    <col min="23" max="23" width="1.28515625" customWidth="1"/>
    <col min="24" max="24" width="19.42578125" bestFit="1" customWidth="1"/>
    <col min="25" max="25" width="1.28515625" customWidth="1"/>
    <col min="26" max="26" width="12.28515625" bestFit="1" customWidth="1"/>
    <col min="27" max="27" width="1.28515625" customWidth="1"/>
    <col min="28" max="28" width="19.42578125" bestFit="1" customWidth="1"/>
    <col min="29" max="29" width="1.28515625" customWidth="1"/>
    <col min="30" max="30" width="10.85546875" bestFit="1" customWidth="1"/>
    <col min="31" max="31" width="1.28515625" customWidth="1"/>
    <col min="32" max="32" width="16.28515625" bestFit="1" customWidth="1"/>
    <col min="33" max="33" width="1.28515625" customWidth="1"/>
    <col min="34" max="34" width="18" bestFit="1" customWidth="1"/>
    <col min="35" max="35" width="1.28515625" customWidth="1"/>
    <col min="36" max="36" width="18" bestFit="1" customWidth="1"/>
    <col min="37" max="37" width="1.28515625" customWidth="1"/>
    <col min="38" max="38" width="11.28515625" customWidth="1"/>
    <col min="39" max="39" width="0.28515625" customWidth="1"/>
  </cols>
  <sheetData>
    <row r="1" spans="1:38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</row>
    <row r="2" spans="1:38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AC2" s="133"/>
      <c r="AD2" s="133"/>
      <c r="AE2" s="133"/>
      <c r="AF2" s="133"/>
      <c r="AG2" s="133"/>
      <c r="AH2" s="133"/>
      <c r="AI2" s="133"/>
      <c r="AJ2" s="133"/>
      <c r="AK2" s="133"/>
      <c r="AL2" s="133"/>
    </row>
    <row r="3" spans="1:38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3"/>
    </row>
    <row r="4" spans="1:38" ht="14.45" customHeight="1"/>
    <row r="5" spans="1:38" ht="14.45" customHeight="1">
      <c r="A5" s="1" t="s">
        <v>137</v>
      </c>
      <c r="B5" s="134" t="s">
        <v>138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</row>
    <row r="6" spans="1:38" ht="14.45" customHeight="1">
      <c r="A6" s="130" t="s">
        <v>139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 t="s">
        <v>7</v>
      </c>
      <c r="Q6" s="130"/>
      <c r="R6" s="130"/>
      <c r="S6" s="130"/>
      <c r="T6" s="130"/>
      <c r="V6" s="130" t="s">
        <v>8</v>
      </c>
      <c r="W6" s="130"/>
      <c r="X6" s="130"/>
      <c r="Y6" s="130"/>
      <c r="Z6" s="130"/>
      <c r="AA6" s="130"/>
      <c r="AB6" s="130"/>
      <c r="AD6" s="130" t="s">
        <v>9</v>
      </c>
      <c r="AE6" s="130"/>
      <c r="AF6" s="130"/>
      <c r="AG6" s="130"/>
      <c r="AH6" s="130"/>
      <c r="AI6" s="130"/>
      <c r="AJ6" s="130"/>
      <c r="AK6" s="130"/>
      <c r="AL6" s="130"/>
    </row>
    <row r="7" spans="1:38" ht="14.4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129" t="s">
        <v>10</v>
      </c>
      <c r="W7" s="129"/>
      <c r="X7" s="129"/>
      <c r="Y7" s="3"/>
      <c r="Z7" s="129" t="s">
        <v>11</v>
      </c>
      <c r="AA7" s="129"/>
      <c r="AB7" s="129"/>
      <c r="AD7" s="3"/>
      <c r="AE7" s="3"/>
      <c r="AF7" s="3"/>
      <c r="AG7" s="3"/>
      <c r="AH7" s="3"/>
      <c r="AI7" s="3"/>
      <c r="AJ7" s="3"/>
      <c r="AK7" s="3"/>
      <c r="AL7" s="3"/>
    </row>
    <row r="8" spans="1:38" s="23" customFormat="1" ht="42">
      <c r="A8" s="159" t="s">
        <v>140</v>
      </c>
      <c r="B8" s="159"/>
      <c r="D8" s="17" t="s">
        <v>141</v>
      </c>
      <c r="F8" s="17" t="s">
        <v>142</v>
      </c>
      <c r="H8" s="17" t="s">
        <v>143</v>
      </c>
      <c r="J8" s="17" t="s">
        <v>144</v>
      </c>
      <c r="L8" s="17" t="s">
        <v>145</v>
      </c>
      <c r="N8" s="17" t="s">
        <v>123</v>
      </c>
      <c r="P8" s="17" t="s">
        <v>13</v>
      </c>
      <c r="R8" s="17" t="s">
        <v>14</v>
      </c>
      <c r="T8" s="17" t="s">
        <v>15</v>
      </c>
      <c r="V8" s="18" t="s">
        <v>13</v>
      </c>
      <c r="W8" s="24"/>
      <c r="X8" s="18" t="s">
        <v>14</v>
      </c>
      <c r="Z8" s="18" t="s">
        <v>13</v>
      </c>
      <c r="AA8" s="24"/>
      <c r="AB8" s="18" t="s">
        <v>16</v>
      </c>
      <c r="AD8" s="17" t="s">
        <v>13</v>
      </c>
      <c r="AF8" s="17" t="s">
        <v>17</v>
      </c>
      <c r="AH8" s="17" t="s">
        <v>14</v>
      </c>
      <c r="AJ8" s="17" t="s">
        <v>15</v>
      </c>
      <c r="AL8" s="17" t="s">
        <v>18</v>
      </c>
    </row>
    <row r="9" spans="1:38" ht="21.75" customHeight="1">
      <c r="A9" s="160" t="s">
        <v>156</v>
      </c>
      <c r="B9" s="160"/>
      <c r="C9" s="84"/>
      <c r="D9" s="83" t="s">
        <v>147</v>
      </c>
      <c r="E9" s="83"/>
      <c r="F9" s="83" t="s">
        <v>147</v>
      </c>
      <c r="G9" s="85"/>
      <c r="H9" s="83" t="s">
        <v>157</v>
      </c>
      <c r="I9" s="83"/>
      <c r="J9" s="83" t="s">
        <v>158</v>
      </c>
      <c r="K9" s="83"/>
      <c r="L9" s="83">
        <v>0</v>
      </c>
      <c r="M9" s="83"/>
      <c r="N9" s="83">
        <v>0</v>
      </c>
      <c r="O9" s="83"/>
      <c r="P9" s="83">
        <v>0</v>
      </c>
      <c r="Q9" s="83"/>
      <c r="R9" s="86">
        <v>0</v>
      </c>
      <c r="S9" s="86"/>
      <c r="T9" s="86">
        <v>0</v>
      </c>
      <c r="U9" s="86"/>
      <c r="V9" s="86">
        <v>325000</v>
      </c>
      <c r="W9" s="86"/>
      <c r="X9" s="86">
        <v>277949487063</v>
      </c>
      <c r="Y9" s="86"/>
      <c r="Z9" s="86">
        <v>0</v>
      </c>
      <c r="AA9" s="86"/>
      <c r="AB9" s="86">
        <v>0</v>
      </c>
      <c r="AC9" s="86"/>
      <c r="AD9" s="86">
        <v>325000</v>
      </c>
      <c r="AE9" s="86"/>
      <c r="AF9" s="86">
        <v>873000</v>
      </c>
      <c r="AG9" s="86"/>
      <c r="AH9" s="86">
        <v>277949487063</v>
      </c>
      <c r="AI9" s="86"/>
      <c r="AJ9" s="86">
        <v>283673574843</v>
      </c>
      <c r="AK9" s="83"/>
      <c r="AL9" s="122">
        <v>2.8192441460609485</v>
      </c>
    </row>
    <row r="10" spans="1:38" ht="21.75" customHeight="1">
      <c r="A10" s="157" t="s">
        <v>153</v>
      </c>
      <c r="B10" s="157"/>
      <c r="C10" s="84"/>
      <c r="D10" s="83" t="s">
        <v>147</v>
      </c>
      <c r="E10" s="83"/>
      <c r="F10" s="83" t="s">
        <v>147</v>
      </c>
      <c r="G10" s="85"/>
      <c r="H10" s="83" t="s">
        <v>154</v>
      </c>
      <c r="I10" s="83"/>
      <c r="J10" s="83" t="s">
        <v>155</v>
      </c>
      <c r="K10" s="83"/>
      <c r="L10" s="83">
        <v>0</v>
      </c>
      <c r="M10" s="83"/>
      <c r="N10" s="83">
        <v>0</v>
      </c>
      <c r="O10" s="83"/>
      <c r="P10" s="83">
        <v>0</v>
      </c>
      <c r="Q10" s="83"/>
      <c r="R10" s="86">
        <v>0</v>
      </c>
      <c r="S10" s="86"/>
      <c r="T10" s="86">
        <v>0</v>
      </c>
      <c r="U10" s="86"/>
      <c r="V10" s="86">
        <v>1000000</v>
      </c>
      <c r="W10" s="86"/>
      <c r="X10" s="86">
        <v>617610000000</v>
      </c>
      <c r="Y10" s="86"/>
      <c r="Z10" s="86">
        <v>600000</v>
      </c>
      <c r="AA10" s="86"/>
      <c r="AB10" s="86">
        <v>371680176875</v>
      </c>
      <c r="AC10" s="86"/>
      <c r="AD10" s="86">
        <v>400000</v>
      </c>
      <c r="AE10" s="86"/>
      <c r="AF10" s="86">
        <v>630000</v>
      </c>
      <c r="AG10" s="86"/>
      <c r="AH10" s="86">
        <v>247044000000</v>
      </c>
      <c r="AI10" s="86"/>
      <c r="AJ10" s="86">
        <v>251954325000</v>
      </c>
      <c r="AK10" s="83"/>
      <c r="AL10" s="122">
        <v>2.5040074889743145</v>
      </c>
    </row>
    <row r="11" spans="1:38" ht="21.75" customHeight="1">
      <c r="A11" s="157" t="s">
        <v>150</v>
      </c>
      <c r="B11" s="157"/>
      <c r="C11" s="84"/>
      <c r="D11" s="83" t="s">
        <v>147</v>
      </c>
      <c r="E11" s="83"/>
      <c r="F11" s="83" t="s">
        <v>147</v>
      </c>
      <c r="G11" s="85"/>
      <c r="H11" s="83" t="s">
        <v>151</v>
      </c>
      <c r="I11" s="83"/>
      <c r="J11" s="83" t="s">
        <v>152</v>
      </c>
      <c r="K11" s="83"/>
      <c r="L11" s="83">
        <v>18</v>
      </c>
      <c r="M11" s="83"/>
      <c r="N11" s="83">
        <v>18</v>
      </c>
      <c r="O11" s="83"/>
      <c r="P11" s="83">
        <v>0</v>
      </c>
      <c r="Q11" s="83"/>
      <c r="R11" s="86">
        <v>0</v>
      </c>
      <c r="S11" s="86"/>
      <c r="T11" s="86">
        <v>0</v>
      </c>
      <c r="U11" s="86"/>
      <c r="V11" s="86">
        <v>420000</v>
      </c>
      <c r="W11" s="86"/>
      <c r="X11" s="86">
        <v>394836697500</v>
      </c>
      <c r="Y11" s="86"/>
      <c r="Z11" s="86">
        <v>191700</v>
      </c>
      <c r="AA11" s="86"/>
      <c r="AB11" s="86">
        <v>181015469937</v>
      </c>
      <c r="AC11" s="86"/>
      <c r="AD11" s="86">
        <v>228300</v>
      </c>
      <c r="AE11" s="86"/>
      <c r="AF11" s="86">
        <v>944580</v>
      </c>
      <c r="AG11" s="86"/>
      <c r="AH11" s="86">
        <v>214621947713</v>
      </c>
      <c r="AI11" s="86"/>
      <c r="AJ11" s="86">
        <v>215608527869</v>
      </c>
      <c r="AK11" s="83"/>
      <c r="AL11" s="122">
        <v>2.1427906366390146</v>
      </c>
    </row>
    <row r="12" spans="1:38" ht="21.75" customHeight="1">
      <c r="A12" s="157" t="s">
        <v>146</v>
      </c>
      <c r="B12" s="157"/>
      <c r="C12" s="84"/>
      <c r="D12" s="83" t="s">
        <v>147</v>
      </c>
      <c r="E12" s="83"/>
      <c r="F12" s="83" t="s">
        <v>147</v>
      </c>
      <c r="G12" s="85"/>
      <c r="H12" s="83" t="s">
        <v>148</v>
      </c>
      <c r="I12" s="83"/>
      <c r="J12" s="83" t="s">
        <v>149</v>
      </c>
      <c r="K12" s="83"/>
      <c r="L12" s="83">
        <v>23</v>
      </c>
      <c r="M12" s="83"/>
      <c r="N12" s="83">
        <v>23</v>
      </c>
      <c r="O12" s="83"/>
      <c r="P12" s="86">
        <v>63700</v>
      </c>
      <c r="Q12" s="83"/>
      <c r="R12" s="86">
        <v>55360589308</v>
      </c>
      <c r="S12" s="86"/>
      <c r="T12" s="86">
        <v>55553528097</v>
      </c>
      <c r="U12" s="86"/>
      <c r="V12" s="86">
        <v>0</v>
      </c>
      <c r="W12" s="86"/>
      <c r="X12" s="86">
        <v>0</v>
      </c>
      <c r="Y12" s="86"/>
      <c r="Z12" s="86">
        <v>63700</v>
      </c>
      <c r="AA12" s="86"/>
      <c r="AB12" s="86">
        <v>55570087097</v>
      </c>
      <c r="AC12" s="86"/>
      <c r="AD12" s="86">
        <v>0</v>
      </c>
      <c r="AE12" s="86"/>
      <c r="AF12" s="86">
        <v>0</v>
      </c>
      <c r="AG12" s="86"/>
      <c r="AH12" s="86">
        <v>0</v>
      </c>
      <c r="AI12" s="86"/>
      <c r="AJ12" s="86">
        <v>0</v>
      </c>
      <c r="AK12" s="83"/>
      <c r="AL12" s="122">
        <v>0</v>
      </c>
    </row>
    <row r="13" spans="1:38" ht="21.75" customHeight="1">
      <c r="A13" s="157" t="s">
        <v>159</v>
      </c>
      <c r="B13" s="157"/>
      <c r="C13" s="84"/>
      <c r="D13" s="83" t="s">
        <v>147</v>
      </c>
      <c r="E13" s="83"/>
      <c r="F13" s="83" t="s">
        <v>147</v>
      </c>
      <c r="G13" s="85"/>
      <c r="H13" s="83" t="s">
        <v>160</v>
      </c>
      <c r="I13" s="83"/>
      <c r="J13" s="83" t="s">
        <v>161</v>
      </c>
      <c r="K13" s="83"/>
      <c r="L13" s="83">
        <v>26</v>
      </c>
      <c r="M13" s="83"/>
      <c r="N13" s="83">
        <v>26</v>
      </c>
      <c r="O13" s="83"/>
      <c r="P13" s="83">
        <v>0</v>
      </c>
      <c r="Q13" s="83"/>
      <c r="R13" s="86">
        <v>0</v>
      </c>
      <c r="S13" s="86"/>
      <c r="T13" s="86">
        <v>0</v>
      </c>
      <c r="U13" s="86"/>
      <c r="V13" s="86">
        <v>1544195</v>
      </c>
      <c r="W13" s="86"/>
      <c r="X13" s="86">
        <v>1460836047783</v>
      </c>
      <c r="Y13" s="86"/>
      <c r="Z13" s="86">
        <v>1544195</v>
      </c>
      <c r="AA13" s="86"/>
      <c r="AB13" s="86">
        <v>1460775445426</v>
      </c>
      <c r="AC13" s="86"/>
      <c r="AD13" s="86">
        <v>0</v>
      </c>
      <c r="AE13" s="86"/>
      <c r="AF13" s="86">
        <v>0</v>
      </c>
      <c r="AG13" s="86"/>
      <c r="AH13" s="86">
        <v>0</v>
      </c>
      <c r="AI13" s="86"/>
      <c r="AJ13" s="86">
        <v>0</v>
      </c>
      <c r="AK13" s="83"/>
      <c r="AL13" s="122">
        <v>0</v>
      </c>
    </row>
    <row r="14" spans="1:38" ht="21.75" customHeight="1">
      <c r="A14" s="158" t="s">
        <v>117</v>
      </c>
      <c r="B14" s="158"/>
      <c r="D14" s="15"/>
      <c r="F14" s="15"/>
      <c r="H14" s="15"/>
      <c r="J14" s="15"/>
      <c r="L14" s="15"/>
      <c r="N14" s="15"/>
      <c r="P14" s="15">
        <f>SUM(P9:P13)</f>
        <v>63700</v>
      </c>
      <c r="R14" s="15">
        <f>SUM(R9:R13)</f>
        <v>55360589308</v>
      </c>
      <c r="T14" s="15">
        <f>SUM(T9:T13)</f>
        <v>55553528097</v>
      </c>
      <c r="V14" s="15">
        <f>SUM(V9:V13)</f>
        <v>3289195</v>
      </c>
      <c r="X14" s="15">
        <f>SUM(X9:X13)</f>
        <v>2751232232346</v>
      </c>
      <c r="Z14" s="15">
        <f>SUM(Z9:Z13)</f>
        <v>2399595</v>
      </c>
      <c r="AB14" s="15">
        <f>SUM(AB9:AB13)</f>
        <v>2069041179335</v>
      </c>
      <c r="AD14" s="15">
        <v>953300</v>
      </c>
      <c r="AF14" s="15"/>
      <c r="AH14" s="15">
        <f>SUM(AH9:AH13)</f>
        <v>739615434776</v>
      </c>
      <c r="AJ14" s="15">
        <f>SUM(AJ9:AJ13)</f>
        <v>751236427712</v>
      </c>
      <c r="AL14" s="87">
        <f>SUM(AL9:AL13)</f>
        <v>7.4660422716742776</v>
      </c>
    </row>
  </sheetData>
  <mergeCells count="17">
    <mergeCell ref="Z7:AB7"/>
    <mergeCell ref="A8:B8"/>
    <mergeCell ref="A9:B9"/>
    <mergeCell ref="A10:B10"/>
    <mergeCell ref="A1:AL1"/>
    <mergeCell ref="A2:AL2"/>
    <mergeCell ref="A3:AL3"/>
    <mergeCell ref="B5:AL5"/>
    <mergeCell ref="A6:O6"/>
    <mergeCell ref="P6:T6"/>
    <mergeCell ref="V6:AB6"/>
    <mergeCell ref="AD6:AL6"/>
    <mergeCell ref="A11:B11"/>
    <mergeCell ref="A12:B12"/>
    <mergeCell ref="A13:B13"/>
    <mergeCell ref="A14:B14"/>
    <mergeCell ref="V7:X7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0"/>
  <sheetViews>
    <sheetView rightToLeft="1" workbookViewId="0">
      <selection activeCell="O14" sqref="O14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7.5703125" bestFit="1" customWidth="1"/>
    <col min="7" max="7" width="1.28515625" customWidth="1"/>
    <col min="8" max="8" width="17.7109375" bestFit="1" customWidth="1"/>
    <col min="9" max="9" width="1.28515625" customWidth="1"/>
    <col min="10" max="10" width="15" bestFit="1" customWidth="1"/>
    <col min="11" max="11" width="1.28515625" customWidth="1"/>
    <col min="12" max="12" width="13.140625" customWidth="1"/>
    <col min="13" max="13" width="0.28515625" customWidth="1"/>
  </cols>
  <sheetData>
    <row r="1" spans="1:12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</row>
    <row r="2" spans="1:12" ht="21.75" customHeight="1">
      <c r="A2" s="133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</row>
    <row r="3" spans="1:12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2" ht="14.45" customHeight="1"/>
    <row r="5" spans="1:12" ht="14.45" customHeight="1">
      <c r="A5" s="1" t="s">
        <v>162</v>
      </c>
      <c r="B5" s="134" t="s">
        <v>163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1:12" ht="14.45" customHeight="1">
      <c r="D6" s="2" t="s">
        <v>7</v>
      </c>
      <c r="F6" s="130" t="s">
        <v>8</v>
      </c>
      <c r="G6" s="130"/>
      <c r="H6" s="130"/>
      <c r="J6" s="2" t="s">
        <v>9</v>
      </c>
    </row>
    <row r="7" spans="1:12" ht="14.45" customHeight="1">
      <c r="D7" s="3"/>
      <c r="F7" s="3"/>
      <c r="G7" s="3"/>
      <c r="H7" s="3"/>
      <c r="J7" s="3"/>
    </row>
    <row r="8" spans="1:12" ht="42">
      <c r="A8" s="130" t="s">
        <v>164</v>
      </c>
      <c r="B8" s="130"/>
      <c r="D8" s="2" t="s">
        <v>165</v>
      </c>
      <c r="F8" s="2" t="s">
        <v>166</v>
      </c>
      <c r="H8" s="2" t="s">
        <v>167</v>
      </c>
      <c r="J8" s="2" t="s">
        <v>165</v>
      </c>
      <c r="L8" s="17" t="s">
        <v>18</v>
      </c>
    </row>
    <row r="9" spans="1:12" ht="21.75" customHeight="1">
      <c r="A9" s="138" t="s">
        <v>273</v>
      </c>
      <c r="B9" s="138"/>
      <c r="D9" s="6">
        <v>25667311986</v>
      </c>
      <c r="F9" s="6">
        <v>728172830632</v>
      </c>
      <c r="H9" s="6">
        <v>725407677000</v>
      </c>
      <c r="J9" s="6">
        <v>28432465618</v>
      </c>
      <c r="L9" s="122">
        <v>0.28257148130906939</v>
      </c>
    </row>
    <row r="10" spans="1:12" ht="21.75" customHeight="1">
      <c r="A10" s="136" t="s">
        <v>23</v>
      </c>
      <c r="B10" s="136"/>
      <c r="D10" s="9">
        <v>421140042</v>
      </c>
      <c r="F10" s="9">
        <v>4456908171226</v>
      </c>
      <c r="H10" s="9">
        <v>4455465427749</v>
      </c>
      <c r="J10" s="9">
        <v>1863883519</v>
      </c>
      <c r="L10" s="122">
        <v>1.8523906228447552E-2</v>
      </c>
    </row>
    <row r="11" spans="1:12" ht="21.75" customHeight="1">
      <c r="A11" s="136" t="s">
        <v>274</v>
      </c>
      <c r="B11" s="136"/>
      <c r="D11" s="9">
        <v>42164700</v>
      </c>
      <c r="F11" s="9">
        <v>176380</v>
      </c>
      <c r="H11" s="9">
        <v>630000</v>
      </c>
      <c r="J11" s="9">
        <v>41711080</v>
      </c>
      <c r="L11" s="122">
        <v>4.1453885220349662E-4</v>
      </c>
    </row>
    <row r="12" spans="1:12" ht="21.75" customHeight="1">
      <c r="A12" s="161" t="s">
        <v>275</v>
      </c>
      <c r="B12" s="161"/>
      <c r="C12" s="80"/>
      <c r="D12" s="89">
        <v>0</v>
      </c>
      <c r="E12" s="80"/>
      <c r="F12" s="89">
        <v>3551000000</v>
      </c>
      <c r="G12" s="80"/>
      <c r="H12" s="89">
        <v>3543984000</v>
      </c>
      <c r="I12" s="80"/>
      <c r="J12" s="89">
        <v>7016000</v>
      </c>
      <c r="K12" s="80"/>
      <c r="L12" s="122">
        <v>6.9727386273856547E-5</v>
      </c>
    </row>
    <row r="13" spans="1:12" ht="21.75" customHeight="1">
      <c r="A13" s="161" t="s">
        <v>26</v>
      </c>
      <c r="B13" s="161"/>
      <c r="C13" s="80"/>
      <c r="D13" s="89">
        <v>6546883</v>
      </c>
      <c r="E13" s="80"/>
      <c r="F13" s="89">
        <v>27683</v>
      </c>
      <c r="G13" s="80"/>
      <c r="H13" s="89">
        <v>150000</v>
      </c>
      <c r="I13" s="80"/>
      <c r="J13" s="89">
        <v>6424566</v>
      </c>
      <c r="K13" s="80"/>
      <c r="L13" s="122">
        <v>6.3849514698387309E-5</v>
      </c>
    </row>
    <row r="14" spans="1:12" ht="21.75" customHeight="1">
      <c r="A14" s="136" t="s">
        <v>22</v>
      </c>
      <c r="B14" s="136"/>
      <c r="D14" s="9">
        <v>2424656</v>
      </c>
      <c r="F14" s="9">
        <v>10296</v>
      </c>
      <c r="H14" s="9">
        <v>0</v>
      </c>
      <c r="J14" s="9">
        <v>2434952</v>
      </c>
      <c r="L14" s="122">
        <v>2.4199378372619657E-5</v>
      </c>
    </row>
    <row r="15" spans="1:12" ht="21.75" customHeight="1" thickBot="1">
      <c r="A15" s="158" t="s">
        <v>117</v>
      </c>
      <c r="B15" s="158"/>
      <c r="D15" s="15">
        <v>26139588267</v>
      </c>
      <c r="F15" s="15">
        <v>5188632216217</v>
      </c>
      <c r="H15" s="15">
        <v>5184417868749</v>
      </c>
      <c r="J15" s="15">
        <v>30353935735</v>
      </c>
      <c r="L15" s="16">
        <f>SUM(L9:L14)</f>
        <v>0.30166770266906534</v>
      </c>
    </row>
    <row r="20" spans="4:4">
      <c r="D20" s="80"/>
    </row>
  </sheetData>
  <mergeCells count="13">
    <mergeCell ref="A1:L1"/>
    <mergeCell ref="A2:L2"/>
    <mergeCell ref="A3:L3"/>
    <mergeCell ref="B5:L5"/>
    <mergeCell ref="F6:H6"/>
    <mergeCell ref="A14:B14"/>
    <mergeCell ref="A10:B10"/>
    <mergeCell ref="A12:B12"/>
    <mergeCell ref="A15:B15"/>
    <mergeCell ref="A8:B8"/>
    <mergeCell ref="A9:B9"/>
    <mergeCell ref="A11:B11"/>
    <mergeCell ref="A13:B13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0"/>
  <sheetViews>
    <sheetView rightToLeft="1" workbookViewId="0">
      <selection activeCell="O15" sqref="O15"/>
    </sheetView>
  </sheetViews>
  <sheetFormatPr defaultRowHeight="12.75"/>
  <cols>
    <col min="1" max="1" width="2.5703125" customWidth="1"/>
    <col min="2" max="2" width="50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5.28515625" customWidth="1"/>
    <col min="11" max="11" width="0.28515625" customWidth="1"/>
  </cols>
  <sheetData>
    <row r="1" spans="1:10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14.45" customHeight="1"/>
    <row r="5" spans="1:10" ht="29.1" customHeight="1">
      <c r="A5" s="1" t="s">
        <v>172</v>
      </c>
      <c r="B5" s="134" t="s">
        <v>173</v>
      </c>
      <c r="C5" s="134"/>
      <c r="D5" s="134"/>
      <c r="E5" s="134"/>
      <c r="F5" s="134"/>
      <c r="G5" s="134"/>
      <c r="H5" s="134"/>
      <c r="I5" s="134"/>
      <c r="J5" s="134"/>
    </row>
    <row r="6" spans="1:10" ht="14.45" customHeight="1"/>
    <row r="7" spans="1:10" ht="42">
      <c r="A7" s="130" t="s">
        <v>174</v>
      </c>
      <c r="B7" s="130"/>
      <c r="D7" s="2" t="s">
        <v>175</v>
      </c>
      <c r="F7" s="2" t="s">
        <v>165</v>
      </c>
      <c r="H7" s="17" t="s">
        <v>176</v>
      </c>
      <c r="I7" s="23"/>
      <c r="J7" s="17" t="s">
        <v>177</v>
      </c>
    </row>
    <row r="8" spans="1:10" ht="21.75" customHeight="1">
      <c r="A8" s="162" t="s">
        <v>178</v>
      </c>
      <c r="B8" s="162"/>
      <c r="D8" s="5" t="s">
        <v>179</v>
      </c>
      <c r="F8" s="91">
        <f>'درآمد سرمایه گذاری در سهام'!T113</f>
        <v>-173938746328</v>
      </c>
      <c r="H8" s="95">
        <v>124.34997321829111</v>
      </c>
      <c r="J8" s="95">
        <v>-1.728661947755096</v>
      </c>
    </row>
    <row r="9" spans="1:10" ht="21.75" customHeight="1">
      <c r="A9" s="120" t="s">
        <v>277</v>
      </c>
      <c r="B9" s="120"/>
      <c r="D9" s="8" t="s">
        <v>180</v>
      </c>
      <c r="F9" s="93">
        <v>4592060895</v>
      </c>
      <c r="H9" s="119">
        <v>-3.282895571728659</v>
      </c>
      <c r="J9" s="122">
        <v>4.563745778488261E-2</v>
      </c>
    </row>
    <row r="10" spans="1:10" ht="21.75" customHeight="1">
      <c r="A10" s="163" t="s">
        <v>181</v>
      </c>
      <c r="B10" s="163"/>
      <c r="D10" s="8" t="s">
        <v>182</v>
      </c>
      <c r="F10" s="93">
        <v>27465871747</v>
      </c>
      <c r="H10" s="119">
        <v>-19.635538550908869</v>
      </c>
      <c r="J10" s="122">
        <v>0.27296514376443443</v>
      </c>
    </row>
    <row r="11" spans="1:10" ht="21.75" customHeight="1">
      <c r="A11" s="163" t="s">
        <v>183</v>
      </c>
      <c r="B11" s="163"/>
      <c r="D11" s="8" t="s">
        <v>184</v>
      </c>
      <c r="F11" s="93">
        <v>46757077</v>
      </c>
      <c r="H11" s="119">
        <v>-3.3407187388007048E-2</v>
      </c>
      <c r="J11" s="122">
        <v>4.6441291561675319E-4</v>
      </c>
    </row>
    <row r="12" spans="1:10" ht="21.75" customHeight="1">
      <c r="A12" s="164" t="s">
        <v>185</v>
      </c>
      <c r="B12" s="164"/>
      <c r="D12" s="11" t="s">
        <v>186</v>
      </c>
      <c r="F12" s="94">
        <v>1955684158</v>
      </c>
      <c r="H12" s="119">
        <v>-1.3981319082655788</v>
      </c>
      <c r="J12" s="122">
        <v>1.9436252097281625E-2</v>
      </c>
    </row>
    <row r="13" spans="1:10" ht="21.75" customHeight="1">
      <c r="A13" s="158" t="s">
        <v>117</v>
      </c>
      <c r="B13" s="158"/>
      <c r="D13" s="15"/>
      <c r="F13" s="96">
        <f>SUM(F8:F12)</f>
        <v>-139878372451</v>
      </c>
      <c r="H13" s="97">
        <f>SUM(H8:H12)</f>
        <v>100</v>
      </c>
      <c r="J13" s="97">
        <v>-4.75</v>
      </c>
    </row>
    <row r="17" spans="8:8">
      <c r="H17" s="80"/>
    </row>
    <row r="20" spans="8:8">
      <c r="H20" s="80"/>
    </row>
  </sheetData>
  <mergeCells count="10">
    <mergeCell ref="A1:J1"/>
    <mergeCell ref="A2:J2"/>
    <mergeCell ref="A3:J3"/>
    <mergeCell ref="B5:J5"/>
    <mergeCell ref="A7:B7"/>
    <mergeCell ref="A13:B13"/>
    <mergeCell ref="A8:B8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14"/>
  <sheetViews>
    <sheetView rightToLeft="1" workbookViewId="0">
      <selection activeCell="AA13" sqref="AA13"/>
    </sheetView>
  </sheetViews>
  <sheetFormatPr defaultRowHeight="12.75"/>
  <cols>
    <col min="1" max="1" width="6.140625" bestFit="1" customWidth="1"/>
    <col min="2" max="2" width="22.7109375" customWidth="1"/>
    <col min="3" max="3" width="1.28515625" customWidth="1"/>
    <col min="4" max="4" width="15.85546875" bestFit="1" customWidth="1"/>
    <col min="5" max="5" width="1.28515625" customWidth="1"/>
    <col min="6" max="6" width="17.5703125" bestFit="1" customWidth="1"/>
    <col min="7" max="7" width="1.28515625" customWidth="1"/>
    <col min="8" max="8" width="16" bestFit="1" customWidth="1"/>
    <col min="9" max="9" width="1.28515625" customWidth="1"/>
    <col min="10" max="10" width="17.7109375" bestFit="1" customWidth="1"/>
    <col min="11" max="11" width="1.28515625" customWidth="1"/>
    <col min="12" max="12" width="17.5703125" bestFit="1" customWidth="1"/>
    <col min="13" max="13" width="1.28515625" customWidth="1"/>
    <col min="14" max="14" width="15.85546875" bestFit="1" customWidth="1"/>
    <col min="15" max="15" width="1.28515625" customWidth="1"/>
    <col min="16" max="16" width="17.7109375" bestFit="1" customWidth="1"/>
    <col min="17" max="17" width="1.28515625" customWidth="1"/>
    <col min="18" max="18" width="16" bestFit="1" customWidth="1"/>
    <col min="19" max="19" width="1.28515625" customWidth="1"/>
    <col min="20" max="20" width="17.85546875" bestFit="1" customWidth="1"/>
    <col min="21" max="21" width="1.28515625" customWidth="1"/>
    <col min="22" max="22" width="17.42578125" bestFit="1" customWidth="1"/>
    <col min="23" max="23" width="2.5703125" customWidth="1"/>
  </cols>
  <sheetData>
    <row r="1" spans="1:25" ht="29.1" customHeight="1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5" ht="21.75" customHeight="1">
      <c r="A2" s="133" t="s">
        <v>171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5" ht="21.75" customHeight="1">
      <c r="A3" s="133" t="s">
        <v>2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5" ht="14.45" customHeight="1"/>
    <row r="5" spans="1:25" ht="14.45" customHeight="1">
      <c r="A5" s="1" t="s">
        <v>187</v>
      </c>
      <c r="B5" s="134" t="s">
        <v>188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5" ht="14.45" customHeight="1">
      <c r="D6" s="130" t="s">
        <v>189</v>
      </c>
      <c r="E6" s="130"/>
      <c r="F6" s="130"/>
      <c r="G6" s="130"/>
      <c r="H6" s="130"/>
      <c r="I6" s="130"/>
      <c r="J6" s="130"/>
      <c r="K6" s="130"/>
      <c r="L6" s="130"/>
      <c r="N6" s="130" t="s">
        <v>190</v>
      </c>
      <c r="O6" s="130"/>
      <c r="P6" s="130"/>
      <c r="Q6" s="130"/>
      <c r="R6" s="130"/>
      <c r="S6" s="130"/>
      <c r="T6" s="130"/>
      <c r="U6" s="130"/>
      <c r="V6" s="130"/>
    </row>
    <row r="7" spans="1:25" ht="14.45" customHeight="1">
      <c r="D7" s="3"/>
      <c r="E7" s="3"/>
      <c r="F7" s="3"/>
      <c r="G7" s="3"/>
      <c r="H7" s="3"/>
      <c r="I7" s="3"/>
      <c r="J7" s="129" t="s">
        <v>117</v>
      </c>
      <c r="K7" s="129"/>
      <c r="L7" s="129"/>
      <c r="N7" s="3"/>
      <c r="O7" s="3"/>
      <c r="P7" s="3"/>
      <c r="Q7" s="3"/>
      <c r="R7" s="3"/>
      <c r="S7" s="3"/>
      <c r="T7" s="129" t="s">
        <v>117</v>
      </c>
      <c r="U7" s="129"/>
      <c r="V7" s="129"/>
    </row>
    <row r="8" spans="1:25" ht="14.45" customHeight="1">
      <c r="A8" s="165" t="s">
        <v>191</v>
      </c>
      <c r="B8" s="165"/>
      <c r="D8" s="2" t="s">
        <v>192</v>
      </c>
      <c r="F8" s="2" t="s">
        <v>193</v>
      </c>
      <c r="H8" s="2" t="s">
        <v>194</v>
      </c>
      <c r="J8" s="4" t="s">
        <v>165</v>
      </c>
      <c r="K8" s="3"/>
      <c r="L8" s="4" t="s">
        <v>176</v>
      </c>
      <c r="N8" s="2" t="s">
        <v>192</v>
      </c>
      <c r="P8" s="117" t="s">
        <v>193</v>
      </c>
      <c r="R8" s="2" t="s">
        <v>194</v>
      </c>
      <c r="T8" s="4" t="s">
        <v>165</v>
      </c>
      <c r="U8" s="3"/>
      <c r="V8" s="4" t="s">
        <v>176</v>
      </c>
    </row>
    <row r="9" spans="1:25" ht="21.75" customHeight="1">
      <c r="A9" s="138" t="s">
        <v>66</v>
      </c>
      <c r="B9" s="138"/>
      <c r="D9" s="91">
        <v>0</v>
      </c>
      <c r="E9" s="92"/>
      <c r="F9" s="91">
        <v>997511586</v>
      </c>
      <c r="G9" s="92"/>
      <c r="H9" s="91">
        <v>0</v>
      </c>
      <c r="I9" s="92"/>
      <c r="J9" s="91">
        <v>997511586</v>
      </c>
      <c r="K9" s="92"/>
      <c r="L9" s="95">
        <v>0.20832395386335922</v>
      </c>
      <c r="M9" s="92"/>
      <c r="N9" s="91">
        <v>8042087969</v>
      </c>
      <c r="O9" s="92"/>
      <c r="P9" s="91">
        <v>15901581570</v>
      </c>
      <c r="Q9" s="92"/>
      <c r="R9" s="91">
        <v>0</v>
      </c>
      <c r="S9" s="92"/>
      <c r="T9" s="91">
        <v>23943669539</v>
      </c>
      <c r="U9" s="92"/>
      <c r="V9" s="95">
        <v>-18.196910922920534</v>
      </c>
      <c r="Y9" s="22"/>
    </row>
    <row r="10" spans="1:25" ht="21.75" customHeight="1">
      <c r="A10" s="136" t="s">
        <v>63</v>
      </c>
      <c r="B10" s="136"/>
      <c r="D10" s="93">
        <v>12588053087</v>
      </c>
      <c r="E10" s="92"/>
      <c r="F10" s="93">
        <v>-9500248072</v>
      </c>
      <c r="G10" s="92"/>
      <c r="H10" s="93">
        <v>0</v>
      </c>
      <c r="I10" s="92"/>
      <c r="J10" s="93">
        <v>3087805015</v>
      </c>
      <c r="K10" s="92"/>
      <c r="L10" s="119">
        <v>0.64486844916095964</v>
      </c>
      <c r="M10" s="92"/>
      <c r="N10" s="93">
        <v>12588053087</v>
      </c>
      <c r="O10" s="92"/>
      <c r="P10" s="93">
        <v>10078580609</v>
      </c>
      <c r="Q10" s="92"/>
      <c r="R10" s="93">
        <v>0</v>
      </c>
      <c r="S10" s="92"/>
      <c r="T10" s="93">
        <v>22666633696</v>
      </c>
      <c r="U10" s="92"/>
      <c r="V10" s="119">
        <v>-17.226378505464766</v>
      </c>
      <c r="Y10" s="22"/>
    </row>
    <row r="11" spans="1:25" ht="21.75" customHeight="1">
      <c r="A11" s="136" t="s">
        <v>31</v>
      </c>
      <c r="B11" s="136"/>
      <c r="D11" s="93">
        <v>0</v>
      </c>
      <c r="E11" s="92"/>
      <c r="F11" s="93">
        <v>6030604050</v>
      </c>
      <c r="G11" s="92"/>
      <c r="H11" s="93">
        <v>0</v>
      </c>
      <c r="I11" s="92"/>
      <c r="J11" s="93">
        <v>6030604050</v>
      </c>
      <c r="K11" s="92"/>
      <c r="L11" s="119">
        <v>1.2594533211571011</v>
      </c>
      <c r="M11" s="92"/>
      <c r="N11" s="93">
        <v>0</v>
      </c>
      <c r="O11" s="92"/>
      <c r="P11" s="93">
        <v>18931789142</v>
      </c>
      <c r="Q11" s="92"/>
      <c r="R11" s="93">
        <v>0</v>
      </c>
      <c r="S11" s="92"/>
      <c r="T11" s="93">
        <v>18931789142</v>
      </c>
      <c r="U11" s="92"/>
      <c r="V11" s="119">
        <v>-14.387939996722663</v>
      </c>
      <c r="X11" s="80"/>
    </row>
    <row r="12" spans="1:25" ht="21.75" customHeight="1">
      <c r="A12" s="136" t="s">
        <v>97</v>
      </c>
      <c r="B12" s="136"/>
      <c r="D12" s="93">
        <v>0</v>
      </c>
      <c r="E12" s="92"/>
      <c r="F12" s="93">
        <v>1143157500</v>
      </c>
      <c r="G12" s="92"/>
      <c r="H12" s="93">
        <v>0</v>
      </c>
      <c r="I12" s="92"/>
      <c r="J12" s="93">
        <v>1143157500</v>
      </c>
      <c r="K12" s="92"/>
      <c r="L12" s="119">
        <v>0.23874117717621485</v>
      </c>
      <c r="M12" s="92"/>
      <c r="N12" s="93">
        <v>6825743777</v>
      </c>
      <c r="O12" s="92"/>
      <c r="P12" s="93">
        <v>6361920000</v>
      </c>
      <c r="Q12" s="92"/>
      <c r="R12" s="93">
        <v>0</v>
      </c>
      <c r="S12" s="92"/>
      <c r="T12" s="93">
        <v>13187663777</v>
      </c>
      <c r="U12" s="92"/>
      <c r="V12" s="119">
        <v>-10.022471394395851</v>
      </c>
    </row>
    <row r="13" spans="1:25" ht="21.75" customHeight="1">
      <c r="A13" s="136" t="s">
        <v>98</v>
      </c>
      <c r="B13" s="136"/>
      <c r="D13" s="93">
        <v>0</v>
      </c>
      <c r="E13" s="92"/>
      <c r="F13" s="93">
        <v>122404562</v>
      </c>
      <c r="G13" s="92"/>
      <c r="H13" s="93">
        <v>0</v>
      </c>
      <c r="I13" s="92"/>
      <c r="J13" s="93">
        <v>122404562</v>
      </c>
      <c r="K13" s="92"/>
      <c r="L13" s="119">
        <v>2.5563414685744506E-2</v>
      </c>
      <c r="M13" s="92"/>
      <c r="N13" s="93">
        <v>0</v>
      </c>
      <c r="O13" s="92"/>
      <c r="P13" s="93">
        <v>12733140247</v>
      </c>
      <c r="Q13" s="92"/>
      <c r="R13" s="93">
        <v>0</v>
      </c>
      <c r="S13" s="92"/>
      <c r="T13" s="93">
        <v>12733140247</v>
      </c>
      <c r="U13" s="92"/>
      <c r="V13" s="119">
        <v>-9.6770387874886445</v>
      </c>
    </row>
    <row r="14" spans="1:25" ht="21.75" customHeight="1">
      <c r="A14" s="136" t="s">
        <v>71</v>
      </c>
      <c r="B14" s="136"/>
      <c r="D14" s="93">
        <v>5049759830</v>
      </c>
      <c r="E14" s="92"/>
      <c r="F14" s="93">
        <v>-13925441906</v>
      </c>
      <c r="G14" s="92"/>
      <c r="H14" s="93">
        <v>0</v>
      </c>
      <c r="I14" s="92"/>
      <c r="J14" s="93">
        <v>-8875682076</v>
      </c>
      <c r="K14" s="92"/>
      <c r="L14" s="119">
        <v>-1.8536297816058331</v>
      </c>
      <c r="M14" s="92"/>
      <c r="N14" s="93">
        <v>5049759830</v>
      </c>
      <c r="O14" s="92"/>
      <c r="P14" s="93">
        <v>6514419942</v>
      </c>
      <c r="Q14" s="92"/>
      <c r="R14" s="93">
        <v>0</v>
      </c>
      <c r="S14" s="92"/>
      <c r="T14" s="93">
        <v>11564179772</v>
      </c>
      <c r="U14" s="92"/>
      <c r="V14" s="119">
        <v>-8.7886423952254447</v>
      </c>
    </row>
    <row r="15" spans="1:25" ht="21.75" customHeight="1">
      <c r="A15" s="136" t="s">
        <v>24</v>
      </c>
      <c r="B15" s="136"/>
      <c r="D15" s="93">
        <v>0</v>
      </c>
      <c r="E15" s="92"/>
      <c r="F15" s="93">
        <v>6176970537</v>
      </c>
      <c r="G15" s="92"/>
      <c r="H15" s="93">
        <v>0</v>
      </c>
      <c r="I15" s="92"/>
      <c r="J15" s="93">
        <v>6176970537</v>
      </c>
      <c r="K15" s="92"/>
      <c r="L15" s="119">
        <v>1.2900210315605469</v>
      </c>
      <c r="M15" s="92"/>
      <c r="N15" s="93">
        <v>0</v>
      </c>
      <c r="O15" s="92"/>
      <c r="P15" s="93">
        <v>10095018834</v>
      </c>
      <c r="Q15" s="92"/>
      <c r="R15" s="93">
        <v>0</v>
      </c>
      <c r="S15" s="92"/>
      <c r="T15" s="93">
        <v>10095018834</v>
      </c>
      <c r="U15" s="92"/>
      <c r="V15" s="119">
        <v>-7.6720971356663323</v>
      </c>
    </row>
    <row r="16" spans="1:25" ht="21.75" customHeight="1">
      <c r="A16" s="136" t="s">
        <v>52</v>
      </c>
      <c r="B16" s="136"/>
      <c r="D16" s="93">
        <v>4786387836</v>
      </c>
      <c r="E16" s="92"/>
      <c r="F16" s="93">
        <v>-3522195561</v>
      </c>
      <c r="G16" s="92"/>
      <c r="H16" s="93">
        <v>0</v>
      </c>
      <c r="I16" s="92"/>
      <c r="J16" s="93">
        <v>1264192275</v>
      </c>
      <c r="K16" s="92"/>
      <c r="L16" s="119">
        <v>0.26401852055432179</v>
      </c>
      <c r="M16" s="92"/>
      <c r="N16" s="93">
        <v>4786387836</v>
      </c>
      <c r="O16" s="92"/>
      <c r="P16" s="93">
        <v>3960018788</v>
      </c>
      <c r="Q16" s="92"/>
      <c r="R16" s="93">
        <v>0</v>
      </c>
      <c r="S16" s="92"/>
      <c r="T16" s="93">
        <v>8746406624</v>
      </c>
      <c r="U16" s="92"/>
      <c r="V16" s="119">
        <v>-6.6471675101149623</v>
      </c>
    </row>
    <row r="17" spans="1:22" ht="21.75" customHeight="1">
      <c r="A17" s="136" t="s">
        <v>95</v>
      </c>
      <c r="B17" s="136"/>
      <c r="D17" s="93">
        <v>0</v>
      </c>
      <c r="E17" s="92"/>
      <c r="F17" s="93">
        <v>2017921500</v>
      </c>
      <c r="G17" s="92"/>
      <c r="H17" s="93">
        <v>0</v>
      </c>
      <c r="I17" s="92"/>
      <c r="J17" s="93">
        <v>2017921500</v>
      </c>
      <c r="K17" s="92"/>
      <c r="L17" s="119">
        <v>0.42143007797192705</v>
      </c>
      <c r="M17" s="92"/>
      <c r="N17" s="93">
        <v>0</v>
      </c>
      <c r="O17" s="92"/>
      <c r="P17" s="93">
        <v>8521394220</v>
      </c>
      <c r="Q17" s="92"/>
      <c r="R17" s="93">
        <v>0</v>
      </c>
      <c r="S17" s="92"/>
      <c r="T17" s="93">
        <v>8521394220</v>
      </c>
      <c r="U17" s="92"/>
      <c r="V17" s="119">
        <v>-6.4761606949118491</v>
      </c>
    </row>
    <row r="18" spans="1:22" ht="21.75" customHeight="1">
      <c r="A18" s="136" t="s">
        <v>21</v>
      </c>
      <c r="B18" s="136"/>
      <c r="D18" s="93">
        <v>0</v>
      </c>
      <c r="E18" s="92"/>
      <c r="F18" s="93">
        <v>-3895527634</v>
      </c>
      <c r="G18" s="92"/>
      <c r="H18" s="93">
        <v>0</v>
      </c>
      <c r="I18" s="92"/>
      <c r="J18" s="93">
        <v>-3895527634</v>
      </c>
      <c r="K18" s="92"/>
      <c r="L18" s="119">
        <v>-0.8135561836961529</v>
      </c>
      <c r="M18" s="92"/>
      <c r="N18" s="93">
        <v>0</v>
      </c>
      <c r="O18" s="92"/>
      <c r="P18" s="93">
        <v>8462697694</v>
      </c>
      <c r="Q18" s="92"/>
      <c r="R18" s="93">
        <v>-272</v>
      </c>
      <c r="S18" s="92"/>
      <c r="T18" s="93">
        <v>8462697422</v>
      </c>
      <c r="U18" s="92"/>
      <c r="V18" s="119">
        <v>-6.4315518097563418</v>
      </c>
    </row>
    <row r="19" spans="1:22" ht="21.75" customHeight="1">
      <c r="A19" s="136" t="s">
        <v>27</v>
      </c>
      <c r="B19" s="136"/>
      <c r="D19" s="93">
        <v>0</v>
      </c>
      <c r="E19" s="92"/>
      <c r="F19" s="93">
        <v>-17126878044</v>
      </c>
      <c r="G19" s="92"/>
      <c r="H19" s="93">
        <v>0</v>
      </c>
      <c r="I19" s="92"/>
      <c r="J19" s="93">
        <v>-17126878044</v>
      </c>
      <c r="K19" s="92"/>
      <c r="L19" s="119">
        <v>-3.576839609220976</v>
      </c>
      <c r="M19" s="92"/>
      <c r="N19" s="93">
        <v>0</v>
      </c>
      <c r="O19" s="92"/>
      <c r="P19" s="93">
        <v>8360299846</v>
      </c>
      <c r="Q19" s="92"/>
      <c r="R19" s="93">
        <v>0</v>
      </c>
      <c r="S19" s="92"/>
      <c r="T19" s="93">
        <v>8360299846</v>
      </c>
      <c r="U19" s="92"/>
      <c r="V19" s="119">
        <v>-6.3537308405786659</v>
      </c>
    </row>
    <row r="20" spans="1:22" ht="21.75" customHeight="1">
      <c r="A20" s="136" t="s">
        <v>83</v>
      </c>
      <c r="B20" s="136"/>
      <c r="D20" s="93">
        <v>0</v>
      </c>
      <c r="E20" s="92"/>
      <c r="F20" s="93">
        <v>-3783596257</v>
      </c>
      <c r="G20" s="92"/>
      <c r="H20" s="93">
        <v>0</v>
      </c>
      <c r="I20" s="92"/>
      <c r="J20" s="93">
        <v>-3783596257</v>
      </c>
      <c r="K20" s="92"/>
      <c r="L20" s="119">
        <v>-0.79018002712285962</v>
      </c>
      <c r="M20" s="92"/>
      <c r="N20" s="93">
        <v>0</v>
      </c>
      <c r="O20" s="92"/>
      <c r="P20" s="93">
        <v>8107706267</v>
      </c>
      <c r="Q20" s="92"/>
      <c r="R20" s="93">
        <v>0</v>
      </c>
      <c r="S20" s="92"/>
      <c r="T20" s="93">
        <v>8107706267</v>
      </c>
      <c r="U20" s="92"/>
      <c r="V20" s="119">
        <v>-6.1617626525247031</v>
      </c>
    </row>
    <row r="21" spans="1:22" ht="21.75" customHeight="1">
      <c r="A21" s="136" t="s">
        <v>55</v>
      </c>
      <c r="B21" s="136"/>
      <c r="D21" s="93">
        <v>0</v>
      </c>
      <c r="E21" s="92"/>
      <c r="F21" s="93">
        <v>-13071540639</v>
      </c>
      <c r="G21" s="92"/>
      <c r="H21" s="93">
        <v>0</v>
      </c>
      <c r="I21" s="92"/>
      <c r="J21" s="93">
        <v>-13071540639</v>
      </c>
      <c r="K21" s="92"/>
      <c r="L21" s="119">
        <v>-2.7299081707127772</v>
      </c>
      <c r="M21" s="92"/>
      <c r="N21" s="93">
        <v>0</v>
      </c>
      <c r="O21" s="92"/>
      <c r="P21" s="93">
        <v>6899062584</v>
      </c>
      <c r="Q21" s="92"/>
      <c r="R21" s="93">
        <v>-783</v>
      </c>
      <c r="S21" s="92"/>
      <c r="T21" s="93">
        <v>6899061801</v>
      </c>
      <c r="U21" s="92"/>
      <c r="V21" s="119">
        <v>-5.2432068877343818</v>
      </c>
    </row>
    <row r="22" spans="1:22" ht="21.75" customHeight="1">
      <c r="A22" s="136" t="s">
        <v>78</v>
      </c>
      <c r="B22" s="136"/>
      <c r="D22" s="93">
        <v>0</v>
      </c>
      <c r="E22" s="92"/>
      <c r="F22" s="93">
        <v>2242480154</v>
      </c>
      <c r="G22" s="92"/>
      <c r="H22" s="93">
        <v>0</v>
      </c>
      <c r="I22" s="92"/>
      <c r="J22" s="93">
        <v>2242480154</v>
      </c>
      <c r="K22" s="92"/>
      <c r="L22" s="119">
        <v>0.46832772540989281</v>
      </c>
      <c r="M22" s="92"/>
      <c r="N22" s="93">
        <v>0</v>
      </c>
      <c r="O22" s="92"/>
      <c r="P22" s="93">
        <v>6727440461</v>
      </c>
      <c r="Q22" s="92"/>
      <c r="R22" s="93">
        <v>0</v>
      </c>
      <c r="S22" s="92"/>
      <c r="T22" s="93">
        <v>6727440461</v>
      </c>
      <c r="U22" s="92"/>
      <c r="V22" s="119">
        <v>-5.1127766614332089</v>
      </c>
    </row>
    <row r="23" spans="1:22" ht="21.75" customHeight="1">
      <c r="A23" s="136" t="s">
        <v>72</v>
      </c>
      <c r="B23" s="136"/>
      <c r="D23" s="93">
        <v>0</v>
      </c>
      <c r="E23" s="92"/>
      <c r="F23" s="93">
        <v>-6133947090</v>
      </c>
      <c r="G23" s="92"/>
      <c r="H23" s="93">
        <v>735986616</v>
      </c>
      <c r="I23" s="92"/>
      <c r="J23" s="93">
        <v>-5397960474</v>
      </c>
      <c r="K23" s="92"/>
      <c r="L23" s="119">
        <v>-1.1273297318291124</v>
      </c>
      <c r="M23" s="92"/>
      <c r="N23" s="93">
        <v>0</v>
      </c>
      <c r="O23" s="92"/>
      <c r="P23" s="93">
        <v>3902503787</v>
      </c>
      <c r="Q23" s="92"/>
      <c r="R23" s="93">
        <v>2463007903</v>
      </c>
      <c r="S23" s="92"/>
      <c r="T23" s="93">
        <v>6365511690</v>
      </c>
      <c r="U23" s="92"/>
      <c r="V23" s="119">
        <v>-4.8377149965701145</v>
      </c>
    </row>
    <row r="24" spans="1:22" ht="21.75" customHeight="1">
      <c r="A24" s="136" t="s">
        <v>65</v>
      </c>
      <c r="B24" s="136"/>
      <c r="D24" s="93">
        <v>0</v>
      </c>
      <c r="E24" s="92"/>
      <c r="F24" s="93">
        <v>-3934087466</v>
      </c>
      <c r="G24" s="92"/>
      <c r="H24" s="93">
        <v>0</v>
      </c>
      <c r="I24" s="92"/>
      <c r="J24" s="93">
        <v>-3934087466</v>
      </c>
      <c r="K24" s="92"/>
      <c r="L24" s="119">
        <v>-0.82160915949642288</v>
      </c>
      <c r="M24" s="92"/>
      <c r="N24" s="93">
        <v>0</v>
      </c>
      <c r="O24" s="92"/>
      <c r="P24" s="93">
        <v>6304000393</v>
      </c>
      <c r="Q24" s="92"/>
      <c r="R24" s="93">
        <v>0</v>
      </c>
      <c r="S24" s="92"/>
      <c r="T24" s="93">
        <v>6304000393</v>
      </c>
      <c r="U24" s="92"/>
      <c r="V24" s="119">
        <v>-4.7909671248439727</v>
      </c>
    </row>
    <row r="25" spans="1:22" ht="21.75" customHeight="1">
      <c r="A25" s="136" t="s">
        <v>38</v>
      </c>
      <c r="B25" s="136"/>
      <c r="D25" s="93">
        <v>932525066</v>
      </c>
      <c r="E25" s="92"/>
      <c r="F25" s="93">
        <v>778025381</v>
      </c>
      <c r="G25" s="92"/>
      <c r="H25" s="93">
        <v>0</v>
      </c>
      <c r="I25" s="92"/>
      <c r="J25" s="93">
        <v>1710550447</v>
      </c>
      <c r="K25" s="92"/>
      <c r="L25" s="119">
        <v>0.35723758741562778</v>
      </c>
      <c r="M25" s="92"/>
      <c r="N25" s="93">
        <v>932525066</v>
      </c>
      <c r="O25" s="92"/>
      <c r="P25" s="93">
        <v>5304718501</v>
      </c>
      <c r="Q25" s="92"/>
      <c r="R25" s="93">
        <v>0</v>
      </c>
      <c r="S25" s="92"/>
      <c r="T25" s="93">
        <v>6237243567</v>
      </c>
      <c r="U25" s="92"/>
      <c r="V25" s="119">
        <v>-4.7402327119654339</v>
      </c>
    </row>
    <row r="26" spans="1:22" ht="21.75" customHeight="1">
      <c r="A26" s="136" t="s">
        <v>32</v>
      </c>
      <c r="B26" s="136"/>
      <c r="D26" s="93">
        <v>0</v>
      </c>
      <c r="E26" s="92"/>
      <c r="F26" s="93">
        <v>-7738924978</v>
      </c>
      <c r="G26" s="92"/>
      <c r="H26" s="93">
        <v>0</v>
      </c>
      <c r="I26" s="92"/>
      <c r="J26" s="93">
        <v>-7738924978</v>
      </c>
      <c r="K26" s="92"/>
      <c r="L26" s="119">
        <v>-1.6162252877019418</v>
      </c>
      <c r="M26" s="92"/>
      <c r="N26" s="93">
        <v>0</v>
      </c>
      <c r="O26" s="92"/>
      <c r="P26" s="93">
        <v>5937623475</v>
      </c>
      <c r="Q26" s="92"/>
      <c r="R26" s="93">
        <v>0</v>
      </c>
      <c r="S26" s="92"/>
      <c r="T26" s="93">
        <v>5937623475</v>
      </c>
      <c r="U26" s="92"/>
      <c r="V26" s="119">
        <v>-4.5125249198928508</v>
      </c>
    </row>
    <row r="27" spans="1:22" ht="21.75" customHeight="1">
      <c r="A27" s="136" t="s">
        <v>48</v>
      </c>
      <c r="B27" s="136"/>
      <c r="D27" s="93">
        <v>0</v>
      </c>
      <c r="E27" s="92"/>
      <c r="F27" s="93">
        <v>812635875</v>
      </c>
      <c r="G27" s="92"/>
      <c r="H27" s="93">
        <v>0</v>
      </c>
      <c r="I27" s="92"/>
      <c r="J27" s="93">
        <v>812635875</v>
      </c>
      <c r="K27" s="92"/>
      <c r="L27" s="119">
        <v>0.16971383681874402</v>
      </c>
      <c r="M27" s="92"/>
      <c r="N27" s="93">
        <v>1928051002</v>
      </c>
      <c r="O27" s="92"/>
      <c r="P27" s="93">
        <v>3131257500</v>
      </c>
      <c r="Q27" s="92"/>
      <c r="R27" s="93">
        <v>0</v>
      </c>
      <c r="S27" s="92"/>
      <c r="T27" s="93">
        <v>5059308502</v>
      </c>
      <c r="U27" s="92"/>
      <c r="V27" s="119">
        <v>-3.8450157354750032</v>
      </c>
    </row>
    <row r="28" spans="1:22" ht="21.75" customHeight="1">
      <c r="A28" s="136" t="s">
        <v>42</v>
      </c>
      <c r="B28" s="136"/>
      <c r="D28" s="93">
        <v>0</v>
      </c>
      <c r="E28" s="92"/>
      <c r="F28" s="93">
        <v>-17937460781</v>
      </c>
      <c r="G28" s="92"/>
      <c r="H28" s="93">
        <v>0</v>
      </c>
      <c r="I28" s="92"/>
      <c r="J28" s="93">
        <v>-17937460781</v>
      </c>
      <c r="K28" s="92"/>
      <c r="L28" s="119">
        <v>-3.7461246612195831</v>
      </c>
      <c r="M28" s="92"/>
      <c r="N28" s="93">
        <v>0</v>
      </c>
      <c r="O28" s="92"/>
      <c r="P28" s="93">
        <v>4545262759</v>
      </c>
      <c r="Q28" s="92"/>
      <c r="R28" s="93">
        <v>0</v>
      </c>
      <c r="S28" s="92"/>
      <c r="T28" s="93">
        <v>4545262759</v>
      </c>
      <c r="U28" s="92"/>
      <c r="V28" s="119">
        <v>-3.454346937593316</v>
      </c>
    </row>
    <row r="29" spans="1:22" ht="21.75" customHeight="1">
      <c r="A29" s="136" t="s">
        <v>43</v>
      </c>
      <c r="B29" s="136"/>
      <c r="D29" s="93">
        <v>0</v>
      </c>
      <c r="E29" s="92"/>
      <c r="F29" s="93">
        <v>1745154180</v>
      </c>
      <c r="G29" s="92"/>
      <c r="H29" s="93">
        <v>0</v>
      </c>
      <c r="I29" s="92"/>
      <c r="J29" s="93">
        <v>1745154180</v>
      </c>
      <c r="K29" s="92"/>
      <c r="L29" s="119">
        <v>0.3644643570874459</v>
      </c>
      <c r="M29" s="92"/>
      <c r="N29" s="93">
        <v>0</v>
      </c>
      <c r="O29" s="92"/>
      <c r="P29" s="93">
        <v>4194493380</v>
      </c>
      <c r="Q29" s="92"/>
      <c r="R29" s="93">
        <v>0</v>
      </c>
      <c r="S29" s="92"/>
      <c r="T29" s="93">
        <v>4194493380</v>
      </c>
      <c r="U29" s="92"/>
      <c r="V29" s="119">
        <v>-3.1877662811173111</v>
      </c>
    </row>
    <row r="30" spans="1:22" ht="21.75" customHeight="1">
      <c r="A30" s="136" t="s">
        <v>92</v>
      </c>
      <c r="B30" s="136"/>
      <c r="D30" s="93">
        <v>0</v>
      </c>
      <c r="E30" s="92"/>
      <c r="F30" s="93">
        <v>1300915820</v>
      </c>
      <c r="G30" s="92"/>
      <c r="H30" s="93">
        <v>0</v>
      </c>
      <c r="I30" s="92"/>
      <c r="J30" s="93">
        <v>1300915820</v>
      </c>
      <c r="K30" s="92"/>
      <c r="L30" s="119">
        <v>0.27168799948735045</v>
      </c>
      <c r="M30" s="92"/>
      <c r="N30" s="93">
        <v>0</v>
      </c>
      <c r="O30" s="92"/>
      <c r="P30" s="93">
        <v>4159063207</v>
      </c>
      <c r="Q30" s="92"/>
      <c r="R30" s="93">
        <v>0</v>
      </c>
      <c r="S30" s="92"/>
      <c r="T30" s="93">
        <v>4159063207</v>
      </c>
      <c r="U30" s="92"/>
      <c r="V30" s="119">
        <v>-3.1608397608938952</v>
      </c>
    </row>
    <row r="31" spans="1:22" ht="21.75" customHeight="1">
      <c r="A31" s="136" t="s">
        <v>114</v>
      </c>
      <c r="B31" s="136"/>
      <c r="D31" s="93">
        <v>0</v>
      </c>
      <c r="E31" s="92"/>
      <c r="F31" s="93">
        <v>3748781173</v>
      </c>
      <c r="G31" s="92"/>
      <c r="H31" s="93">
        <v>0</v>
      </c>
      <c r="I31" s="92"/>
      <c r="J31" s="93">
        <v>3748781173</v>
      </c>
      <c r="K31" s="92"/>
      <c r="L31" s="119">
        <v>0.78290911813818431</v>
      </c>
      <c r="M31" s="92"/>
      <c r="N31" s="93">
        <v>0</v>
      </c>
      <c r="O31" s="92"/>
      <c r="P31" s="93">
        <v>3748781173</v>
      </c>
      <c r="Q31" s="92"/>
      <c r="R31" s="93">
        <v>0</v>
      </c>
      <c r="S31" s="92"/>
      <c r="T31" s="93">
        <v>3748781173</v>
      </c>
      <c r="U31" s="92"/>
      <c r="V31" s="119">
        <v>-2.8490301774124629</v>
      </c>
    </row>
    <row r="32" spans="1:22" ht="21.75" customHeight="1">
      <c r="A32" s="136" t="s">
        <v>105</v>
      </c>
      <c r="B32" s="136"/>
      <c r="D32" s="93">
        <v>0</v>
      </c>
      <c r="E32" s="92"/>
      <c r="F32" s="93">
        <v>3747101494</v>
      </c>
      <c r="G32" s="92"/>
      <c r="H32" s="93">
        <v>0</v>
      </c>
      <c r="I32" s="92"/>
      <c r="J32" s="93">
        <v>3747101494</v>
      </c>
      <c r="K32" s="92"/>
      <c r="L32" s="119">
        <v>0.78255832785623436</v>
      </c>
      <c r="M32" s="92"/>
      <c r="N32" s="93">
        <v>0</v>
      </c>
      <c r="O32" s="92"/>
      <c r="P32" s="93">
        <v>3747101494</v>
      </c>
      <c r="Q32" s="92"/>
      <c r="R32" s="93">
        <v>0</v>
      </c>
      <c r="S32" s="92"/>
      <c r="T32" s="93">
        <v>3747101494</v>
      </c>
      <c r="U32" s="92"/>
      <c r="V32" s="119">
        <v>-2.8477536408693771</v>
      </c>
    </row>
    <row r="33" spans="1:22" ht="21.75" customHeight="1">
      <c r="A33" s="136" t="s">
        <v>59</v>
      </c>
      <c r="B33" s="136"/>
      <c r="D33" s="93">
        <v>0</v>
      </c>
      <c r="E33" s="92"/>
      <c r="F33" s="93">
        <v>-204877610</v>
      </c>
      <c r="G33" s="92"/>
      <c r="H33" s="93">
        <v>0</v>
      </c>
      <c r="I33" s="92"/>
      <c r="J33" s="93">
        <v>-204877610</v>
      </c>
      <c r="K33" s="92"/>
      <c r="L33" s="119">
        <v>-4.2787386504877456E-2</v>
      </c>
      <c r="M33" s="92"/>
      <c r="N33" s="93">
        <v>0</v>
      </c>
      <c r="O33" s="92"/>
      <c r="P33" s="93">
        <v>688304426</v>
      </c>
      <c r="Q33" s="92"/>
      <c r="R33" s="93">
        <v>3046120434</v>
      </c>
      <c r="S33" s="92"/>
      <c r="T33" s="93">
        <v>3734424860</v>
      </c>
      <c r="U33" s="92"/>
      <c r="V33" s="119">
        <v>-2.838119546173711</v>
      </c>
    </row>
    <row r="34" spans="1:22" ht="21.75" customHeight="1">
      <c r="A34" s="136" t="s">
        <v>76</v>
      </c>
      <c r="B34" s="136"/>
      <c r="D34" s="93">
        <v>0</v>
      </c>
      <c r="E34" s="92"/>
      <c r="F34" s="93">
        <v>-903416456</v>
      </c>
      <c r="G34" s="92"/>
      <c r="H34" s="93">
        <v>0</v>
      </c>
      <c r="I34" s="92"/>
      <c r="J34" s="93">
        <v>-903416456</v>
      </c>
      <c r="K34" s="92"/>
      <c r="L34" s="119">
        <v>-0.18867278409650823</v>
      </c>
      <c r="M34" s="92"/>
      <c r="N34" s="93">
        <v>0</v>
      </c>
      <c r="O34" s="92"/>
      <c r="P34" s="93">
        <v>3556000950</v>
      </c>
      <c r="Q34" s="92"/>
      <c r="R34" s="93">
        <v>0</v>
      </c>
      <c r="S34" s="92"/>
      <c r="T34" s="93">
        <v>3556000950</v>
      </c>
      <c r="U34" s="92"/>
      <c r="V34" s="119">
        <v>-2.7025194456335333</v>
      </c>
    </row>
    <row r="35" spans="1:22" ht="21.75" customHeight="1">
      <c r="A35" s="136" t="s">
        <v>20</v>
      </c>
      <c r="B35" s="136"/>
      <c r="D35" s="115">
        <v>0</v>
      </c>
      <c r="E35" s="92"/>
      <c r="F35" s="115">
        <v>0</v>
      </c>
      <c r="G35" s="92"/>
      <c r="H35" s="115">
        <v>3534749327</v>
      </c>
      <c r="I35" s="92"/>
      <c r="J35" s="115">
        <v>3534749327</v>
      </c>
      <c r="K35" s="92"/>
      <c r="L35" s="119">
        <v>0.73820992763535487</v>
      </c>
      <c r="M35" s="92"/>
      <c r="N35" s="115">
        <v>0</v>
      </c>
      <c r="O35" s="92"/>
      <c r="P35" s="115">
        <v>0</v>
      </c>
      <c r="Q35" s="92"/>
      <c r="R35" s="115">
        <v>3534749327</v>
      </c>
      <c r="S35" s="92"/>
      <c r="T35" s="115">
        <v>3534749327</v>
      </c>
      <c r="U35" s="92"/>
      <c r="V35" s="119">
        <v>-2.6863684588322578</v>
      </c>
    </row>
    <row r="36" spans="1:22" ht="21.75" customHeight="1">
      <c r="A36" s="136" t="s">
        <v>44</v>
      </c>
      <c r="B36" s="136"/>
      <c r="D36" s="93">
        <v>0</v>
      </c>
      <c r="E36" s="92"/>
      <c r="F36" s="93">
        <v>4341365376</v>
      </c>
      <c r="G36" s="92"/>
      <c r="H36" s="93">
        <v>0</v>
      </c>
      <c r="I36" s="92"/>
      <c r="J36" s="93">
        <v>4341365376</v>
      </c>
      <c r="K36" s="92"/>
      <c r="L36" s="119">
        <v>0.9066665620601716</v>
      </c>
      <c r="M36" s="92"/>
      <c r="N36" s="93">
        <v>0</v>
      </c>
      <c r="O36" s="92"/>
      <c r="P36" s="93">
        <v>3370538636</v>
      </c>
      <c r="Q36" s="92"/>
      <c r="R36" s="93">
        <v>0</v>
      </c>
      <c r="S36" s="92"/>
      <c r="T36" s="93">
        <v>3370538636</v>
      </c>
      <c r="U36" s="92"/>
      <c r="V36" s="119">
        <v>-2.561570239751799</v>
      </c>
    </row>
    <row r="37" spans="1:22" ht="21.75" customHeight="1">
      <c r="A37" s="136" t="s">
        <v>28</v>
      </c>
      <c r="B37" s="136"/>
      <c r="D37" s="93">
        <v>0</v>
      </c>
      <c r="E37" s="92"/>
      <c r="F37" s="93">
        <v>-2492635485</v>
      </c>
      <c r="G37" s="92"/>
      <c r="H37" s="93">
        <v>0</v>
      </c>
      <c r="I37" s="92"/>
      <c r="J37" s="93">
        <v>-2492635485</v>
      </c>
      <c r="K37" s="92"/>
      <c r="L37" s="119">
        <v>-0.52057107612914688</v>
      </c>
      <c r="M37" s="92"/>
      <c r="N37" s="93">
        <v>0</v>
      </c>
      <c r="O37" s="92"/>
      <c r="P37" s="93">
        <v>3336296726</v>
      </c>
      <c r="Q37" s="92"/>
      <c r="R37" s="93">
        <v>0</v>
      </c>
      <c r="S37" s="92"/>
      <c r="T37" s="93">
        <v>3336296726</v>
      </c>
      <c r="U37" s="92"/>
      <c r="V37" s="119">
        <v>-2.5355467856155922</v>
      </c>
    </row>
    <row r="38" spans="1:22" ht="21.75" customHeight="1">
      <c r="A38" s="136" t="s">
        <v>50</v>
      </c>
      <c r="B38" s="136"/>
      <c r="D38" s="93">
        <v>0</v>
      </c>
      <c r="E38" s="92"/>
      <c r="F38" s="93">
        <v>356506927</v>
      </c>
      <c r="G38" s="92"/>
      <c r="H38" s="93">
        <v>0</v>
      </c>
      <c r="I38" s="92"/>
      <c r="J38" s="93">
        <v>356506927</v>
      </c>
      <c r="K38" s="92"/>
      <c r="L38" s="119">
        <v>7.4454205499640158E-2</v>
      </c>
      <c r="M38" s="92"/>
      <c r="N38" s="93">
        <v>0</v>
      </c>
      <c r="O38" s="92"/>
      <c r="P38" s="93">
        <v>3082736369</v>
      </c>
      <c r="Q38" s="92"/>
      <c r="R38" s="93">
        <v>0</v>
      </c>
      <c r="S38" s="92"/>
      <c r="T38" s="93">
        <v>3082736369</v>
      </c>
      <c r="U38" s="92"/>
      <c r="V38" s="119">
        <v>-2.3428438575035284</v>
      </c>
    </row>
    <row r="39" spans="1:22" ht="21.75" customHeight="1">
      <c r="A39" s="136" t="s">
        <v>199</v>
      </c>
      <c r="B39" s="136"/>
      <c r="D39" s="93">
        <v>0</v>
      </c>
      <c r="E39" s="92"/>
      <c r="F39" s="93">
        <v>0</v>
      </c>
      <c r="G39" s="92"/>
      <c r="H39" s="93">
        <v>0</v>
      </c>
      <c r="I39" s="92"/>
      <c r="J39" s="93">
        <v>0</v>
      </c>
      <c r="K39" s="92"/>
      <c r="L39" s="119">
        <v>0</v>
      </c>
      <c r="M39" s="92"/>
      <c r="N39" s="93">
        <v>44864084</v>
      </c>
      <c r="O39" s="92"/>
      <c r="P39" s="93">
        <v>0</v>
      </c>
      <c r="Q39" s="92"/>
      <c r="R39" s="93">
        <v>3006007261</v>
      </c>
      <c r="S39" s="92"/>
      <c r="T39" s="93">
        <v>3050871345</v>
      </c>
      <c r="U39" s="92"/>
      <c r="V39" s="119">
        <v>-2.3186268091375597</v>
      </c>
    </row>
    <row r="40" spans="1:22" ht="21.75" customHeight="1">
      <c r="A40" s="136" t="s">
        <v>33</v>
      </c>
      <c r="B40" s="136"/>
      <c r="D40" s="93">
        <v>0</v>
      </c>
      <c r="E40" s="92"/>
      <c r="F40" s="93">
        <v>-4587318790</v>
      </c>
      <c r="G40" s="92"/>
      <c r="H40" s="93">
        <v>0</v>
      </c>
      <c r="I40" s="92"/>
      <c r="J40" s="93">
        <v>-4587318790</v>
      </c>
      <c r="K40" s="92"/>
      <c r="L40" s="119">
        <v>-0.95803236912426271</v>
      </c>
      <c r="M40" s="92"/>
      <c r="N40" s="93">
        <v>0</v>
      </c>
      <c r="O40" s="92"/>
      <c r="P40" s="93">
        <v>2455391788</v>
      </c>
      <c r="Q40" s="92"/>
      <c r="R40" s="93">
        <v>0</v>
      </c>
      <c r="S40" s="92"/>
      <c r="T40" s="93">
        <v>2455391788</v>
      </c>
      <c r="U40" s="92"/>
      <c r="V40" s="119">
        <v>-1.8660692578608256</v>
      </c>
    </row>
    <row r="41" spans="1:22" ht="21.75" customHeight="1">
      <c r="A41" s="136" t="s">
        <v>84</v>
      </c>
      <c r="B41" s="136"/>
      <c r="D41" s="93">
        <v>0</v>
      </c>
      <c r="E41" s="92"/>
      <c r="F41" s="93">
        <v>1230621575</v>
      </c>
      <c r="G41" s="92"/>
      <c r="H41" s="93">
        <v>0</v>
      </c>
      <c r="I41" s="92"/>
      <c r="J41" s="93">
        <v>1230621575</v>
      </c>
      <c r="K41" s="92"/>
      <c r="L41" s="119">
        <v>0.25700749325788225</v>
      </c>
      <c r="M41" s="92"/>
      <c r="N41" s="93">
        <v>0</v>
      </c>
      <c r="O41" s="92"/>
      <c r="P41" s="93">
        <v>2361353450</v>
      </c>
      <c r="Q41" s="92"/>
      <c r="R41" s="93">
        <v>0</v>
      </c>
      <c r="S41" s="92"/>
      <c r="T41" s="93">
        <v>2361353450</v>
      </c>
      <c r="U41" s="92"/>
      <c r="V41" s="119">
        <v>-1.794601212533093</v>
      </c>
    </row>
    <row r="42" spans="1:22" ht="21.75" customHeight="1">
      <c r="A42" s="136" t="s">
        <v>195</v>
      </c>
      <c r="B42" s="136"/>
      <c r="D42" s="93">
        <v>0</v>
      </c>
      <c r="E42" s="92"/>
      <c r="F42" s="93">
        <v>0</v>
      </c>
      <c r="G42" s="92"/>
      <c r="H42" s="93">
        <v>0</v>
      </c>
      <c r="I42" s="92"/>
      <c r="J42" s="93">
        <v>0</v>
      </c>
      <c r="K42" s="92"/>
      <c r="L42" s="119">
        <v>0</v>
      </c>
      <c r="M42" s="92"/>
      <c r="N42" s="93">
        <v>0</v>
      </c>
      <c r="O42" s="92"/>
      <c r="P42" s="93">
        <v>0</v>
      </c>
      <c r="Q42" s="92"/>
      <c r="R42" s="93">
        <v>2129782710</v>
      </c>
      <c r="S42" s="92"/>
      <c r="T42" s="93">
        <v>2129782710</v>
      </c>
      <c r="U42" s="92"/>
      <c r="V42" s="119">
        <v>-1.6186101380960216</v>
      </c>
    </row>
    <row r="43" spans="1:22" ht="21.75" customHeight="1">
      <c r="A43" s="136" t="s">
        <v>113</v>
      </c>
      <c r="B43" s="136"/>
      <c r="D43" s="93">
        <v>0</v>
      </c>
      <c r="E43" s="92"/>
      <c r="F43" s="93">
        <v>2036105917</v>
      </c>
      <c r="G43" s="92"/>
      <c r="H43" s="93">
        <v>0</v>
      </c>
      <c r="I43" s="92"/>
      <c r="J43" s="93">
        <v>2036105917</v>
      </c>
      <c r="K43" s="92"/>
      <c r="L43" s="119">
        <v>0.42522777786966043</v>
      </c>
      <c r="M43" s="92"/>
      <c r="N43" s="93">
        <v>0</v>
      </c>
      <c r="O43" s="92"/>
      <c r="P43" s="93">
        <v>2036105917</v>
      </c>
      <c r="Q43" s="92"/>
      <c r="R43" s="93">
        <v>0</v>
      </c>
      <c r="S43" s="92"/>
      <c r="T43" s="93">
        <v>2036105917</v>
      </c>
      <c r="U43" s="92"/>
      <c r="V43" s="119">
        <v>-1.5474168627716471</v>
      </c>
    </row>
    <row r="44" spans="1:22" ht="21.75" customHeight="1">
      <c r="A44" s="136" t="s">
        <v>87</v>
      </c>
      <c r="B44" s="136"/>
      <c r="D44" s="93">
        <v>0</v>
      </c>
      <c r="E44" s="92"/>
      <c r="F44" s="93">
        <v>0</v>
      </c>
      <c r="G44" s="92"/>
      <c r="H44" s="93">
        <v>1714768292</v>
      </c>
      <c r="I44" s="92"/>
      <c r="J44" s="93">
        <v>1714768292</v>
      </c>
      <c r="K44" s="92"/>
      <c r="L44" s="119">
        <v>0.35811845753234117</v>
      </c>
      <c r="M44" s="92"/>
      <c r="N44" s="93">
        <v>0</v>
      </c>
      <c r="O44" s="92"/>
      <c r="P44" s="93">
        <v>0</v>
      </c>
      <c r="Q44" s="92"/>
      <c r="R44" s="93">
        <v>1864386501</v>
      </c>
      <c r="S44" s="92"/>
      <c r="T44" s="93">
        <v>1864386501</v>
      </c>
      <c r="U44" s="92"/>
      <c r="V44" s="119">
        <v>-1.4169120998488942</v>
      </c>
    </row>
    <row r="45" spans="1:22" ht="21.75" customHeight="1">
      <c r="A45" s="136" t="s">
        <v>67</v>
      </c>
      <c r="B45" s="136"/>
      <c r="D45" s="93">
        <v>9764105058</v>
      </c>
      <c r="E45" s="92"/>
      <c r="F45" s="93">
        <v>-19686366246</v>
      </c>
      <c r="G45" s="92"/>
      <c r="H45" s="93">
        <v>0</v>
      </c>
      <c r="I45" s="92"/>
      <c r="J45" s="93">
        <v>-9922261188</v>
      </c>
      <c r="K45" s="92"/>
      <c r="L45" s="119">
        <v>-2.0722011763672001</v>
      </c>
      <c r="M45" s="92"/>
      <c r="N45" s="93">
        <v>9764105058</v>
      </c>
      <c r="O45" s="92"/>
      <c r="P45" s="93">
        <v>-8051468496</v>
      </c>
      <c r="Q45" s="92"/>
      <c r="R45" s="93">
        <v>0</v>
      </c>
      <c r="S45" s="92"/>
      <c r="T45" s="93">
        <v>1712636562</v>
      </c>
      <c r="U45" s="92"/>
      <c r="V45" s="119">
        <v>-1.3015839076499571</v>
      </c>
    </row>
    <row r="46" spans="1:22" ht="21.75" customHeight="1">
      <c r="A46" s="136" t="s">
        <v>85</v>
      </c>
      <c r="B46" s="136"/>
      <c r="D46" s="93">
        <v>1120044184</v>
      </c>
      <c r="E46" s="92"/>
      <c r="F46" s="93">
        <v>-6373624564</v>
      </c>
      <c r="G46" s="92"/>
      <c r="H46" s="93">
        <v>1733798820</v>
      </c>
      <c r="I46" s="92"/>
      <c r="J46" s="93">
        <v>-3519781560</v>
      </c>
      <c r="K46" s="92"/>
      <c r="L46" s="119">
        <v>-0.73508400464287194</v>
      </c>
      <c r="M46" s="92"/>
      <c r="N46" s="93">
        <v>1120044184</v>
      </c>
      <c r="O46" s="92"/>
      <c r="P46" s="93">
        <v>-1169591380</v>
      </c>
      <c r="Q46" s="92"/>
      <c r="R46" s="93">
        <v>1733798820</v>
      </c>
      <c r="S46" s="92"/>
      <c r="T46" s="93">
        <v>1684251624</v>
      </c>
      <c r="U46" s="92"/>
      <c r="V46" s="119">
        <v>-1.2800116842488072</v>
      </c>
    </row>
    <row r="47" spans="1:22" ht="21.75" customHeight="1">
      <c r="A47" s="136" t="s">
        <v>49</v>
      </c>
      <c r="B47" s="136"/>
      <c r="D47" s="93">
        <v>0</v>
      </c>
      <c r="E47" s="92"/>
      <c r="F47" s="93">
        <v>-298215000</v>
      </c>
      <c r="G47" s="92"/>
      <c r="H47" s="93">
        <v>0</v>
      </c>
      <c r="I47" s="92"/>
      <c r="J47" s="93">
        <v>-298215000</v>
      </c>
      <c r="K47" s="92"/>
      <c r="L47" s="119">
        <v>-6.2280307089447345E-2</v>
      </c>
      <c r="M47" s="92"/>
      <c r="N47" s="93">
        <v>0</v>
      </c>
      <c r="O47" s="92"/>
      <c r="P47" s="93">
        <v>705775493</v>
      </c>
      <c r="Q47" s="92"/>
      <c r="R47" s="93">
        <v>954724992</v>
      </c>
      <c r="S47" s="92"/>
      <c r="T47" s="93">
        <v>1660500485</v>
      </c>
      <c r="U47" s="92"/>
      <c r="V47" s="119">
        <v>-1.2619610943007236</v>
      </c>
    </row>
    <row r="48" spans="1:22" ht="21.75" customHeight="1">
      <c r="A48" s="136" t="s">
        <v>198</v>
      </c>
      <c r="B48" s="136"/>
      <c r="D48" s="93">
        <v>0</v>
      </c>
      <c r="E48" s="92"/>
      <c r="F48" s="93">
        <v>0</v>
      </c>
      <c r="G48" s="92"/>
      <c r="H48" s="93">
        <v>0</v>
      </c>
      <c r="I48" s="92"/>
      <c r="J48" s="93">
        <v>0</v>
      </c>
      <c r="K48" s="92"/>
      <c r="L48" s="119">
        <v>0</v>
      </c>
      <c r="M48" s="92"/>
      <c r="N48" s="93">
        <v>0</v>
      </c>
      <c r="O48" s="92"/>
      <c r="P48" s="93">
        <v>0</v>
      </c>
      <c r="Q48" s="92"/>
      <c r="R48" s="93">
        <v>1545869466</v>
      </c>
      <c r="S48" s="92"/>
      <c r="T48" s="93">
        <v>1545869466</v>
      </c>
      <c r="U48" s="92"/>
      <c r="V48" s="119">
        <v>-1.1748428504430311</v>
      </c>
    </row>
    <row r="49" spans="1:22" ht="21.75" customHeight="1">
      <c r="A49" s="136" t="s">
        <v>80</v>
      </c>
      <c r="B49" s="136"/>
      <c r="D49" s="93">
        <v>0</v>
      </c>
      <c r="E49" s="92"/>
      <c r="F49" s="93">
        <v>-2009989815</v>
      </c>
      <c r="G49" s="92"/>
      <c r="H49" s="93">
        <v>0</v>
      </c>
      <c r="I49" s="92"/>
      <c r="J49" s="93">
        <v>-2009989815</v>
      </c>
      <c r="K49" s="92"/>
      <c r="L49" s="119">
        <v>-0.41977359597894626</v>
      </c>
      <c r="M49" s="92"/>
      <c r="N49" s="93">
        <v>0</v>
      </c>
      <c r="O49" s="92"/>
      <c r="P49" s="93">
        <v>1496800927</v>
      </c>
      <c r="Q49" s="92"/>
      <c r="R49" s="93">
        <v>0</v>
      </c>
      <c r="S49" s="92"/>
      <c r="T49" s="93">
        <v>1496800927</v>
      </c>
      <c r="U49" s="92"/>
      <c r="V49" s="119">
        <v>-1.1375513303672764</v>
      </c>
    </row>
    <row r="50" spans="1:22" ht="21.75" customHeight="1">
      <c r="A50" s="136" t="s">
        <v>91</v>
      </c>
      <c r="B50" s="136"/>
      <c r="D50" s="93">
        <v>0</v>
      </c>
      <c r="E50" s="92"/>
      <c r="F50" s="93">
        <v>0</v>
      </c>
      <c r="G50" s="92"/>
      <c r="H50" s="93">
        <v>1410424137</v>
      </c>
      <c r="I50" s="92"/>
      <c r="J50" s="93">
        <v>1410424137</v>
      </c>
      <c r="K50" s="92"/>
      <c r="L50" s="119">
        <v>0.2945581153822871</v>
      </c>
      <c r="M50" s="92"/>
      <c r="N50" s="93">
        <v>0</v>
      </c>
      <c r="O50" s="92"/>
      <c r="P50" s="93">
        <v>0</v>
      </c>
      <c r="Q50" s="92"/>
      <c r="R50" s="93">
        <v>1410424137</v>
      </c>
      <c r="S50" s="92"/>
      <c r="T50" s="93">
        <v>1410424137</v>
      </c>
      <c r="U50" s="92"/>
      <c r="V50" s="119">
        <v>-1.0719059725879416</v>
      </c>
    </row>
    <row r="51" spans="1:22" ht="21.75" customHeight="1">
      <c r="A51" s="136" t="s">
        <v>93</v>
      </c>
      <c r="B51" s="136"/>
      <c r="D51" s="93">
        <v>0</v>
      </c>
      <c r="E51" s="92"/>
      <c r="F51" s="93">
        <v>0</v>
      </c>
      <c r="G51" s="92"/>
      <c r="H51" s="93">
        <v>76387916</v>
      </c>
      <c r="I51" s="92"/>
      <c r="J51" s="93">
        <v>76387916</v>
      </c>
      <c r="K51" s="92"/>
      <c r="L51" s="119">
        <v>1.5953130682235663E-2</v>
      </c>
      <c r="M51" s="92"/>
      <c r="N51" s="93">
        <v>0</v>
      </c>
      <c r="O51" s="92"/>
      <c r="P51" s="93">
        <v>0</v>
      </c>
      <c r="Q51" s="92"/>
      <c r="R51" s="93">
        <v>1274268025</v>
      </c>
      <c r="S51" s="92"/>
      <c r="T51" s="93">
        <v>1274268025</v>
      </c>
      <c r="U51" s="92"/>
      <c r="V51" s="119">
        <v>-0.96842890790328306</v>
      </c>
    </row>
    <row r="52" spans="1:22" ht="21.75" customHeight="1">
      <c r="A52" s="136" t="s">
        <v>69</v>
      </c>
      <c r="B52" s="136"/>
      <c r="D52" s="93">
        <v>0</v>
      </c>
      <c r="E52" s="92"/>
      <c r="F52" s="93">
        <v>0</v>
      </c>
      <c r="G52" s="92"/>
      <c r="H52" s="93">
        <v>-143762206</v>
      </c>
      <c r="I52" s="92"/>
      <c r="J52" s="93">
        <v>-143762206</v>
      </c>
      <c r="K52" s="92"/>
      <c r="L52" s="119">
        <v>-3.0023822871204971E-2</v>
      </c>
      <c r="M52" s="92"/>
      <c r="N52" s="93">
        <v>1065705801</v>
      </c>
      <c r="O52" s="92"/>
      <c r="P52" s="93">
        <v>0</v>
      </c>
      <c r="Q52" s="92"/>
      <c r="R52" s="93">
        <v>-48892667</v>
      </c>
      <c r="S52" s="92"/>
      <c r="T52" s="93">
        <v>1016813134</v>
      </c>
      <c r="U52" s="92"/>
      <c r="V52" s="119">
        <v>-0.77276617915711621</v>
      </c>
    </row>
    <row r="53" spans="1:22" ht="21.75" customHeight="1">
      <c r="A53" s="136" t="s">
        <v>75</v>
      </c>
      <c r="B53" s="136"/>
      <c r="D53" s="93">
        <v>0</v>
      </c>
      <c r="E53" s="92"/>
      <c r="F53" s="93">
        <v>0</v>
      </c>
      <c r="G53" s="92"/>
      <c r="H53" s="93">
        <v>1001495161</v>
      </c>
      <c r="I53" s="92"/>
      <c r="J53" s="93">
        <v>1001495161</v>
      </c>
      <c r="K53" s="92"/>
      <c r="L53" s="119">
        <v>0.20915589817975458</v>
      </c>
      <c r="M53" s="92"/>
      <c r="N53" s="93">
        <v>0</v>
      </c>
      <c r="O53" s="92"/>
      <c r="P53" s="93">
        <v>0</v>
      </c>
      <c r="Q53" s="92"/>
      <c r="R53" s="93">
        <v>1001495161</v>
      </c>
      <c r="S53" s="92"/>
      <c r="T53" s="93">
        <v>1001495161</v>
      </c>
      <c r="U53" s="92"/>
      <c r="V53" s="119">
        <v>-0.76112469748085587</v>
      </c>
    </row>
    <row r="54" spans="1:22" ht="21.75" customHeight="1">
      <c r="A54" s="136" t="s">
        <v>29</v>
      </c>
      <c r="B54" s="136"/>
      <c r="D54" s="93">
        <v>0</v>
      </c>
      <c r="E54" s="92"/>
      <c r="F54" s="93">
        <v>-6831898058</v>
      </c>
      <c r="G54" s="92"/>
      <c r="H54" s="93">
        <v>0</v>
      </c>
      <c r="I54" s="92"/>
      <c r="J54" s="93">
        <v>-6831898058</v>
      </c>
      <c r="K54" s="92"/>
      <c r="L54" s="119">
        <v>-1.426798481149637</v>
      </c>
      <c r="M54" s="92"/>
      <c r="N54" s="93">
        <v>0</v>
      </c>
      <c r="O54" s="92"/>
      <c r="P54" s="93">
        <v>972096264</v>
      </c>
      <c r="Q54" s="92"/>
      <c r="R54" s="93">
        <v>0</v>
      </c>
      <c r="S54" s="92"/>
      <c r="T54" s="93">
        <v>972096264</v>
      </c>
      <c r="U54" s="92"/>
      <c r="V54" s="119">
        <v>-0.73878187700925912</v>
      </c>
    </row>
    <row r="55" spans="1:22" ht="21.75" customHeight="1">
      <c r="A55" s="136" t="s">
        <v>88</v>
      </c>
      <c r="B55" s="136"/>
      <c r="D55" s="93">
        <v>0</v>
      </c>
      <c r="E55" s="92"/>
      <c r="F55" s="93">
        <v>-32207220000</v>
      </c>
      <c r="G55" s="92"/>
      <c r="H55" s="93">
        <v>0</v>
      </c>
      <c r="I55" s="92"/>
      <c r="J55" s="93">
        <v>-32207220000</v>
      </c>
      <c r="K55" s="92"/>
      <c r="L55" s="119">
        <v>-6.7262731656603139</v>
      </c>
      <c r="M55" s="92"/>
      <c r="N55" s="93">
        <v>0</v>
      </c>
      <c r="O55" s="92"/>
      <c r="P55" s="93">
        <v>-4532868006</v>
      </c>
      <c r="Q55" s="92"/>
      <c r="R55" s="93">
        <v>5449780047</v>
      </c>
      <c r="S55" s="92"/>
      <c r="T55" s="93">
        <v>916912041</v>
      </c>
      <c r="U55" s="92"/>
      <c r="V55" s="119">
        <v>-0.69684250808145354</v>
      </c>
    </row>
    <row r="56" spans="1:22" ht="21.75" customHeight="1">
      <c r="A56" s="136" t="s">
        <v>45</v>
      </c>
      <c r="B56" s="136"/>
      <c r="D56" s="93">
        <v>0</v>
      </c>
      <c r="E56" s="92"/>
      <c r="F56" s="93">
        <v>-312454765</v>
      </c>
      <c r="G56" s="92"/>
      <c r="H56" s="93">
        <v>0</v>
      </c>
      <c r="I56" s="92"/>
      <c r="J56" s="93">
        <v>-312454765</v>
      </c>
      <c r="K56" s="92"/>
      <c r="L56" s="119">
        <v>-6.5254191491913902E-2</v>
      </c>
      <c r="M56" s="92"/>
      <c r="N56" s="93">
        <v>0</v>
      </c>
      <c r="O56" s="92"/>
      <c r="P56" s="93">
        <v>142024894</v>
      </c>
      <c r="Q56" s="92"/>
      <c r="R56" s="93">
        <v>741834286</v>
      </c>
      <c r="S56" s="92"/>
      <c r="T56" s="93">
        <v>883859180</v>
      </c>
      <c r="U56" s="92"/>
      <c r="V56" s="119">
        <v>-0.67172271738333178</v>
      </c>
    </row>
    <row r="57" spans="1:22" ht="21.75" customHeight="1">
      <c r="A57" s="136" t="s">
        <v>104</v>
      </c>
      <c r="B57" s="136"/>
      <c r="D57" s="93">
        <v>0</v>
      </c>
      <c r="E57" s="92"/>
      <c r="F57" s="93">
        <v>849085807</v>
      </c>
      <c r="G57" s="92"/>
      <c r="H57" s="93">
        <v>0</v>
      </c>
      <c r="I57" s="92"/>
      <c r="J57" s="93">
        <v>849085807</v>
      </c>
      <c r="K57" s="92"/>
      <c r="L57" s="119">
        <v>0.17732617341599591</v>
      </c>
      <c r="M57" s="92"/>
      <c r="N57" s="93">
        <v>0</v>
      </c>
      <c r="O57" s="92"/>
      <c r="P57" s="93">
        <v>849085807</v>
      </c>
      <c r="Q57" s="92"/>
      <c r="R57" s="93">
        <v>0</v>
      </c>
      <c r="S57" s="92"/>
      <c r="T57" s="93">
        <v>849085807</v>
      </c>
      <c r="U57" s="92"/>
      <c r="V57" s="119">
        <v>-0.64529535753609435</v>
      </c>
    </row>
    <row r="58" spans="1:22" ht="21.75" customHeight="1">
      <c r="A58" s="136" t="s">
        <v>196</v>
      </c>
      <c r="B58" s="136"/>
      <c r="D58" s="93">
        <v>0</v>
      </c>
      <c r="E58" s="92"/>
      <c r="F58" s="93">
        <v>0</v>
      </c>
      <c r="G58" s="92"/>
      <c r="H58" s="93">
        <v>0</v>
      </c>
      <c r="I58" s="92"/>
      <c r="J58" s="93">
        <v>0</v>
      </c>
      <c r="K58" s="92"/>
      <c r="L58" s="119">
        <v>0</v>
      </c>
      <c r="M58" s="92"/>
      <c r="N58" s="93">
        <v>0</v>
      </c>
      <c r="O58" s="92"/>
      <c r="P58" s="93">
        <v>0</v>
      </c>
      <c r="Q58" s="92"/>
      <c r="R58" s="93">
        <v>761044832</v>
      </c>
      <c r="S58" s="92"/>
      <c r="T58" s="93">
        <v>761044832</v>
      </c>
      <c r="U58" s="92"/>
      <c r="V58" s="119">
        <v>-0.57838523847382695</v>
      </c>
    </row>
    <row r="59" spans="1:22" ht="21.75" customHeight="1">
      <c r="A59" s="136" t="s">
        <v>90</v>
      </c>
      <c r="B59" s="136"/>
      <c r="D59" s="93">
        <v>0</v>
      </c>
      <c r="E59" s="92"/>
      <c r="F59" s="93">
        <v>-874764000</v>
      </c>
      <c r="G59" s="92"/>
      <c r="H59" s="93">
        <v>0</v>
      </c>
      <c r="I59" s="92"/>
      <c r="J59" s="93">
        <v>-874764000</v>
      </c>
      <c r="K59" s="92"/>
      <c r="L59" s="119">
        <v>-0.18268890079571223</v>
      </c>
      <c r="M59" s="92"/>
      <c r="N59" s="93">
        <v>0</v>
      </c>
      <c r="O59" s="92"/>
      <c r="P59" s="93">
        <v>656073000</v>
      </c>
      <c r="Q59" s="92"/>
      <c r="R59" s="93">
        <v>0</v>
      </c>
      <c r="S59" s="92"/>
      <c r="T59" s="93">
        <v>656073000</v>
      </c>
      <c r="U59" s="92"/>
      <c r="V59" s="119">
        <v>-0.49860786461688905</v>
      </c>
    </row>
    <row r="60" spans="1:22" ht="21.75" customHeight="1">
      <c r="A60" s="136" t="s">
        <v>56</v>
      </c>
      <c r="B60" s="136"/>
      <c r="D60" s="93">
        <v>0</v>
      </c>
      <c r="E60" s="92"/>
      <c r="F60" s="93">
        <v>-239069025</v>
      </c>
      <c r="G60" s="92"/>
      <c r="H60" s="93">
        <v>0</v>
      </c>
      <c r="I60" s="92"/>
      <c r="J60" s="93">
        <v>-239069025</v>
      </c>
      <c r="K60" s="92"/>
      <c r="L60" s="119">
        <v>-4.9928046183373626E-2</v>
      </c>
      <c r="M60" s="92"/>
      <c r="N60" s="93">
        <v>0</v>
      </c>
      <c r="O60" s="92"/>
      <c r="P60" s="93">
        <v>93689202</v>
      </c>
      <c r="Q60" s="92"/>
      <c r="R60" s="93">
        <v>538605606</v>
      </c>
      <c r="S60" s="92"/>
      <c r="T60" s="93">
        <v>632294808</v>
      </c>
      <c r="U60" s="92"/>
      <c r="V60" s="119">
        <v>-0.48053671470282405</v>
      </c>
    </row>
    <row r="61" spans="1:22" ht="21.75" customHeight="1">
      <c r="A61" s="136" t="s">
        <v>73</v>
      </c>
      <c r="B61" s="136"/>
      <c r="D61" s="93">
        <v>0</v>
      </c>
      <c r="E61" s="92"/>
      <c r="F61" s="93">
        <v>-670983750</v>
      </c>
      <c r="G61" s="92"/>
      <c r="H61" s="93">
        <v>0</v>
      </c>
      <c r="I61" s="92"/>
      <c r="J61" s="93">
        <v>-670983750</v>
      </c>
      <c r="K61" s="92"/>
      <c r="L61" s="119">
        <v>-0.14013069095125652</v>
      </c>
      <c r="M61" s="92"/>
      <c r="N61" s="93">
        <v>0</v>
      </c>
      <c r="O61" s="92"/>
      <c r="P61" s="93">
        <v>566608500</v>
      </c>
      <c r="Q61" s="92"/>
      <c r="R61" s="93">
        <v>0</v>
      </c>
      <c r="S61" s="92"/>
      <c r="T61" s="93">
        <v>566608500</v>
      </c>
      <c r="U61" s="92"/>
      <c r="V61" s="119">
        <v>-0.43061588307822241</v>
      </c>
    </row>
    <row r="62" spans="1:22" ht="21.75" customHeight="1">
      <c r="A62" s="136" t="s">
        <v>200</v>
      </c>
      <c r="B62" s="136"/>
      <c r="D62" s="93">
        <v>0</v>
      </c>
      <c r="E62" s="92"/>
      <c r="F62" s="93">
        <v>0</v>
      </c>
      <c r="G62" s="92"/>
      <c r="H62" s="93">
        <v>0</v>
      </c>
      <c r="I62" s="92"/>
      <c r="J62" s="93">
        <v>0</v>
      </c>
      <c r="K62" s="92"/>
      <c r="L62" s="119">
        <v>0</v>
      </c>
      <c r="M62" s="92"/>
      <c r="N62" s="93">
        <v>32860066</v>
      </c>
      <c r="O62" s="92"/>
      <c r="P62" s="93">
        <v>0</v>
      </c>
      <c r="Q62" s="92"/>
      <c r="R62" s="93">
        <v>532937548</v>
      </c>
      <c r="S62" s="92"/>
      <c r="T62" s="93">
        <v>565797614</v>
      </c>
      <c r="U62" s="92"/>
      <c r="V62" s="119">
        <v>-0.42999961913060114</v>
      </c>
    </row>
    <row r="63" spans="1:22" ht="21.75" customHeight="1">
      <c r="A63" s="136" t="s">
        <v>89</v>
      </c>
      <c r="B63" s="136"/>
      <c r="D63" s="93">
        <v>0</v>
      </c>
      <c r="E63" s="92"/>
      <c r="F63" s="93">
        <v>0</v>
      </c>
      <c r="G63" s="92"/>
      <c r="H63" s="93">
        <v>540025110</v>
      </c>
      <c r="I63" s="92"/>
      <c r="J63" s="93">
        <v>540025110</v>
      </c>
      <c r="K63" s="92"/>
      <c r="L63" s="119">
        <v>0.11278081145084111</v>
      </c>
      <c r="M63" s="92"/>
      <c r="N63" s="93">
        <v>0</v>
      </c>
      <c r="O63" s="92"/>
      <c r="P63" s="93">
        <v>0</v>
      </c>
      <c r="Q63" s="92"/>
      <c r="R63" s="93">
        <v>540025110</v>
      </c>
      <c r="S63" s="92"/>
      <c r="T63" s="93">
        <v>540025110</v>
      </c>
      <c r="U63" s="92"/>
      <c r="V63" s="119">
        <v>-0.41041281524556056</v>
      </c>
    </row>
    <row r="64" spans="1:22" ht="21.75" customHeight="1">
      <c r="A64" s="136" t="s">
        <v>62</v>
      </c>
      <c r="B64" s="136"/>
      <c r="D64" s="93">
        <v>0</v>
      </c>
      <c r="E64" s="92"/>
      <c r="F64" s="93">
        <v>0</v>
      </c>
      <c r="G64" s="92"/>
      <c r="H64" s="93">
        <v>481392061</v>
      </c>
      <c r="I64" s="92"/>
      <c r="J64" s="93">
        <v>481392061</v>
      </c>
      <c r="K64" s="92"/>
      <c r="L64" s="119">
        <v>0.1005356718793554</v>
      </c>
      <c r="M64" s="92"/>
      <c r="N64" s="93">
        <v>0</v>
      </c>
      <c r="O64" s="92"/>
      <c r="P64" s="93">
        <v>0</v>
      </c>
      <c r="Q64" s="92"/>
      <c r="R64" s="93">
        <v>481392061</v>
      </c>
      <c r="S64" s="92"/>
      <c r="T64" s="93">
        <v>481392061</v>
      </c>
      <c r="U64" s="92"/>
      <c r="V64" s="119">
        <v>-0.36585237859008563</v>
      </c>
    </row>
    <row r="65" spans="1:22" ht="21.75" customHeight="1">
      <c r="A65" s="136" t="s">
        <v>70</v>
      </c>
      <c r="B65" s="136"/>
      <c r="D65" s="93">
        <v>0</v>
      </c>
      <c r="E65" s="92"/>
      <c r="F65" s="93">
        <v>0</v>
      </c>
      <c r="G65" s="92"/>
      <c r="H65" s="93">
        <v>0</v>
      </c>
      <c r="I65" s="92"/>
      <c r="J65" s="93">
        <v>0</v>
      </c>
      <c r="K65" s="92"/>
      <c r="L65" s="119">
        <v>0</v>
      </c>
      <c r="M65" s="92"/>
      <c r="N65" s="93">
        <v>0</v>
      </c>
      <c r="O65" s="92"/>
      <c r="P65" s="93">
        <v>313433968</v>
      </c>
      <c r="Q65" s="92"/>
      <c r="R65" s="93">
        <v>0</v>
      </c>
      <c r="S65" s="92"/>
      <c r="T65" s="93">
        <v>313433968</v>
      </c>
      <c r="U65" s="92"/>
      <c r="V65" s="119">
        <v>-0.23820617748768558</v>
      </c>
    </row>
    <row r="66" spans="1:22" ht="21.75" customHeight="1">
      <c r="A66" s="136" t="s">
        <v>109</v>
      </c>
      <c r="B66" s="136"/>
      <c r="D66" s="93">
        <v>0</v>
      </c>
      <c r="E66" s="92"/>
      <c r="F66" s="93">
        <v>251573661</v>
      </c>
      <c r="G66" s="92"/>
      <c r="H66" s="93">
        <v>0</v>
      </c>
      <c r="I66" s="92"/>
      <c r="J66" s="93">
        <v>251573661</v>
      </c>
      <c r="K66" s="92"/>
      <c r="L66" s="119">
        <v>5.2539559923868766E-2</v>
      </c>
      <c r="M66" s="92"/>
      <c r="N66" s="93">
        <v>0</v>
      </c>
      <c r="O66" s="92"/>
      <c r="P66" s="93">
        <v>251573661</v>
      </c>
      <c r="Q66" s="92"/>
      <c r="R66" s="93">
        <v>0</v>
      </c>
      <c r="S66" s="92"/>
      <c r="T66" s="93">
        <v>251573661</v>
      </c>
      <c r="U66" s="92"/>
      <c r="V66" s="119">
        <v>-0.19119306221268539</v>
      </c>
    </row>
    <row r="67" spans="1:22" ht="21.75" customHeight="1">
      <c r="A67" s="136" t="s">
        <v>197</v>
      </c>
      <c r="B67" s="136"/>
      <c r="D67" s="93">
        <v>0</v>
      </c>
      <c r="E67" s="92"/>
      <c r="F67" s="93">
        <v>0</v>
      </c>
      <c r="G67" s="92"/>
      <c r="H67" s="93">
        <v>0</v>
      </c>
      <c r="I67" s="92"/>
      <c r="J67" s="93">
        <v>0</v>
      </c>
      <c r="K67" s="92"/>
      <c r="L67" s="119">
        <v>0</v>
      </c>
      <c r="M67" s="92"/>
      <c r="N67" s="93">
        <v>0</v>
      </c>
      <c r="O67" s="92"/>
      <c r="P67" s="93">
        <v>0</v>
      </c>
      <c r="Q67" s="92"/>
      <c r="R67" s="93">
        <v>231237893</v>
      </c>
      <c r="S67" s="92"/>
      <c r="T67" s="93">
        <v>231237893</v>
      </c>
      <c r="U67" s="92"/>
      <c r="V67" s="119">
        <v>-0.17573811458060107</v>
      </c>
    </row>
    <row r="68" spans="1:22" ht="21.75" customHeight="1">
      <c r="A68" s="136" t="s">
        <v>47</v>
      </c>
      <c r="B68" s="136"/>
      <c r="D68" s="93">
        <v>0</v>
      </c>
      <c r="E68" s="92"/>
      <c r="F68" s="93">
        <v>90632509</v>
      </c>
      <c r="G68" s="92"/>
      <c r="H68" s="93">
        <v>0</v>
      </c>
      <c r="I68" s="92"/>
      <c r="J68" s="93">
        <v>90632509</v>
      </c>
      <c r="K68" s="92"/>
      <c r="L68" s="119">
        <v>1.8928023381812119E-2</v>
      </c>
      <c r="M68" s="92"/>
      <c r="N68" s="93">
        <v>0</v>
      </c>
      <c r="O68" s="92"/>
      <c r="P68" s="93">
        <v>160389968</v>
      </c>
      <c r="Q68" s="92"/>
      <c r="R68" s="93">
        <v>6722930</v>
      </c>
      <c r="S68" s="92"/>
      <c r="T68" s="93">
        <v>167112898</v>
      </c>
      <c r="U68" s="92"/>
      <c r="V68" s="119">
        <v>-0.12700386271302125</v>
      </c>
    </row>
    <row r="69" spans="1:22" ht="21.75" customHeight="1">
      <c r="A69" s="136" t="s">
        <v>19</v>
      </c>
      <c r="B69" s="136"/>
      <c r="D69" s="93">
        <v>0</v>
      </c>
      <c r="E69" s="92"/>
      <c r="F69" s="93">
        <v>-34294725</v>
      </c>
      <c r="G69" s="92"/>
      <c r="H69" s="93">
        <v>0</v>
      </c>
      <c r="I69" s="92"/>
      <c r="J69" s="93">
        <v>-34294725</v>
      </c>
      <c r="K69" s="92"/>
      <c r="L69" s="119">
        <v>-7.1622353152864457E-3</v>
      </c>
      <c r="M69" s="92"/>
      <c r="N69" s="93">
        <v>0</v>
      </c>
      <c r="O69" s="92"/>
      <c r="P69" s="93">
        <v>89464501</v>
      </c>
      <c r="Q69" s="92"/>
      <c r="R69" s="93">
        <v>56660854</v>
      </c>
      <c r="S69" s="92"/>
      <c r="T69" s="93">
        <v>146125355</v>
      </c>
      <c r="U69" s="92"/>
      <c r="V69" s="119">
        <v>-0.1110535736464309</v>
      </c>
    </row>
    <row r="70" spans="1:22" ht="21.75" customHeight="1">
      <c r="A70" s="136" t="s">
        <v>94</v>
      </c>
      <c r="B70" s="136"/>
      <c r="D70" s="93">
        <v>0</v>
      </c>
      <c r="E70" s="92"/>
      <c r="F70" s="93">
        <v>-69583500</v>
      </c>
      <c r="G70" s="92"/>
      <c r="H70" s="93">
        <v>0</v>
      </c>
      <c r="I70" s="92"/>
      <c r="J70" s="93">
        <v>-69583500</v>
      </c>
      <c r="K70" s="92"/>
      <c r="L70" s="119">
        <v>-1.4532071654204382E-2</v>
      </c>
      <c r="M70" s="92"/>
      <c r="N70" s="93">
        <v>0</v>
      </c>
      <c r="O70" s="92"/>
      <c r="P70" s="93">
        <v>44732249</v>
      </c>
      <c r="Q70" s="92"/>
      <c r="R70" s="93">
        <v>52226699</v>
      </c>
      <c r="S70" s="92"/>
      <c r="T70" s="93">
        <v>96958948</v>
      </c>
      <c r="U70" s="92"/>
      <c r="V70" s="119">
        <v>-7.3687675026681457E-2</v>
      </c>
    </row>
    <row r="71" spans="1:22" ht="21.75" customHeight="1">
      <c r="A71" s="136" t="s">
        <v>107</v>
      </c>
      <c r="B71" s="136"/>
      <c r="D71" s="93">
        <v>0</v>
      </c>
      <c r="E71" s="92"/>
      <c r="F71" s="93">
        <v>0</v>
      </c>
      <c r="G71" s="92"/>
      <c r="H71" s="93">
        <v>0</v>
      </c>
      <c r="I71" s="92"/>
      <c r="J71" s="93">
        <v>0</v>
      </c>
      <c r="K71" s="92"/>
      <c r="L71" s="119">
        <v>0</v>
      </c>
      <c r="M71" s="92"/>
      <c r="N71" s="93">
        <v>0</v>
      </c>
      <c r="O71" s="92"/>
      <c r="P71" s="93">
        <v>0</v>
      </c>
      <c r="Q71" s="92"/>
      <c r="R71" s="93">
        <v>0</v>
      </c>
      <c r="S71" s="92"/>
      <c r="T71" s="93">
        <v>0</v>
      </c>
      <c r="U71" s="92"/>
      <c r="V71" s="119">
        <v>0</v>
      </c>
    </row>
    <row r="72" spans="1:22" ht="21.75" customHeight="1">
      <c r="A72" s="136" t="s">
        <v>116</v>
      </c>
      <c r="B72" s="136"/>
      <c r="D72" s="93">
        <v>0</v>
      </c>
      <c r="E72" s="92"/>
      <c r="F72" s="93">
        <v>-137274023</v>
      </c>
      <c r="G72" s="92"/>
      <c r="H72" s="93">
        <v>0</v>
      </c>
      <c r="I72" s="92"/>
      <c r="J72" s="93">
        <v>-137274023</v>
      </c>
      <c r="K72" s="92"/>
      <c r="L72" s="119">
        <v>-2.8668807095028281E-2</v>
      </c>
      <c r="M72" s="92"/>
      <c r="N72" s="93">
        <v>0</v>
      </c>
      <c r="O72" s="92"/>
      <c r="P72" s="93">
        <v>-137274023</v>
      </c>
      <c r="Q72" s="92"/>
      <c r="R72" s="93">
        <v>0</v>
      </c>
      <c r="S72" s="92"/>
      <c r="T72" s="93">
        <v>-137274023</v>
      </c>
      <c r="U72" s="92"/>
      <c r="V72" s="119">
        <v>0.10432666406847975</v>
      </c>
    </row>
    <row r="73" spans="1:22" ht="21.75" customHeight="1">
      <c r="A73" s="136" t="s">
        <v>68</v>
      </c>
      <c r="B73" s="136"/>
      <c r="D73" s="93">
        <v>0</v>
      </c>
      <c r="E73" s="92"/>
      <c r="F73" s="93">
        <v>198943998</v>
      </c>
      <c r="G73" s="92"/>
      <c r="H73" s="93">
        <v>0</v>
      </c>
      <c r="I73" s="92"/>
      <c r="J73" s="93">
        <v>198943998</v>
      </c>
      <c r="K73" s="92"/>
      <c r="L73" s="119">
        <v>4.1548189356814376E-2</v>
      </c>
      <c r="M73" s="92"/>
      <c r="N73" s="93">
        <v>0</v>
      </c>
      <c r="O73" s="92"/>
      <c r="P73" s="93">
        <v>-145705462</v>
      </c>
      <c r="Q73" s="92"/>
      <c r="R73" s="93">
        <v>0</v>
      </c>
      <c r="S73" s="92"/>
      <c r="T73" s="93">
        <v>-145705462</v>
      </c>
      <c r="U73" s="92"/>
      <c r="V73" s="119">
        <v>0.11073445984034899</v>
      </c>
    </row>
    <row r="74" spans="1:22" ht="21.75" customHeight="1">
      <c r="A74" s="136" t="s">
        <v>51</v>
      </c>
      <c r="B74" s="136"/>
      <c r="D74" s="93">
        <v>0</v>
      </c>
      <c r="E74" s="92"/>
      <c r="F74" s="93">
        <v>0</v>
      </c>
      <c r="G74" s="92"/>
      <c r="H74" s="93">
        <v>-220816927</v>
      </c>
      <c r="I74" s="92"/>
      <c r="J74" s="93">
        <v>-220816927</v>
      </c>
      <c r="K74" s="92"/>
      <c r="L74" s="119">
        <v>-4.6116211539017411E-2</v>
      </c>
      <c r="M74" s="92"/>
      <c r="N74" s="93">
        <v>0</v>
      </c>
      <c r="O74" s="92"/>
      <c r="P74" s="93">
        <v>0</v>
      </c>
      <c r="Q74" s="92"/>
      <c r="R74" s="93">
        <v>-220816927</v>
      </c>
      <c r="S74" s="92"/>
      <c r="T74" s="93">
        <v>-220816927</v>
      </c>
      <c r="U74" s="92"/>
      <c r="V74" s="119">
        <v>0.16781830138221432</v>
      </c>
    </row>
    <row r="75" spans="1:22" ht="21.75" customHeight="1">
      <c r="A75" s="136" t="s">
        <v>46</v>
      </c>
      <c r="B75" s="136"/>
      <c r="D75" s="93">
        <v>0</v>
      </c>
      <c r="E75" s="92"/>
      <c r="F75" s="93">
        <v>-473392567</v>
      </c>
      <c r="G75" s="92"/>
      <c r="H75" s="93">
        <v>0</v>
      </c>
      <c r="I75" s="92"/>
      <c r="J75" s="93">
        <v>-473392567</v>
      </c>
      <c r="K75" s="92"/>
      <c r="L75" s="119">
        <v>-9.8865028407765468E-2</v>
      </c>
      <c r="M75" s="92"/>
      <c r="N75" s="93">
        <v>0</v>
      </c>
      <c r="O75" s="92"/>
      <c r="P75" s="93">
        <v>-378020472</v>
      </c>
      <c r="Q75" s="92"/>
      <c r="R75" s="93">
        <v>136331500</v>
      </c>
      <c r="S75" s="92"/>
      <c r="T75" s="93">
        <v>-241688972</v>
      </c>
      <c r="U75" s="92"/>
      <c r="V75" s="119">
        <v>0.18368081330945046</v>
      </c>
    </row>
    <row r="76" spans="1:22" ht="21.75" customHeight="1">
      <c r="A76" s="136" t="s">
        <v>106</v>
      </c>
      <c r="B76" s="136"/>
      <c r="D76" s="93">
        <v>0</v>
      </c>
      <c r="E76" s="92"/>
      <c r="F76" s="93">
        <v>-332000798</v>
      </c>
      <c r="G76" s="92"/>
      <c r="H76" s="93">
        <v>0</v>
      </c>
      <c r="I76" s="92"/>
      <c r="J76" s="93">
        <v>-332000798</v>
      </c>
      <c r="K76" s="92"/>
      <c r="L76" s="119">
        <v>-6.9336256235875388E-2</v>
      </c>
      <c r="M76" s="92"/>
      <c r="N76" s="93">
        <v>0</v>
      </c>
      <c r="O76" s="92"/>
      <c r="P76" s="93">
        <v>-332000798</v>
      </c>
      <c r="Q76" s="92"/>
      <c r="R76" s="93">
        <v>0</v>
      </c>
      <c r="S76" s="92"/>
      <c r="T76" s="93">
        <v>-332000798</v>
      </c>
      <c r="U76" s="92"/>
      <c r="V76" s="119">
        <v>0.25231675277276028</v>
      </c>
    </row>
    <row r="77" spans="1:22" ht="21.75" customHeight="1">
      <c r="A77" s="136" t="s">
        <v>100</v>
      </c>
      <c r="B77" s="136"/>
      <c r="D77" s="93">
        <v>0</v>
      </c>
      <c r="E77" s="92"/>
      <c r="F77" s="93">
        <v>-329730985</v>
      </c>
      <c r="G77" s="92"/>
      <c r="H77" s="93">
        <v>0</v>
      </c>
      <c r="I77" s="92"/>
      <c r="J77" s="93">
        <v>-329730985</v>
      </c>
      <c r="K77" s="92"/>
      <c r="L77" s="119">
        <v>-6.8862220219324838E-2</v>
      </c>
      <c r="M77" s="92"/>
      <c r="N77" s="93">
        <v>0</v>
      </c>
      <c r="O77" s="92"/>
      <c r="P77" s="93">
        <v>-329730985</v>
      </c>
      <c r="Q77" s="92"/>
      <c r="R77" s="93">
        <v>-11988113</v>
      </c>
      <c r="S77" s="92"/>
      <c r="T77" s="93">
        <v>-341719098</v>
      </c>
      <c r="U77" s="92"/>
      <c r="V77" s="119">
        <v>0.25970254796735953</v>
      </c>
    </row>
    <row r="78" spans="1:22" ht="21.75" customHeight="1">
      <c r="A78" s="136" t="s">
        <v>41</v>
      </c>
      <c r="B78" s="136"/>
      <c r="D78" s="115">
        <v>0</v>
      </c>
      <c r="E78" s="92"/>
      <c r="F78" s="115">
        <v>-1931760873</v>
      </c>
      <c r="G78" s="92"/>
      <c r="H78" s="115">
        <v>0</v>
      </c>
      <c r="I78" s="92"/>
      <c r="J78" s="115">
        <v>-1931760873</v>
      </c>
      <c r="K78" s="92"/>
      <c r="L78" s="119">
        <v>-0.4034359787194437</v>
      </c>
      <c r="M78" s="92"/>
      <c r="N78" s="115">
        <v>0</v>
      </c>
      <c r="O78" s="92"/>
      <c r="P78" s="115">
        <v>-498205495</v>
      </c>
      <c r="Q78" s="92"/>
      <c r="R78" s="115">
        <v>0</v>
      </c>
      <c r="S78" s="92"/>
      <c r="T78" s="115">
        <v>-498205495</v>
      </c>
      <c r="U78" s="92"/>
      <c r="V78" s="119">
        <v>0.37863039326774645</v>
      </c>
    </row>
    <row r="79" spans="1:22" ht="21.75" customHeight="1">
      <c r="A79" s="136" t="s">
        <v>53</v>
      </c>
      <c r="B79" s="136"/>
      <c r="D79" s="93">
        <v>0</v>
      </c>
      <c r="E79" s="92"/>
      <c r="F79" s="93">
        <v>-6072022379</v>
      </c>
      <c r="G79" s="92"/>
      <c r="H79" s="93">
        <v>0</v>
      </c>
      <c r="I79" s="92"/>
      <c r="J79" s="93">
        <v>-6072022379</v>
      </c>
      <c r="K79" s="92"/>
      <c r="L79" s="119">
        <v>-1.2681032758852395</v>
      </c>
      <c r="M79" s="92"/>
      <c r="N79" s="93">
        <v>0</v>
      </c>
      <c r="O79" s="92"/>
      <c r="P79" s="93">
        <v>-548974664</v>
      </c>
      <c r="Q79" s="92"/>
      <c r="R79" s="93">
        <v>0</v>
      </c>
      <c r="S79" s="92"/>
      <c r="T79" s="93">
        <v>-548974664</v>
      </c>
      <c r="U79" s="92"/>
      <c r="V79" s="119">
        <v>0.41721437240339748</v>
      </c>
    </row>
    <row r="80" spans="1:22" ht="21.75" customHeight="1">
      <c r="A80" s="136" t="s">
        <v>35</v>
      </c>
      <c r="B80" s="136"/>
      <c r="D80" s="93">
        <v>0</v>
      </c>
      <c r="E80" s="92"/>
      <c r="F80" s="93">
        <v>1301759701</v>
      </c>
      <c r="G80" s="92"/>
      <c r="H80" s="93">
        <v>0</v>
      </c>
      <c r="I80" s="92"/>
      <c r="J80" s="93">
        <v>1301759701</v>
      </c>
      <c r="K80" s="92"/>
      <c r="L80" s="119">
        <v>0.27186423866990983</v>
      </c>
      <c r="M80" s="92"/>
      <c r="N80" s="93">
        <v>0</v>
      </c>
      <c r="O80" s="92"/>
      <c r="P80" s="93">
        <v>-564675191</v>
      </c>
      <c r="Q80" s="92"/>
      <c r="R80" s="93">
        <v>0</v>
      </c>
      <c r="S80" s="92"/>
      <c r="T80" s="93">
        <v>-564675191</v>
      </c>
      <c r="U80" s="92"/>
      <c r="V80" s="119">
        <v>0.42914659067915301</v>
      </c>
    </row>
    <row r="81" spans="1:22" ht="21.75" customHeight="1">
      <c r="A81" s="136" t="s">
        <v>34</v>
      </c>
      <c r="B81" s="136"/>
      <c r="D81" s="93">
        <v>0</v>
      </c>
      <c r="E81" s="92"/>
      <c r="F81" s="93">
        <v>3039804900</v>
      </c>
      <c r="G81" s="92"/>
      <c r="H81" s="93">
        <v>0</v>
      </c>
      <c r="I81" s="92"/>
      <c r="J81" s="93">
        <v>3039804900</v>
      </c>
      <c r="K81" s="92"/>
      <c r="L81" s="119">
        <v>0.6348439302651</v>
      </c>
      <c r="M81" s="92"/>
      <c r="N81" s="93">
        <v>0</v>
      </c>
      <c r="O81" s="92"/>
      <c r="P81" s="93">
        <v>-592453800</v>
      </c>
      <c r="Q81" s="92"/>
      <c r="R81" s="93">
        <v>0</v>
      </c>
      <c r="S81" s="92"/>
      <c r="T81" s="93">
        <v>-592453800</v>
      </c>
      <c r="U81" s="92"/>
      <c r="V81" s="119">
        <v>0.45025801107828167</v>
      </c>
    </row>
    <row r="82" spans="1:22" ht="21.75" customHeight="1">
      <c r="A82" s="136" t="s">
        <v>77</v>
      </c>
      <c r="B82" s="136"/>
      <c r="D82" s="93">
        <v>0</v>
      </c>
      <c r="E82" s="92"/>
      <c r="F82" s="93">
        <v>-4005372551</v>
      </c>
      <c r="G82" s="92"/>
      <c r="H82" s="93">
        <v>0</v>
      </c>
      <c r="I82" s="92"/>
      <c r="J82" s="93">
        <v>-4005372551</v>
      </c>
      <c r="K82" s="92"/>
      <c r="L82" s="119">
        <v>-0.83649659636142759</v>
      </c>
      <c r="M82" s="92"/>
      <c r="N82" s="93">
        <v>0</v>
      </c>
      <c r="O82" s="92"/>
      <c r="P82" s="93">
        <v>-768888480</v>
      </c>
      <c r="Q82" s="92"/>
      <c r="R82" s="93">
        <v>0</v>
      </c>
      <c r="S82" s="92"/>
      <c r="T82" s="93">
        <v>-768888480</v>
      </c>
      <c r="U82" s="92"/>
      <c r="V82" s="119">
        <v>0.58434631990849439</v>
      </c>
    </row>
    <row r="83" spans="1:22" ht="21.75" customHeight="1">
      <c r="A83" s="136" t="s">
        <v>57</v>
      </c>
      <c r="B83" s="136"/>
      <c r="D83" s="93">
        <v>0</v>
      </c>
      <c r="E83" s="92"/>
      <c r="F83" s="93">
        <v>-19434124266</v>
      </c>
      <c r="G83" s="92"/>
      <c r="H83" s="93">
        <v>0</v>
      </c>
      <c r="I83" s="92"/>
      <c r="J83" s="93">
        <v>-19434124266</v>
      </c>
      <c r="K83" s="92"/>
      <c r="L83" s="119">
        <v>-4.0586933162347991</v>
      </c>
      <c r="M83" s="92"/>
      <c r="N83" s="93">
        <v>0</v>
      </c>
      <c r="O83" s="92"/>
      <c r="P83" s="93">
        <v>-1044199266</v>
      </c>
      <c r="Q83" s="92"/>
      <c r="R83" s="93">
        <v>0</v>
      </c>
      <c r="S83" s="92"/>
      <c r="T83" s="93">
        <v>-1044199266</v>
      </c>
      <c r="U83" s="92"/>
      <c r="V83" s="119">
        <v>0.79357932159193101</v>
      </c>
    </row>
    <row r="84" spans="1:22" ht="21.75" customHeight="1">
      <c r="A84" s="136" t="s">
        <v>81</v>
      </c>
      <c r="B84" s="136"/>
      <c r="D84" s="93">
        <v>0</v>
      </c>
      <c r="E84" s="92"/>
      <c r="F84" s="93">
        <v>-6392495222</v>
      </c>
      <c r="G84" s="92"/>
      <c r="H84" s="93">
        <v>0</v>
      </c>
      <c r="I84" s="92"/>
      <c r="J84" s="93">
        <v>-6392495222</v>
      </c>
      <c r="K84" s="92"/>
      <c r="L84" s="119">
        <v>-1.3350319919990103</v>
      </c>
      <c r="M84" s="92"/>
      <c r="N84" s="93">
        <v>0</v>
      </c>
      <c r="O84" s="92"/>
      <c r="P84" s="93">
        <v>-1210518247</v>
      </c>
      <c r="Q84" s="92"/>
      <c r="R84" s="93">
        <v>0</v>
      </c>
      <c r="S84" s="92"/>
      <c r="T84" s="93">
        <v>-1210518247</v>
      </c>
      <c r="U84" s="92"/>
      <c r="V84" s="119">
        <v>0.91997981660036299</v>
      </c>
    </row>
    <row r="85" spans="1:22" ht="21.75" customHeight="1">
      <c r="A85" s="136" t="s">
        <v>39</v>
      </c>
      <c r="B85" s="136"/>
      <c r="D85" s="93">
        <v>0</v>
      </c>
      <c r="E85" s="92"/>
      <c r="F85" s="93">
        <v>-1758959369</v>
      </c>
      <c r="G85" s="92"/>
      <c r="H85" s="93">
        <v>0</v>
      </c>
      <c r="I85" s="92"/>
      <c r="J85" s="93">
        <v>-1758959369</v>
      </c>
      <c r="K85" s="92"/>
      <c r="L85" s="119">
        <v>-0.36734748305477771</v>
      </c>
      <c r="M85" s="92"/>
      <c r="N85" s="93">
        <v>0</v>
      </c>
      <c r="O85" s="92"/>
      <c r="P85" s="93">
        <v>-1301430262</v>
      </c>
      <c r="Q85" s="92"/>
      <c r="R85" s="93">
        <v>0</v>
      </c>
      <c r="S85" s="92"/>
      <c r="T85" s="93">
        <v>-1301430262</v>
      </c>
      <c r="U85" s="92"/>
      <c r="V85" s="119">
        <v>0.98907189273696439</v>
      </c>
    </row>
    <row r="86" spans="1:22" ht="21.75" customHeight="1">
      <c r="A86" s="136" t="s">
        <v>25</v>
      </c>
      <c r="B86" s="136"/>
      <c r="D86" s="93">
        <v>0</v>
      </c>
      <c r="E86" s="92"/>
      <c r="F86" s="93">
        <v>-2558311110</v>
      </c>
      <c r="G86" s="92"/>
      <c r="H86" s="93">
        <v>0</v>
      </c>
      <c r="I86" s="92"/>
      <c r="J86" s="93">
        <v>-2558311110</v>
      </c>
      <c r="K86" s="92"/>
      <c r="L86" s="119">
        <v>-0.53428701293075431</v>
      </c>
      <c r="M86" s="92"/>
      <c r="N86" s="93">
        <v>0</v>
      </c>
      <c r="O86" s="92"/>
      <c r="P86" s="93">
        <v>-1434221447</v>
      </c>
      <c r="Q86" s="92"/>
      <c r="R86" s="93">
        <v>0</v>
      </c>
      <c r="S86" s="92"/>
      <c r="T86" s="93">
        <v>-1434221447</v>
      </c>
      <c r="U86" s="92"/>
      <c r="V86" s="119">
        <v>1.0899916519600941</v>
      </c>
    </row>
    <row r="87" spans="1:22" ht="21.75" customHeight="1">
      <c r="A87" s="136" t="s">
        <v>40</v>
      </c>
      <c r="B87" s="136"/>
      <c r="D87" s="93">
        <v>0</v>
      </c>
      <c r="E87" s="92"/>
      <c r="F87" s="93">
        <v>1467275455</v>
      </c>
      <c r="G87" s="92"/>
      <c r="H87" s="93">
        <v>0</v>
      </c>
      <c r="I87" s="92"/>
      <c r="J87" s="93">
        <v>1467275455</v>
      </c>
      <c r="K87" s="92"/>
      <c r="L87" s="119">
        <v>0.30643115176033597</v>
      </c>
      <c r="M87" s="92"/>
      <c r="N87" s="93">
        <v>0</v>
      </c>
      <c r="O87" s="92"/>
      <c r="P87" s="93">
        <v>-1629652837</v>
      </c>
      <c r="Q87" s="92"/>
      <c r="R87" s="93">
        <v>0</v>
      </c>
      <c r="S87" s="92"/>
      <c r="T87" s="93">
        <v>-1629652837</v>
      </c>
      <c r="U87" s="92"/>
      <c r="V87" s="119">
        <v>1.2385172398855389</v>
      </c>
    </row>
    <row r="88" spans="1:22" ht="21.75" customHeight="1">
      <c r="A88" s="136" t="s">
        <v>79</v>
      </c>
      <c r="B88" s="136"/>
      <c r="D88" s="93">
        <v>0</v>
      </c>
      <c r="E88" s="92"/>
      <c r="F88" s="93">
        <v>-795406503</v>
      </c>
      <c r="G88" s="92"/>
      <c r="H88" s="93">
        <v>0</v>
      </c>
      <c r="I88" s="92"/>
      <c r="J88" s="93">
        <v>-795406503</v>
      </c>
      <c r="K88" s="92"/>
      <c r="L88" s="119">
        <v>-0.16611559199833484</v>
      </c>
      <c r="M88" s="92"/>
      <c r="N88" s="93">
        <v>0</v>
      </c>
      <c r="O88" s="92"/>
      <c r="P88" s="93">
        <v>-2325961441</v>
      </c>
      <c r="Q88" s="92"/>
      <c r="R88" s="93">
        <v>0</v>
      </c>
      <c r="S88" s="92"/>
      <c r="T88" s="93">
        <v>-2325961441</v>
      </c>
      <c r="U88" s="92"/>
      <c r="V88" s="119">
        <v>1.7677036965066881</v>
      </c>
    </row>
    <row r="89" spans="1:22" ht="21.75" customHeight="1">
      <c r="A89" s="136" t="s">
        <v>64</v>
      </c>
      <c r="B89" s="136"/>
      <c r="D89" s="93">
        <v>0</v>
      </c>
      <c r="E89" s="92"/>
      <c r="F89" s="93">
        <v>-4538988882</v>
      </c>
      <c r="G89" s="92"/>
      <c r="H89" s="93">
        <v>0</v>
      </c>
      <c r="I89" s="92"/>
      <c r="J89" s="93">
        <v>-4538988882</v>
      </c>
      <c r="K89" s="92"/>
      <c r="L89" s="119">
        <v>-0.94793897505674529</v>
      </c>
      <c r="M89" s="92"/>
      <c r="N89" s="93">
        <v>0</v>
      </c>
      <c r="O89" s="92"/>
      <c r="P89" s="93">
        <v>-2329029650</v>
      </c>
      <c r="Q89" s="92"/>
      <c r="R89" s="93">
        <v>0</v>
      </c>
      <c r="S89" s="92"/>
      <c r="T89" s="93">
        <v>-2329029650</v>
      </c>
      <c r="U89" s="92"/>
      <c r="V89" s="119">
        <v>1.7700354997323784</v>
      </c>
    </row>
    <row r="90" spans="1:22" ht="21.75" customHeight="1">
      <c r="A90" s="136" t="s">
        <v>99</v>
      </c>
      <c r="B90" s="136"/>
      <c r="D90" s="93">
        <v>4000000000</v>
      </c>
      <c r="E90" s="92"/>
      <c r="F90" s="93">
        <v>-6559685627</v>
      </c>
      <c r="G90" s="92"/>
      <c r="H90" s="93">
        <v>0</v>
      </c>
      <c r="I90" s="92"/>
      <c r="J90" s="93">
        <v>-2559685627</v>
      </c>
      <c r="K90" s="92"/>
      <c r="L90" s="119">
        <v>-0.53457407206882479</v>
      </c>
      <c r="M90" s="92"/>
      <c r="N90" s="93">
        <v>4000000000</v>
      </c>
      <c r="O90" s="92"/>
      <c r="P90" s="93">
        <f>-6540902301-27647</f>
        <v>-6540929948</v>
      </c>
      <c r="Q90" s="92"/>
      <c r="R90" s="93">
        <v>0</v>
      </c>
      <c r="S90" s="92"/>
      <c r="T90" s="93">
        <v>-2540929948</v>
      </c>
      <c r="U90" s="92"/>
      <c r="V90" s="119">
        <v>1.9310562551754913</v>
      </c>
    </row>
    <row r="91" spans="1:22" ht="21.75" customHeight="1">
      <c r="A91" s="136" t="s">
        <v>102</v>
      </c>
      <c r="B91" s="136"/>
      <c r="D91" s="93">
        <v>0</v>
      </c>
      <c r="E91" s="92"/>
      <c r="F91" s="93">
        <v>-2609109891</v>
      </c>
      <c r="G91" s="92"/>
      <c r="H91" s="93">
        <v>0</v>
      </c>
      <c r="I91" s="92"/>
      <c r="J91" s="93">
        <v>-2609109891</v>
      </c>
      <c r="K91" s="92"/>
      <c r="L91" s="119">
        <v>-0.54489601543045962</v>
      </c>
      <c r="M91" s="92"/>
      <c r="N91" s="93">
        <v>0</v>
      </c>
      <c r="O91" s="92"/>
      <c r="P91" s="93">
        <v>-2609109891</v>
      </c>
      <c r="Q91" s="92"/>
      <c r="R91" s="93">
        <v>0</v>
      </c>
      <c r="S91" s="92"/>
      <c r="T91" s="93">
        <v>-2609109891</v>
      </c>
      <c r="U91" s="92"/>
      <c r="V91" s="119">
        <v>1.9828932318542511</v>
      </c>
    </row>
    <row r="92" spans="1:22" ht="21.75" customHeight="1">
      <c r="A92" s="136" t="s">
        <v>110</v>
      </c>
      <c r="B92" s="136"/>
      <c r="D92" s="93">
        <v>0</v>
      </c>
      <c r="E92" s="92"/>
      <c r="F92" s="93">
        <v>-4195353395</v>
      </c>
      <c r="G92" s="92"/>
      <c r="H92" s="93">
        <v>0</v>
      </c>
      <c r="I92" s="92"/>
      <c r="J92" s="93">
        <v>-4195353395</v>
      </c>
      <c r="K92" s="92"/>
      <c r="L92" s="119">
        <v>-0.87617288798134063</v>
      </c>
      <c r="M92" s="92"/>
      <c r="N92" s="93">
        <v>0</v>
      </c>
      <c r="O92" s="92"/>
      <c r="P92" s="93">
        <v>-4195353395</v>
      </c>
      <c r="Q92" s="92"/>
      <c r="R92" s="93">
        <v>0</v>
      </c>
      <c r="S92" s="92"/>
      <c r="T92" s="93">
        <v>-4195353395</v>
      </c>
      <c r="U92" s="92"/>
      <c r="V92" s="119">
        <v>3.1884198825346663</v>
      </c>
    </row>
    <row r="93" spans="1:22" ht="21.75" customHeight="1">
      <c r="A93" s="136" t="s">
        <v>96</v>
      </c>
      <c r="B93" s="136"/>
      <c r="D93" s="93">
        <v>0</v>
      </c>
      <c r="E93" s="92"/>
      <c r="F93" s="93">
        <v>-10793740475</v>
      </c>
      <c r="G93" s="92"/>
      <c r="H93" s="93">
        <v>0</v>
      </c>
      <c r="I93" s="92"/>
      <c r="J93" s="93">
        <v>-10793740475</v>
      </c>
      <c r="K93" s="92"/>
      <c r="L93" s="119">
        <v>-2.2542040857327676</v>
      </c>
      <c r="M93" s="92"/>
      <c r="N93" s="93">
        <v>0</v>
      </c>
      <c r="O93" s="92"/>
      <c r="P93" s="93">
        <v>-6728881394</v>
      </c>
      <c r="Q93" s="92"/>
      <c r="R93" s="93">
        <v>0</v>
      </c>
      <c r="S93" s="92"/>
      <c r="T93" s="93">
        <v>-6728881394</v>
      </c>
      <c r="U93" s="92"/>
      <c r="V93" s="119">
        <v>5.1138717537875449</v>
      </c>
    </row>
    <row r="94" spans="1:22" ht="21.75" customHeight="1">
      <c r="A94" s="136" t="s">
        <v>103</v>
      </c>
      <c r="B94" s="136"/>
      <c r="D94" s="93">
        <v>0</v>
      </c>
      <c r="E94" s="92"/>
      <c r="F94" s="93">
        <v>-7086672297</v>
      </c>
      <c r="G94" s="92"/>
      <c r="H94" s="93">
        <v>0</v>
      </c>
      <c r="I94" s="92"/>
      <c r="J94" s="93">
        <v>-7086672297</v>
      </c>
      <c r="K94" s="92"/>
      <c r="L94" s="119">
        <v>-1.4800064614437209</v>
      </c>
      <c r="M94" s="92"/>
      <c r="N94" s="93">
        <v>0</v>
      </c>
      <c r="O94" s="92"/>
      <c r="P94" s="93">
        <v>-7086672297</v>
      </c>
      <c r="Q94" s="92"/>
      <c r="R94" s="93">
        <v>0</v>
      </c>
      <c r="S94" s="92"/>
      <c r="T94" s="93">
        <v>-7086672297</v>
      </c>
      <c r="U94" s="92"/>
      <c r="V94" s="119">
        <v>5.3857886870010416</v>
      </c>
    </row>
    <row r="95" spans="1:22" ht="21.75" customHeight="1">
      <c r="A95" s="136" t="s">
        <v>23</v>
      </c>
      <c r="B95" s="136"/>
      <c r="D95" s="93">
        <v>0</v>
      </c>
      <c r="E95" s="92"/>
      <c r="F95" s="93">
        <v>-14180310248</v>
      </c>
      <c r="G95" s="92"/>
      <c r="H95" s="93">
        <v>0</v>
      </c>
      <c r="I95" s="92"/>
      <c r="J95" s="93">
        <v>-14180310248</v>
      </c>
      <c r="K95" s="92"/>
      <c r="L95" s="119">
        <v>-2.9614676554468327</v>
      </c>
      <c r="M95" s="92"/>
      <c r="N95" s="93">
        <v>0</v>
      </c>
      <c r="O95" s="92"/>
      <c r="P95" s="93">
        <v>-7168529679</v>
      </c>
      <c r="Q95" s="92"/>
      <c r="R95" s="93">
        <v>0</v>
      </c>
      <c r="S95" s="92"/>
      <c r="T95" s="93">
        <v>-7168529679</v>
      </c>
      <c r="U95" s="92"/>
      <c r="V95" s="119">
        <v>5.4479993471595138</v>
      </c>
    </row>
    <row r="96" spans="1:22" ht="21.75" customHeight="1">
      <c r="A96" s="136" t="s">
        <v>108</v>
      </c>
      <c r="B96" s="136"/>
      <c r="D96" s="93">
        <v>0</v>
      </c>
      <c r="E96" s="92"/>
      <c r="F96" s="93">
        <v>-7584130200</v>
      </c>
      <c r="G96" s="92"/>
      <c r="H96" s="93">
        <v>0</v>
      </c>
      <c r="I96" s="92"/>
      <c r="J96" s="93">
        <v>-7584130200</v>
      </c>
      <c r="K96" s="92"/>
      <c r="L96" s="119">
        <v>-1.5838973822991858</v>
      </c>
      <c r="M96" s="92"/>
      <c r="N96" s="93">
        <v>0</v>
      </c>
      <c r="O96" s="92"/>
      <c r="P96" s="93">
        <v>-7584130200</v>
      </c>
      <c r="Q96" s="92"/>
      <c r="R96" s="93">
        <v>0</v>
      </c>
      <c r="S96" s="92"/>
      <c r="T96" s="93">
        <v>-7584130200</v>
      </c>
      <c r="U96" s="92"/>
      <c r="V96" s="119">
        <v>5.7638509190264804</v>
      </c>
    </row>
    <row r="97" spans="1:22" ht="21.75" customHeight="1">
      <c r="A97" s="136" t="s">
        <v>30</v>
      </c>
      <c r="B97" s="136"/>
      <c r="D97" s="93">
        <v>0</v>
      </c>
      <c r="E97" s="92"/>
      <c r="F97" s="93">
        <v>-15374806225</v>
      </c>
      <c r="G97" s="92"/>
      <c r="H97" s="93">
        <v>0</v>
      </c>
      <c r="I97" s="92"/>
      <c r="J97" s="93">
        <v>-15374806225</v>
      </c>
      <c r="K97" s="92"/>
      <c r="L97" s="119">
        <v>-3.2109305472016723</v>
      </c>
      <c r="M97" s="92"/>
      <c r="N97" s="93">
        <v>0</v>
      </c>
      <c r="O97" s="92"/>
      <c r="P97" s="93">
        <v>-8807179887</v>
      </c>
      <c r="Q97" s="92"/>
      <c r="R97" s="93">
        <v>0</v>
      </c>
      <c r="S97" s="92"/>
      <c r="T97" s="93">
        <v>-8807179887</v>
      </c>
      <c r="U97" s="92"/>
      <c r="V97" s="119">
        <v>6.6933544845678528</v>
      </c>
    </row>
    <row r="98" spans="1:22" ht="21.75" customHeight="1">
      <c r="A98" s="136" t="s">
        <v>22</v>
      </c>
      <c r="B98" s="136"/>
      <c r="D98" s="93">
        <v>0</v>
      </c>
      <c r="E98" s="92"/>
      <c r="F98" s="93">
        <v>-14346197611</v>
      </c>
      <c r="G98" s="92"/>
      <c r="H98" s="93">
        <v>0</v>
      </c>
      <c r="I98" s="92"/>
      <c r="J98" s="93">
        <v>-14346197611</v>
      </c>
      <c r="K98" s="92"/>
      <c r="L98" s="119">
        <v>-2.9961121767147056</v>
      </c>
      <c r="M98" s="92"/>
      <c r="N98" s="93">
        <v>0</v>
      </c>
      <c r="O98" s="92"/>
      <c r="P98" s="93">
        <v>-10995731850</v>
      </c>
      <c r="Q98" s="92"/>
      <c r="R98" s="93">
        <v>0</v>
      </c>
      <c r="S98" s="92"/>
      <c r="T98" s="93">
        <v>-10995731850</v>
      </c>
      <c r="U98" s="92"/>
      <c r="V98" s="119">
        <v>8.3566285727783569</v>
      </c>
    </row>
    <row r="99" spans="1:22" ht="21.75" customHeight="1">
      <c r="A99" s="136" t="s">
        <v>111</v>
      </c>
      <c r="B99" s="136"/>
      <c r="D99" s="93">
        <v>0</v>
      </c>
      <c r="E99" s="92"/>
      <c r="F99" s="93">
        <v>-11009373480</v>
      </c>
      <c r="G99" s="92"/>
      <c r="H99" s="93">
        <v>0</v>
      </c>
      <c r="I99" s="92"/>
      <c r="J99" s="93">
        <v>-11009373480</v>
      </c>
      <c r="K99" s="92"/>
      <c r="L99" s="119">
        <v>-2.2992376681146744</v>
      </c>
      <c r="M99" s="92"/>
      <c r="N99" s="93">
        <v>0</v>
      </c>
      <c r="O99" s="92"/>
      <c r="P99" s="93">
        <v>-11009373480</v>
      </c>
      <c r="Q99" s="92"/>
      <c r="R99" s="93">
        <v>0</v>
      </c>
      <c r="S99" s="92"/>
      <c r="T99" s="93">
        <v>-11009373480</v>
      </c>
      <c r="U99" s="92"/>
      <c r="V99" s="119">
        <v>8.3669960532328105</v>
      </c>
    </row>
    <row r="100" spans="1:22" ht="21.75" customHeight="1">
      <c r="A100" s="136" t="s">
        <v>112</v>
      </c>
      <c r="B100" s="136"/>
      <c r="D100" s="93">
        <v>0</v>
      </c>
      <c r="E100" s="92"/>
      <c r="F100" s="93">
        <v>-11117505477</v>
      </c>
      <c r="G100" s="92"/>
      <c r="H100" s="93">
        <v>0</v>
      </c>
      <c r="I100" s="92"/>
      <c r="J100" s="93">
        <v>-11117505477</v>
      </c>
      <c r="K100" s="92"/>
      <c r="L100" s="119">
        <v>-2.3218203483264519</v>
      </c>
      <c r="M100" s="92"/>
      <c r="N100" s="93">
        <v>0</v>
      </c>
      <c r="O100" s="92"/>
      <c r="P100" s="93">
        <v>-11117505477</v>
      </c>
      <c r="Q100" s="92"/>
      <c r="R100" s="93">
        <v>0</v>
      </c>
      <c r="S100" s="92"/>
      <c r="T100" s="93">
        <v>-11117505477</v>
      </c>
      <c r="U100" s="92"/>
      <c r="V100" s="119">
        <v>8.4491751158080568</v>
      </c>
    </row>
    <row r="101" spans="1:22" ht="21.75" customHeight="1">
      <c r="A101" s="136" t="s">
        <v>82</v>
      </c>
      <c r="B101" s="136"/>
      <c r="D101" s="93">
        <v>0</v>
      </c>
      <c r="E101" s="92"/>
      <c r="F101" s="93">
        <v>-14290584445</v>
      </c>
      <c r="G101" s="92"/>
      <c r="H101" s="93">
        <v>2098694069</v>
      </c>
      <c r="I101" s="92"/>
      <c r="J101" s="93">
        <v>-12191890376</v>
      </c>
      <c r="K101" s="92"/>
      <c r="L101" s="119">
        <v>-2.5461988049499782</v>
      </c>
      <c r="M101" s="92"/>
      <c r="N101" s="93">
        <v>0</v>
      </c>
      <c r="O101" s="92"/>
      <c r="P101" s="93">
        <v>-13566035316</v>
      </c>
      <c r="Q101" s="92"/>
      <c r="R101" s="93">
        <v>2098694069</v>
      </c>
      <c r="S101" s="92"/>
      <c r="T101" s="93">
        <v>-11467341247</v>
      </c>
      <c r="U101" s="92"/>
      <c r="V101" s="119">
        <v>8.7150462402809499</v>
      </c>
    </row>
    <row r="102" spans="1:22" ht="21.75" customHeight="1">
      <c r="A102" s="136" t="s">
        <v>101</v>
      </c>
      <c r="B102" s="136"/>
      <c r="D102" s="93">
        <v>5965318405</v>
      </c>
      <c r="E102" s="92"/>
      <c r="F102" s="93">
        <v>-18543613682</v>
      </c>
      <c r="G102" s="92"/>
      <c r="H102" s="93">
        <v>0</v>
      </c>
      <c r="I102" s="92"/>
      <c r="J102" s="93">
        <v>-12578295277</v>
      </c>
      <c r="K102" s="92"/>
      <c r="L102" s="119">
        <v>-2.6268970122673414</v>
      </c>
      <c r="M102" s="92"/>
      <c r="N102" s="93">
        <v>5965318405</v>
      </c>
      <c r="O102" s="92"/>
      <c r="P102" s="93">
        <v>-18543613682</v>
      </c>
      <c r="Q102" s="92"/>
      <c r="R102" s="93">
        <v>0</v>
      </c>
      <c r="S102" s="92"/>
      <c r="T102" s="93">
        <v>-12578295277</v>
      </c>
      <c r="U102" s="92"/>
      <c r="V102" s="119">
        <v>9.5593584076553544</v>
      </c>
    </row>
    <row r="103" spans="1:22" ht="21.75" customHeight="1">
      <c r="A103" s="136" t="s">
        <v>58</v>
      </c>
      <c r="B103" s="136"/>
      <c r="D103" s="93">
        <v>0</v>
      </c>
      <c r="E103" s="92"/>
      <c r="F103" s="93">
        <v>-11838081663</v>
      </c>
      <c r="G103" s="92"/>
      <c r="H103" s="93">
        <v>0</v>
      </c>
      <c r="I103" s="92"/>
      <c r="J103" s="93">
        <v>-11838081663</v>
      </c>
      <c r="K103" s="92"/>
      <c r="L103" s="119">
        <v>-2.4723081042925257</v>
      </c>
      <c r="M103" s="92"/>
      <c r="N103" s="93">
        <v>0</v>
      </c>
      <c r="O103" s="92"/>
      <c r="P103" s="93">
        <v>-13131277016</v>
      </c>
      <c r="Q103" s="92"/>
      <c r="R103" s="93">
        <v>0</v>
      </c>
      <c r="S103" s="92"/>
      <c r="T103" s="93">
        <v>-13131277016</v>
      </c>
      <c r="U103" s="92"/>
      <c r="V103" s="119">
        <v>9.9796181105465323</v>
      </c>
    </row>
    <row r="104" spans="1:22" ht="21.75" customHeight="1">
      <c r="A104" s="136" t="s">
        <v>36</v>
      </c>
      <c r="B104" s="136"/>
      <c r="D104" s="93">
        <v>0</v>
      </c>
      <c r="E104" s="92"/>
      <c r="F104" s="93">
        <v>-24352310299</v>
      </c>
      <c r="G104" s="92"/>
      <c r="H104" s="93">
        <v>0</v>
      </c>
      <c r="I104" s="92"/>
      <c r="J104" s="93">
        <v>-24352310299</v>
      </c>
      <c r="K104" s="92"/>
      <c r="L104" s="119">
        <v>-5.0858252058388462</v>
      </c>
      <c r="M104" s="92"/>
      <c r="N104" s="93">
        <v>0</v>
      </c>
      <c r="O104" s="92"/>
      <c r="P104" s="93">
        <v>-15964288087</v>
      </c>
      <c r="Q104" s="92"/>
      <c r="R104" s="93">
        <v>0</v>
      </c>
      <c r="S104" s="92"/>
      <c r="T104" s="93">
        <v>-15964288087</v>
      </c>
      <c r="U104" s="92"/>
      <c r="V104" s="119">
        <v>12.132673640262457</v>
      </c>
    </row>
    <row r="105" spans="1:22" ht="21.75" customHeight="1">
      <c r="A105" s="136" t="s">
        <v>60</v>
      </c>
      <c r="B105" s="136"/>
      <c r="D105" s="93">
        <v>0</v>
      </c>
      <c r="E105" s="92"/>
      <c r="F105" s="93">
        <v>-18977230457</v>
      </c>
      <c r="G105" s="92"/>
      <c r="H105" s="93">
        <v>0</v>
      </c>
      <c r="I105" s="92"/>
      <c r="J105" s="93">
        <v>-18977230457</v>
      </c>
      <c r="K105" s="92"/>
      <c r="L105" s="119">
        <v>-3.9632739485578301</v>
      </c>
      <c r="M105" s="92"/>
      <c r="N105" s="93">
        <v>0</v>
      </c>
      <c r="O105" s="92"/>
      <c r="P105" s="93">
        <v>-16527268437</v>
      </c>
      <c r="Q105" s="92"/>
      <c r="R105" s="93">
        <v>0</v>
      </c>
      <c r="S105" s="92"/>
      <c r="T105" s="93">
        <v>-16527268437</v>
      </c>
      <c r="U105" s="92"/>
      <c r="V105" s="119">
        <v>12.560532171454518</v>
      </c>
    </row>
    <row r="106" spans="1:22" ht="21.75" customHeight="1">
      <c r="A106" s="136" t="s">
        <v>54</v>
      </c>
      <c r="B106" s="136"/>
      <c r="D106" s="93">
        <v>0</v>
      </c>
      <c r="E106" s="92"/>
      <c r="F106" s="93">
        <v>-25339211422</v>
      </c>
      <c r="G106" s="92"/>
      <c r="H106" s="93">
        <v>0</v>
      </c>
      <c r="I106" s="92"/>
      <c r="J106" s="93">
        <v>-25339211422</v>
      </c>
      <c r="K106" s="92"/>
      <c r="L106" s="119">
        <v>-5.2919332319520871</v>
      </c>
      <c r="M106" s="92"/>
      <c r="N106" s="93">
        <v>0</v>
      </c>
      <c r="O106" s="92"/>
      <c r="P106" s="93">
        <v>-17591537944</v>
      </c>
      <c r="Q106" s="92"/>
      <c r="R106" s="93">
        <v>0</v>
      </c>
      <c r="S106" s="92"/>
      <c r="T106" s="93">
        <v>-17591537944</v>
      </c>
      <c r="U106" s="92"/>
      <c r="V106" s="119">
        <v>13.369364643240644</v>
      </c>
    </row>
    <row r="107" spans="1:22" ht="21.75" customHeight="1">
      <c r="A107" s="136" t="s">
        <v>37</v>
      </c>
      <c r="B107" s="136"/>
      <c r="D107" s="93">
        <v>0</v>
      </c>
      <c r="E107" s="92"/>
      <c r="F107" s="93">
        <v>584872601</v>
      </c>
      <c r="G107" s="92"/>
      <c r="H107" s="93">
        <v>-16636874605</v>
      </c>
      <c r="I107" s="92"/>
      <c r="J107" s="93">
        <v>-16052002004</v>
      </c>
      <c r="K107" s="92"/>
      <c r="L107" s="119">
        <v>-3.3523585809216314</v>
      </c>
      <c r="M107" s="92"/>
      <c r="N107" s="93">
        <v>0</v>
      </c>
      <c r="O107" s="92"/>
      <c r="P107" s="93">
        <v>-3817167915</v>
      </c>
      <c r="Q107" s="92"/>
      <c r="R107" s="93">
        <v>-16636874605</v>
      </c>
      <c r="S107" s="92"/>
      <c r="T107" s="93">
        <v>-20454042520</v>
      </c>
      <c r="U107" s="92"/>
      <c r="V107" s="119">
        <v>15.54483489441</v>
      </c>
    </row>
    <row r="108" spans="1:22" ht="21.75" customHeight="1">
      <c r="A108" s="136" t="s">
        <v>115</v>
      </c>
      <c r="B108" s="136"/>
      <c r="D108" s="93">
        <v>0</v>
      </c>
      <c r="E108" s="92"/>
      <c r="F108" s="93">
        <v>-25366875978</v>
      </c>
      <c r="G108" s="92"/>
      <c r="H108" s="93">
        <v>0</v>
      </c>
      <c r="I108" s="92"/>
      <c r="J108" s="93">
        <v>-25366875978</v>
      </c>
      <c r="K108" s="92"/>
      <c r="L108" s="119">
        <v>-5.2977107986176586</v>
      </c>
      <c r="M108" s="92"/>
      <c r="N108" s="93">
        <v>0</v>
      </c>
      <c r="O108" s="92"/>
      <c r="P108" s="93">
        <v>-25366875978</v>
      </c>
      <c r="Q108" s="92"/>
      <c r="R108" s="93">
        <v>0</v>
      </c>
      <c r="S108" s="92"/>
      <c r="T108" s="93">
        <v>-25366875978</v>
      </c>
      <c r="U108" s="92"/>
      <c r="V108" s="119">
        <v>19.278531296657597</v>
      </c>
    </row>
    <row r="109" spans="1:22" ht="21.75" customHeight="1">
      <c r="A109" s="136" t="s">
        <v>74</v>
      </c>
      <c r="B109" s="136"/>
      <c r="D109" s="93">
        <v>0</v>
      </c>
      <c r="E109" s="92"/>
      <c r="F109" s="93">
        <v>-41340727008</v>
      </c>
      <c r="G109" s="92"/>
      <c r="H109" s="93">
        <v>0</v>
      </c>
      <c r="I109" s="92"/>
      <c r="J109" s="93">
        <v>-41340727008</v>
      </c>
      <c r="K109" s="92"/>
      <c r="L109" s="119">
        <v>-8.633748045400969</v>
      </c>
      <c r="M109" s="92"/>
      <c r="N109" s="93">
        <v>0</v>
      </c>
      <c r="O109" s="92"/>
      <c r="P109" s="93">
        <v>-27219970878</v>
      </c>
      <c r="Q109" s="92"/>
      <c r="R109" s="93">
        <v>0</v>
      </c>
      <c r="S109" s="92"/>
      <c r="T109" s="93">
        <v>-27219970878</v>
      </c>
      <c r="U109" s="92"/>
      <c r="V109" s="119">
        <v>20.686861910814024</v>
      </c>
    </row>
    <row r="110" spans="1:22" ht="21.75" customHeight="1">
      <c r="A110" s="136" t="s">
        <v>26</v>
      </c>
      <c r="B110" s="136"/>
      <c r="D110" s="93">
        <v>0</v>
      </c>
      <c r="E110" s="92"/>
      <c r="F110" s="93">
        <v>-34600993812</v>
      </c>
      <c r="G110" s="92"/>
      <c r="H110" s="93">
        <v>0</v>
      </c>
      <c r="I110" s="92"/>
      <c r="J110" s="93">
        <v>-34600993812</v>
      </c>
      <c r="K110" s="92"/>
      <c r="L110" s="119">
        <v>-7.2261976098164995</v>
      </c>
      <c r="M110" s="92"/>
      <c r="N110" s="93">
        <v>0</v>
      </c>
      <c r="O110" s="92"/>
      <c r="P110" s="93">
        <v>-28010947723</v>
      </c>
      <c r="Q110" s="92"/>
      <c r="R110" s="93">
        <v>0</v>
      </c>
      <c r="S110" s="92"/>
      <c r="T110" s="93">
        <v>-28010947723</v>
      </c>
      <c r="U110" s="92"/>
      <c r="V110" s="119">
        <v>21.287995131731289</v>
      </c>
    </row>
    <row r="111" spans="1:22" ht="21.75" customHeight="1">
      <c r="A111" s="136" t="s">
        <v>86</v>
      </c>
      <c r="B111" s="136"/>
      <c r="D111" s="93">
        <v>0</v>
      </c>
      <c r="E111" s="92"/>
      <c r="F111" s="93">
        <v>-32776314104</v>
      </c>
      <c r="G111" s="92"/>
      <c r="H111" s="93">
        <v>0</v>
      </c>
      <c r="I111" s="92"/>
      <c r="J111" s="93">
        <v>-32776314104</v>
      </c>
      <c r="K111" s="92"/>
      <c r="L111" s="119">
        <v>-6.8451248517254477</v>
      </c>
      <c r="M111" s="92"/>
      <c r="N111" s="93">
        <v>0</v>
      </c>
      <c r="O111" s="92"/>
      <c r="P111" s="93">
        <v>-43551320743</v>
      </c>
      <c r="Q111" s="92"/>
      <c r="R111" s="93">
        <v>0</v>
      </c>
      <c r="S111" s="92"/>
      <c r="T111" s="93">
        <v>-43551320743</v>
      </c>
      <c r="U111" s="92"/>
      <c r="V111" s="119">
        <v>33.098498241678072</v>
      </c>
    </row>
    <row r="112" spans="1:22" ht="21.75" customHeight="1">
      <c r="A112" s="136" t="s">
        <v>61</v>
      </c>
      <c r="B112" s="136"/>
      <c r="D112" s="94">
        <v>0</v>
      </c>
      <c r="E112" s="92"/>
      <c r="F112" s="94">
        <v>-36267195023</v>
      </c>
      <c r="G112" s="92"/>
      <c r="H112" s="94">
        <v>0</v>
      </c>
      <c r="I112" s="92"/>
      <c r="J112" s="94">
        <v>-36267195023</v>
      </c>
      <c r="K112" s="92"/>
      <c r="L112" s="119">
        <v>-7.5741731412079085</v>
      </c>
      <c r="M112" s="92"/>
      <c r="N112" s="94">
        <v>0</v>
      </c>
      <c r="O112" s="92"/>
      <c r="P112" s="118">
        <v>-122157588248</v>
      </c>
      <c r="Q112" s="92"/>
      <c r="R112" s="94">
        <v>0</v>
      </c>
      <c r="S112" s="92"/>
      <c r="T112" s="94">
        <v>-122157588248</v>
      </c>
      <c r="U112" s="92"/>
      <c r="V112" s="119">
        <v>92.838349121339348</v>
      </c>
    </row>
    <row r="113" spans="1:22" ht="21.75" customHeight="1" thickBot="1">
      <c r="A113" s="158" t="s">
        <v>117</v>
      </c>
      <c r="B113" s="158"/>
      <c r="C113" s="92"/>
      <c r="D113" s="96">
        <f>SUM(D9:D112)</f>
        <v>44206193466</v>
      </c>
      <c r="E113" s="92"/>
      <c r="F113" s="96">
        <f>SUM(F9:F112)</f>
        <v>-569064210325</v>
      </c>
      <c r="G113" s="92"/>
      <c r="H113" s="96">
        <f>SUM(H9:H112)</f>
        <v>-3673732229</v>
      </c>
      <c r="I113" s="92"/>
      <c r="J113" s="96">
        <f>SUM(J9:J112)</f>
        <v>-528531749088</v>
      </c>
      <c r="K113" s="92"/>
      <c r="L113" s="97">
        <f>SUM(L9:L112)</f>
        <v>-110.3804960841117</v>
      </c>
      <c r="M113" s="92"/>
      <c r="N113" s="96">
        <v>62145506165</v>
      </c>
      <c r="O113" s="92"/>
      <c r="P113" s="116">
        <f>SUM(P9:P112)</f>
        <v>-254757807298</v>
      </c>
      <c r="Q113" s="92"/>
      <c r="R113" s="96">
        <f>SUM(R9:R112)</f>
        <v>18673554805</v>
      </c>
      <c r="S113" s="92"/>
      <c r="T113" s="96">
        <f>SUM(T9:T112)</f>
        <v>-173938746328</v>
      </c>
      <c r="V113" s="16">
        <f>SUM(V9:V112)</f>
        <v>132.19140719970375</v>
      </c>
    </row>
    <row r="114" spans="1:22" ht="13.5" thickTop="1"/>
  </sheetData>
  <sortState xmlns:xlrd2="http://schemas.microsoft.com/office/spreadsheetml/2017/richdata2" ref="A9:V112">
    <sortCondition descending="1" ref="T9:T112"/>
  </sortState>
  <mergeCells count="114">
    <mergeCell ref="A1:V1"/>
    <mergeCell ref="A2:V2"/>
    <mergeCell ref="A3:V3"/>
    <mergeCell ref="B5:V5"/>
    <mergeCell ref="D6:L6"/>
    <mergeCell ref="N6:V6"/>
    <mergeCell ref="J7:L7"/>
    <mergeCell ref="T7:V7"/>
    <mergeCell ref="A14:B14"/>
    <mergeCell ref="A15:B15"/>
    <mergeCell ref="A16:B16"/>
    <mergeCell ref="A17:B17"/>
    <mergeCell ref="A18:B18"/>
    <mergeCell ref="A9:B9"/>
    <mergeCell ref="A10:B10"/>
    <mergeCell ref="A11:B11"/>
    <mergeCell ref="A12:B12"/>
    <mergeCell ref="A13:B13"/>
    <mergeCell ref="A24:B24"/>
    <mergeCell ref="A25:B25"/>
    <mergeCell ref="A26:B26"/>
    <mergeCell ref="A27:B27"/>
    <mergeCell ref="A28:B28"/>
    <mergeCell ref="A19:B19"/>
    <mergeCell ref="A20:B20"/>
    <mergeCell ref="A21:B21"/>
    <mergeCell ref="A22:B22"/>
    <mergeCell ref="A23:B23"/>
    <mergeCell ref="A34:B34"/>
    <mergeCell ref="A35:B35"/>
    <mergeCell ref="A36:B36"/>
    <mergeCell ref="A37:B37"/>
    <mergeCell ref="A38:B38"/>
    <mergeCell ref="A29:B29"/>
    <mergeCell ref="A30:B30"/>
    <mergeCell ref="A31:B31"/>
    <mergeCell ref="A32:B32"/>
    <mergeCell ref="A33:B33"/>
    <mergeCell ref="A44:B44"/>
    <mergeCell ref="A45:B45"/>
    <mergeCell ref="A46:B46"/>
    <mergeCell ref="A47:B47"/>
    <mergeCell ref="A48:B48"/>
    <mergeCell ref="A39:B39"/>
    <mergeCell ref="A40:B40"/>
    <mergeCell ref="A41:B41"/>
    <mergeCell ref="A42:B42"/>
    <mergeCell ref="A43:B43"/>
    <mergeCell ref="A54:B54"/>
    <mergeCell ref="A55:B55"/>
    <mergeCell ref="A56:B56"/>
    <mergeCell ref="A57:B57"/>
    <mergeCell ref="A58:B58"/>
    <mergeCell ref="A49:B49"/>
    <mergeCell ref="A50:B50"/>
    <mergeCell ref="A51:B51"/>
    <mergeCell ref="A52:B52"/>
    <mergeCell ref="A53:B5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A73:B73"/>
    <mergeCell ref="A74:B74"/>
    <mergeCell ref="A75:B75"/>
    <mergeCell ref="A76:B76"/>
    <mergeCell ref="A77:B77"/>
    <mergeCell ref="A69:B69"/>
    <mergeCell ref="A70:B70"/>
    <mergeCell ref="A71:B71"/>
    <mergeCell ref="A72:B72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8:B8"/>
    <mergeCell ref="A113:B113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88:B88"/>
    <mergeCell ref="A89:B89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F557-74D1-49F7-ACC3-CF55E50EB57C}">
  <sheetPr>
    <pageSetUpPr fitToPage="1"/>
  </sheetPr>
  <dimension ref="A1:V11"/>
  <sheetViews>
    <sheetView rightToLeft="1" zoomScale="93" zoomScaleNormal="93" workbookViewId="0">
      <selection activeCell="I19" sqref="I19"/>
    </sheetView>
  </sheetViews>
  <sheetFormatPr defaultRowHeight="18"/>
  <cols>
    <col min="1" max="1" width="27" style="73" customWidth="1"/>
    <col min="2" max="2" width="1.42578125" style="73" customWidth="1"/>
    <col min="3" max="3" width="17" style="73" customWidth="1"/>
    <col min="4" max="4" width="1.42578125" style="73" customWidth="1"/>
    <col min="5" max="5" width="19.5703125" style="73" bestFit="1" customWidth="1"/>
    <col min="6" max="6" width="1.42578125" style="73" customWidth="1"/>
    <col min="7" max="7" width="17" style="73" customWidth="1"/>
    <col min="8" max="8" width="1.42578125" style="73" customWidth="1"/>
    <col min="9" max="9" width="19.7109375" style="73" bestFit="1" customWidth="1"/>
    <col min="10" max="10" width="1.42578125" style="73" customWidth="1"/>
    <col min="11" max="11" width="17" style="73" customWidth="1"/>
    <col min="12" max="12" width="1.42578125" style="73" customWidth="1"/>
    <col min="13" max="13" width="19.7109375" style="73" bestFit="1" customWidth="1"/>
    <col min="14" max="14" width="1.42578125" style="73" customWidth="1"/>
    <col min="15" max="15" width="17" style="73" customWidth="1"/>
    <col min="16" max="16" width="1.42578125" style="73" customWidth="1"/>
    <col min="17" max="17" width="19.5703125" style="73" bestFit="1" customWidth="1"/>
    <col min="18" max="20" width="9.140625" style="73"/>
    <col min="21" max="21" width="16.85546875" style="73" bestFit="1" customWidth="1"/>
    <col min="22" max="16384" width="9.140625" style="73"/>
  </cols>
  <sheetData>
    <row r="1" spans="1:22" ht="25.5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</row>
    <row r="2" spans="1:22" ht="25.5">
      <c r="A2" s="154" t="s">
        <v>171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22" ht="25.5">
      <c r="A3" s="154" t="s">
        <v>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5" spans="1:22" ht="24">
      <c r="A5" s="166" t="s">
        <v>268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</row>
    <row r="7" spans="1:22" ht="21">
      <c r="C7" s="167" t="s">
        <v>189</v>
      </c>
      <c r="D7" s="167"/>
      <c r="E7" s="167"/>
      <c r="F7" s="167"/>
      <c r="G7" s="167"/>
      <c r="H7" s="167"/>
      <c r="I7" s="167"/>
      <c r="J7" s="167"/>
      <c r="K7" s="167"/>
      <c r="L7" s="74"/>
      <c r="M7" s="167" t="s">
        <v>190</v>
      </c>
      <c r="N7" s="167"/>
      <c r="O7" s="167"/>
      <c r="P7" s="167"/>
      <c r="Q7" s="167"/>
      <c r="V7" s="75"/>
    </row>
    <row r="8" spans="1:22" ht="21">
      <c r="C8" s="76" t="s">
        <v>269</v>
      </c>
      <c r="E8" s="76" t="s">
        <v>270</v>
      </c>
      <c r="G8" s="76" t="s">
        <v>271</v>
      </c>
      <c r="I8" s="76" t="s">
        <v>267</v>
      </c>
      <c r="K8" s="76" t="s">
        <v>269</v>
      </c>
      <c r="M8" s="76" t="s">
        <v>270</v>
      </c>
      <c r="O8" s="76" t="s">
        <v>271</v>
      </c>
      <c r="Q8" s="76" t="s">
        <v>267</v>
      </c>
    </row>
    <row r="9" spans="1:22" s="107" customFormat="1" ht="20.25">
      <c r="A9" s="102" t="s">
        <v>201</v>
      </c>
      <c r="B9" s="103"/>
      <c r="C9" s="104">
        <v>0</v>
      </c>
      <c r="D9" s="105"/>
      <c r="E9" s="104">
        <v>23317955452</v>
      </c>
      <c r="F9" s="106"/>
      <c r="G9" s="104">
        <v>0</v>
      </c>
      <c r="H9" s="105"/>
      <c r="I9" s="104">
        <v>23317955452</v>
      </c>
      <c r="J9" s="106"/>
      <c r="K9" s="104">
        <v>0</v>
      </c>
      <c r="L9" s="105"/>
      <c r="M9" s="104">
        <v>4592060895</v>
      </c>
      <c r="N9" s="105"/>
      <c r="O9" s="104">
        <v>0</v>
      </c>
      <c r="P9" s="105"/>
      <c r="Q9" s="104">
        <v>4592060895</v>
      </c>
      <c r="T9" s="108"/>
    </row>
    <row r="10" spans="1:22" ht="24.75" thickBot="1">
      <c r="A10" s="98" t="s">
        <v>267</v>
      </c>
      <c r="B10" s="99"/>
      <c r="C10" s="100">
        <f>SUM(C9)</f>
        <v>0</v>
      </c>
      <c r="D10" s="101"/>
      <c r="E10" s="100">
        <f>SUM(E9)</f>
        <v>23317955452</v>
      </c>
      <c r="F10" s="101"/>
      <c r="G10" s="100">
        <f>SUM(G9)</f>
        <v>0</v>
      </c>
      <c r="H10" s="101"/>
      <c r="I10" s="100">
        <f>SUM(I9)</f>
        <v>23317955452</v>
      </c>
      <c r="J10" s="101"/>
      <c r="K10" s="100">
        <f>SUM(K9)</f>
        <v>0</v>
      </c>
      <c r="L10" s="101"/>
      <c r="M10" s="100">
        <f>SUM(M9)</f>
        <v>4592060895</v>
      </c>
      <c r="N10" s="101"/>
      <c r="O10" s="100">
        <f>SUM(O9)</f>
        <v>0</v>
      </c>
      <c r="P10" s="101"/>
      <c r="Q10" s="100">
        <f>SUM(Q9)</f>
        <v>4592060895</v>
      </c>
      <c r="U10" s="77"/>
    </row>
    <row r="11" spans="1:22" ht="19.5" thickTop="1">
      <c r="C11" s="78"/>
      <c r="E11" s="78"/>
      <c r="G11" s="78"/>
      <c r="I11" s="78"/>
      <c r="K11" s="78"/>
      <c r="M11" s="78"/>
      <c r="O11" s="78"/>
      <c r="Q11" s="78"/>
    </row>
  </sheetData>
  <mergeCells count="6">
    <mergeCell ref="A1:Q1"/>
    <mergeCell ref="A2:Q2"/>
    <mergeCell ref="A3:Q3"/>
    <mergeCell ref="A5:Q5"/>
    <mergeCell ref="C7:K7"/>
    <mergeCell ref="M7:Q7"/>
  </mergeCells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15</vt:i4>
      </vt:variant>
    </vt:vector>
  </HeadingPairs>
  <TitlesOfParts>
    <vt:vector size="32" baseType="lpstr">
      <vt:lpstr>صورت وضعیت</vt:lpstr>
      <vt:lpstr>سهام</vt:lpstr>
      <vt:lpstr>اوراق مشتقه</vt:lpstr>
      <vt:lpstr>گواهی سپرده کالایی </vt:lpstr>
      <vt:lpstr>اوراق</vt:lpstr>
      <vt:lpstr>سپرده</vt:lpstr>
      <vt:lpstr>درآمد</vt:lpstr>
      <vt:lpstr>درآمد سرمایه گذاری در سهام</vt:lpstr>
      <vt:lpstr>درآمد حاصل ازگواهی سپرده کالایی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ناشی از تغییر قیمت اوراق</vt:lpstr>
      <vt:lpstr>اوراق!Print_Area</vt:lpstr>
      <vt:lpstr>'اوراق مشتقه'!Print_Area</vt:lpstr>
      <vt:lpstr>درآمد!Print_Area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Sara Golmohammadi</cp:lastModifiedBy>
  <dcterms:created xsi:type="dcterms:W3CDTF">2025-06-21T08:44:15Z</dcterms:created>
  <dcterms:modified xsi:type="dcterms:W3CDTF">2025-06-25T08:32:00Z</dcterms:modified>
</cp:coreProperties>
</file>