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427\"/>
    </mc:Choice>
  </mc:AlternateContent>
  <xr:revisionPtr revIDLastSave="0" documentId="13_ncr:1_{2450B9C0-FBF6-4D9D-8F75-801B9A1AED45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صورت وضعیت" sheetId="22" r:id="rId1"/>
    <sheet name="سهام" sheetId="2" r:id="rId2"/>
    <sheet name="اوراق مشتقه" sheetId="3" r:id="rId3"/>
    <sheet name="گواهی سپرده کالایی " sheetId="23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4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اوراق!$A$1:$AM$13</definedName>
    <definedName name="_xlnm.Print_Area" localSheetId="2">'اوراق مشتقه'!$A$1:$AX$14</definedName>
    <definedName name="_xlnm.Print_Area" localSheetId="6">درآمد!$A$1:$K$13</definedName>
    <definedName name="_xlnm.Print_Area" localSheetId="10">'درآمد سپرده بانکی'!$A$1:$K$13</definedName>
    <definedName name="_xlnm.Print_Area" localSheetId="9">'درآمد سرمایه گذاری در اوراق به'!$A$1:$R$14</definedName>
    <definedName name="_xlnm.Print_Area" localSheetId="7">'درآمد سرمایه گذاری در سهام'!$A$1:$W$113</definedName>
    <definedName name="_xlnm.Print_Area" localSheetId="12">'درآمد سود سهام'!$A$1:$T$32</definedName>
    <definedName name="_xlnm.Print_Area" localSheetId="16">'درآمد ناشی از تغییر قیمت اوراق'!$A$1:$Q$91</definedName>
    <definedName name="_xlnm.Print_Area" localSheetId="15">'درآمد ناشی از فروش'!$A$1:$Q$70</definedName>
    <definedName name="_xlnm.Print_Area" localSheetId="11">'سایر درآمدها'!$A$1:$G$10</definedName>
    <definedName name="_xlnm.Print_Area" localSheetId="5">سپرده!$A$1:$M$14</definedName>
    <definedName name="_xlnm.Print_Area" localSheetId="1">سهام!$A$1:$AB$98</definedName>
    <definedName name="_xlnm.Print_Area" localSheetId="13">'سود اوراق بهادار'!$A$1:$U$11</definedName>
    <definedName name="_xlnm.Print_Area" localSheetId="14">'سود سپرده بانکی'!$A$1:$N$13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9" l="1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0" i="9"/>
  <c r="V11" i="9"/>
  <c r="V9" i="9"/>
  <c r="H13" i="8"/>
  <c r="J13" i="8"/>
  <c r="L14" i="7"/>
  <c r="S32" i="15"/>
  <c r="I32" i="15"/>
  <c r="K32" i="15"/>
  <c r="M32" i="15"/>
  <c r="O32" i="15"/>
  <c r="Q32" i="15"/>
  <c r="F12" i="8"/>
  <c r="F10" i="8"/>
  <c r="F9" i="8"/>
  <c r="D113" i="9" l="1"/>
  <c r="F113" i="9"/>
  <c r="H113" i="9"/>
  <c r="J113" i="9"/>
  <c r="L113" i="9"/>
  <c r="V113" i="9"/>
  <c r="N113" i="9"/>
  <c r="P113" i="9"/>
  <c r="R113" i="9"/>
  <c r="T113" i="9"/>
  <c r="F8" i="8" s="1"/>
  <c r="E98" i="2"/>
  <c r="AL13" i="5"/>
  <c r="P13" i="5"/>
  <c r="R13" i="5"/>
  <c r="T13" i="5"/>
  <c r="V13" i="5"/>
  <c r="X13" i="5"/>
  <c r="Z13" i="5"/>
  <c r="AB13" i="5"/>
  <c r="AD13" i="5"/>
  <c r="AF13" i="5"/>
  <c r="AH13" i="5"/>
  <c r="AJ13" i="5"/>
  <c r="Y98" i="2"/>
  <c r="H13" i="13"/>
  <c r="F11" i="8" s="1"/>
  <c r="D13" i="13"/>
  <c r="AA98" i="2"/>
  <c r="G98" i="2"/>
  <c r="I98" i="2"/>
  <c r="K98" i="2"/>
  <c r="M98" i="2"/>
  <c r="O98" i="2"/>
  <c r="Q98" i="2"/>
  <c r="S98" i="2"/>
  <c r="W98" i="2"/>
  <c r="Q10" i="24"/>
  <c r="O10" i="24"/>
  <c r="M10" i="24"/>
  <c r="K10" i="24"/>
  <c r="I10" i="24"/>
  <c r="G10" i="24"/>
  <c r="E10" i="24"/>
  <c r="C10" i="24"/>
  <c r="AL11" i="23"/>
  <c r="AJ11" i="23"/>
  <c r="AH11" i="23"/>
  <c r="AD11" i="23"/>
  <c r="AB11" i="23"/>
  <c r="AA11" i="23"/>
  <c r="Y11" i="23"/>
  <c r="X11" i="23"/>
  <c r="V11" i="23"/>
  <c r="T11" i="23"/>
  <c r="R11" i="23"/>
  <c r="F13" i="8" l="1"/>
</calcChain>
</file>

<file path=xl/sharedStrings.xml><?xml version="1.0" encoding="utf-8"?>
<sst xmlns="http://schemas.openxmlformats.org/spreadsheetml/2006/main" count="762" uniqueCount="287">
  <si>
    <t>صندوق سرمایه گذاری سهامی اهرمی پیشران پارسیان</t>
  </si>
  <si>
    <t>صورت وضعیت پرتفوی</t>
  </si>
  <si>
    <t>برای ماه منتهی به 1404/04/27</t>
  </si>
  <si>
    <t>-1</t>
  </si>
  <si>
    <t>سرمایه گذاری ها</t>
  </si>
  <si>
    <t>-1-1</t>
  </si>
  <si>
    <t>سرمایه گذاری در سهام و حق تقدم سهام</t>
  </si>
  <si>
    <t>1404/03/27</t>
  </si>
  <si>
    <t>تغییرات طی دوره</t>
  </si>
  <si>
    <t>1404/04/27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</si>
  <si>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</si>
  <si>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</si>
  <si>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</si>
  <si>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</si>
  <si>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</si>
  <si>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</si>
  <si>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</si>
  <si>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</si>
  <si>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</si>
  <si>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</si>
  <si>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ایران‌ خودرو</t>
  </si>
  <si>
    <t>بانک تجارت</t>
  </si>
  <si>
    <t>بانک خاورمیانه</t>
  </si>
  <si>
    <t>بانک سامان</t>
  </si>
  <si>
    <t>بانک صادرات ایران</t>
  </si>
  <si>
    <t>بانک ملت</t>
  </si>
  <si>
    <t>بانک‌اقتصادنوین‌</t>
  </si>
  <si>
    <t>بهار رز عالیس چناران</t>
  </si>
  <si>
    <t>بورس کالای ایران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</si>
  <si>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</si>
  <si>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</si>
  <si>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</si>
  <si>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</si>
  <si>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</si>
  <si>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</si>
  <si>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</si>
  <si>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</si>
  <si>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</si>
  <si>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پتروشیمی‌شیراز</t>
  </si>
  <si>
    <t>پخش البرز</t>
  </si>
  <si>
    <t>پلیمر آریا ساسول</t>
  </si>
  <si>
    <t>پویا زرکان آق دره</t>
  </si>
  <si>
    <t>تامین سرمایه لوتوس پارسیان</t>
  </si>
  <si>
    <t>تراکتورسازی‌ایران‌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</si>
  <si>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</si>
  <si>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</si>
  <si>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</si>
  <si>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</si>
  <si>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</si>
  <si>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</si>
  <si>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تولیدات پتروشیمی قائد بصیر</t>
  </si>
  <si>
    <t>تولیدی برنا باطری</t>
  </si>
  <si>
    <t>چرخشگر</t>
  </si>
  <si>
    <t>ح . تامین سرمایه لوتوس پارسیان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</si>
  <si>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</si>
  <si>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</si>
  <si>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</si>
  <si>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</si>
  <si>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</si>
  <si>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</si>
  <si>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</si>
  <si>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پایا تدبیرپارسا</t>
  </si>
  <si>
    <t>سرمایه گذاری تامین اجتماعی</t>
  </si>
  <si>
    <t>سرمایه گذاری دارویی تامین</t>
  </si>
  <si>
    <t>سرمایه گذاری صدرتامین</t>
  </si>
  <si>
    <t>سرمایه گذاری مس سرچشمه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</si>
  <si>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</si>
  <si>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</si>
  <si>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</si>
  <si>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</si>
  <si>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</si>
  <si>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</si>
  <si>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</si>
  <si>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سیمان‌مازندران‌</t>
  </si>
  <si>
    <t>سیمان‌هرمزگان‌</t>
  </si>
  <si>
    <t>شرکت س استان آذربایجان غربی</t>
  </si>
  <si>
    <t>شرکت صنایع غذایی مینو شرق</t>
  </si>
  <si>
    <t>شرکت قند بیستون</t>
  </si>
  <si>
    <t>صنایع الکترونیک مادیران</t>
  </si>
  <si>
    <t>صنایع پتروشیمی خلیج فارس</t>
  </si>
  <si>
    <t>صنایع غذایی رضوی</t>
  </si>
  <si>
    <t>صنایع مس افق کرمان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</si>
  <si>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</si>
  <si>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</si>
  <si>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</si>
  <si>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</si>
  <si>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گروه مالی صبا تامین</t>
  </si>
  <si>
    <t>گروه‌ صنعتی‌ بارز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</si>
  <si>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</si>
  <si>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</si>
  <si>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</si>
  <si>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</si>
  <si>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مدیریت نیروگاهی ایرانیان مپنا</t>
  </si>
  <si>
    <t>معدنکاران نسوز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</si>
  <si>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</si>
  <si>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</si>
  <si>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</si>
  <si>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</si>
  <si>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موتوژن‌</t>
  </si>
  <si>
    <t>نفت سپاهان</t>
  </si>
  <si>
    <t>نفت‌ بهران‌</t>
  </si>
  <si>
    <t>کاشی‌ الوند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</si>
  <si>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</si>
  <si>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</si>
  <si>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</si>
  <si>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</si>
  <si>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</si>
  <si>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بانک‌پارسیان‌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</si>
  <si>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</si>
  <si>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</si>
  <si>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</si>
  <si>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</si>
  <si>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</si>
  <si>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</si>
  <si>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</si>
  <si>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</si>
  <si>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1405/02/21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</si>
  <si>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</si>
  <si>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</si>
  <si>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</si>
  <si>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</si>
  <si>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</si>
  <si>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</si>
  <si>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</si>
  <si>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</si>
  <si>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</si>
  <si>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</si>
  <si>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</si>
  <si>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</si>
  <si>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</si>
  <si>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</si>
  <si>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</si>
  <si>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</si>
  <si>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</si>
  <si>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</si>
  <si>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</si>
  <si>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</si>
  <si>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لوتوس14041015</t>
  </si>
  <si>
    <t>بله</t>
  </si>
  <si>
    <t>1400/10/15</t>
  </si>
  <si>
    <t>1404/10/15</t>
  </si>
  <si>
    <t>اسناد خزانه-م7بودجه02-040910</t>
  </si>
  <si>
    <t>1402/12/20</t>
  </si>
  <si>
    <t>1404/09/10</t>
  </si>
  <si>
    <t>اسنادخزانه-م4بودجه02-051021</t>
  </si>
  <si>
    <t>1402/12/15</t>
  </si>
  <si>
    <t>1405/10/21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</si>
  <si>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</si>
  <si>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</si>
  <si>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</si>
  <si>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</si>
  <si>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</si>
  <si>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</si>
  <si>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</si>
  <si>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</si>
  <si>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</si>
  <si>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</si>
  <si>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</si>
  <si>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</si>
  <si>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</si>
  <si>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</si>
  <si>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</si>
  <si>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</si>
  <si>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</si>
  <si>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</si>
  <si>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</si>
  <si>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</si>
  <si>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</si>
  <si>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</si>
  <si>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</si>
  <si>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</si>
  <si>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</si>
  <si>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</si>
  <si>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</si>
  <si>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</si>
  <si>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</si>
  <si>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</si>
  <si>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</si>
  <si>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</si>
  <si>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</si>
  <si>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</si>
  <si>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ایران خودرو دیزل</t>
  </si>
  <si>
    <t>ایران‌ ترانسفو</t>
  </si>
  <si>
    <t>نفت‌ پارس‌</t>
  </si>
  <si>
    <t>ملی کشت و صنعت و دامپروری پارس</t>
  </si>
  <si>
    <t>مهرمام میهن</t>
  </si>
  <si>
    <t>بورس اوراق بهادار تهران</t>
  </si>
  <si>
    <t>فرابورس ایران</t>
  </si>
  <si>
    <t>گسترش‌سرمایه‌گذاری‌ایران‌خودرو</t>
  </si>
  <si>
    <t>پالایش نفت شیراز</t>
  </si>
  <si>
    <t>کاشی‌ وسرامیک‌ حافظ‌</t>
  </si>
  <si>
    <t>سیمرغ</t>
  </si>
  <si>
    <t>صنعتی‌ بهشهر</t>
  </si>
  <si>
    <t>سیم و کابل ابهر</t>
  </si>
  <si>
    <t>ح توسعه معدنی و صنعتی صبانور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</si>
  <si>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</si>
  <si>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</si>
  <si>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</si>
  <si>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</si>
  <si>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</si>
  <si>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فارس730-بدون ضامن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</si>
  <si>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</si>
  <si>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</si>
  <si>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</si>
  <si>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</si>
  <si>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</si>
  <si>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</si>
  <si>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</si>
  <si>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</si>
  <si>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</si>
  <si>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</si>
  <si>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</si>
  <si>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</si>
  <si>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</si>
  <si>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</si>
  <si>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1404/04/24</t>
  </si>
  <si>
    <t>1404/04/12</t>
  </si>
  <si>
    <t>1404/03/21</t>
  </si>
  <si>
    <t>1404/04/22</t>
  </si>
  <si>
    <t>1404/03/06</t>
  </si>
  <si>
    <t>1404/04/19</t>
  </si>
  <si>
    <t>1404/02/31</t>
  </si>
  <si>
    <t>1404/01/31</t>
  </si>
  <si>
    <t>1404/04/23</t>
  </si>
  <si>
    <t>1404/02/22</t>
  </si>
  <si>
    <t>1404/03/17</t>
  </si>
  <si>
    <t>1404/03/12</t>
  </si>
  <si>
    <t>1404/03/03</t>
  </si>
  <si>
    <t>1404/03/01</t>
  </si>
  <si>
    <t>1404/04/18</t>
  </si>
  <si>
    <t>1404/02/14</t>
  </si>
  <si>
    <t>1404/03/28</t>
  </si>
  <si>
    <t>1404/04/17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</si>
  <si>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</si>
  <si>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</si>
  <si>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</si>
  <si>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</si>
  <si>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</si>
  <si>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</si>
  <si>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</si>
  <si>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</si>
  <si>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</si>
  <si>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</si>
  <si>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</si>
  <si>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</si>
  <si>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</si>
  <si>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برای ماه منتهی به 1404/03/27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</si>
  <si>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</si>
  <si>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</si>
  <si>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</si>
  <si>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‫1404/03/27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</si>
  <si>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</si>
  <si>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</si>
  <si>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</si>
  <si>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</si>
  <si>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</si>
  <si>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</si>
  <si>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</si>
  <si>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</si>
  <si>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</si>
  <si>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</si>
  <si>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</si>
  <si>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</si>
  <si>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</si>
  <si>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</si>
  <si>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</si>
  <si>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</si>
  <si>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</si>
  <si>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</si>
  <si>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</si>
  <si>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</si>
  <si>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</si>
  <si>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</si>
  <si>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</si>
  <si>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</si>
  <si>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</si>
  <si>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</si>
  <si>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 xml:space="preserve">بانک پارسیان </t>
  </si>
  <si>
    <t>بانک اقتصاد نوین</t>
  </si>
  <si>
    <t xml:space="preserve">بانک تجارت </t>
  </si>
  <si>
    <t xml:space="preserve">بانک خاورمیانه </t>
  </si>
  <si>
    <t xml:space="preserve">بانک اقتصاد نوین </t>
  </si>
  <si>
    <t>بانک پارسیان</t>
  </si>
  <si>
    <t xml:space="preserve">بانک ملت </t>
  </si>
  <si>
    <t xml:space="preserve">بانک پاسارگاد </t>
  </si>
  <si>
    <t>درآمد حاصل از سرمایه گذاری در گواهی سپرده کالایی سکه و شمش طلا</t>
  </si>
  <si>
    <t>‫1404/04/27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</si>
</sst>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2"/>
      <color indexed="8"/>
      <name val="B Nazanin"/>
      <charset val="178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16" fillId="0" borderId="0" applyFont="0" applyFill="0" applyBorder="0" applyAlignment="0" applyProtection="0"/>
  </cellStyleXfs>
  <cellXfs count="18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8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Alignment="1">
      <alignment horizontal="left"/>
    </xf>
    <xf numFmtId="3" fontId="8" fillId="0" borderId="0" xfId="1" applyNumberFormat="1" applyFont="1"/>
    <xf numFmtId="37" fontId="11" fillId="0" borderId="6" xfId="1" applyNumberFormat="1" applyFont="1" applyBorder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/>
    </xf>
    <xf numFmtId="3" fontId="12" fillId="0" borderId="0" xfId="1" applyNumberFormat="1" applyFont="1"/>
    <xf numFmtId="37" fontId="11" fillId="0" borderId="0" xfId="1" applyNumberFormat="1" applyFont="1" applyAlignme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3" fontId="11" fillId="0" borderId="0" xfId="2" applyFont="1" applyFill="1" applyAlignment="1">
      <alignment horizontal="center" vertical="center"/>
    </xf>
    <xf numFmtId="43" fontId="8" fillId="0" borderId="0" xfId="2" applyFont="1" applyFill="1"/>
    <xf numFmtId="37" fontId="11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164" fontId="8" fillId="0" borderId="0" xfId="2" applyNumberFormat="1" applyFont="1" applyAlignment="1">
      <alignment horizontal="center"/>
    </xf>
    <xf numFmtId="164" fontId="13" fillId="0" borderId="0" xfId="2" applyNumberFormat="1" applyFont="1" applyAlignment="1">
      <alignment horizontal="center"/>
    </xf>
    <xf numFmtId="43" fontId="11" fillId="0" borderId="0" xfId="2" applyFont="1" applyAlignment="1">
      <alignment horizontal="center" vertical="center"/>
    </xf>
    <xf numFmtId="3" fontId="4" fillId="0" borderId="0" xfId="1" applyNumberFormat="1" applyFont="1" applyAlignment="1">
      <alignment horizontal="center" vertical="top"/>
    </xf>
    <xf numFmtId="0" fontId="7" fillId="0" borderId="0" xfId="1" applyAlignment="1">
      <alignment horizontal="center"/>
    </xf>
    <xf numFmtId="0" fontId="14" fillId="0" borderId="0" xfId="1" applyFont="1" applyAlignment="1">
      <alignment horizontal="center"/>
    </xf>
    <xf numFmtId="0" fontId="4" fillId="0" borderId="0" xfId="1" applyFont="1"/>
    <xf numFmtId="2" fontId="4" fillId="0" borderId="0" xfId="1" applyNumberFormat="1" applyFont="1"/>
    <xf numFmtId="164" fontId="0" fillId="0" borderId="0" xfId="2" applyNumberFormat="1" applyFont="1" applyAlignment="1">
      <alignment horizontal="left"/>
    </xf>
    <xf numFmtId="164" fontId="7" fillId="0" borderId="0" xfId="1" applyNumberFormat="1" applyAlignment="1">
      <alignment horizontal="left"/>
    </xf>
    <xf numFmtId="37" fontId="11" fillId="0" borderId="9" xfId="1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37" fontId="11" fillId="0" borderId="10" xfId="1" applyNumberFormat="1" applyFont="1" applyBorder="1" applyAlignment="1">
      <alignment horizontal="center" vertical="center"/>
    </xf>
    <xf numFmtId="43" fontId="11" fillId="0" borderId="10" xfId="2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2" fontId="11" fillId="0" borderId="10" xfId="1" applyNumberFormat="1" applyFont="1" applyBorder="1" applyAlignment="1">
      <alignment horizontal="center" vertical="center"/>
    </xf>
    <xf numFmtId="37" fontId="8" fillId="0" borderId="0" xfId="1" applyNumberFormat="1" applyFont="1"/>
    <xf numFmtId="49" fontId="11" fillId="0" borderId="11" xfId="1" applyNumberFormat="1" applyFont="1" applyBorder="1" applyAlignment="1">
      <alignment horizontal="center" vertical="center"/>
    </xf>
    <xf numFmtId="37" fontId="11" fillId="0" borderId="11" xfId="1" applyNumberFormat="1" applyFont="1" applyBorder="1" applyAlignment="1">
      <alignment horizontal="center" vertical="center"/>
    </xf>
    <xf numFmtId="164" fontId="11" fillId="0" borderId="11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3" fontId="7" fillId="0" borderId="0" xfId="1" applyNumberFormat="1"/>
    <xf numFmtId="2" fontId="8" fillId="0" borderId="0" xfId="1" applyNumberFormat="1" applyFont="1"/>
    <xf numFmtId="3" fontId="4" fillId="0" borderId="0" xfId="1" applyNumberFormat="1" applyFont="1" applyAlignment="1">
      <alignment horizontal="right" vertical="top"/>
    </xf>
    <xf numFmtId="4" fontId="4" fillId="0" borderId="0" xfId="1" applyNumberFormat="1" applyFont="1" applyAlignment="1">
      <alignment horizontal="right" vertical="top"/>
    </xf>
    <xf numFmtId="3" fontId="15" fillId="0" borderId="0" xfId="1" applyNumberFormat="1" applyFont="1"/>
    <xf numFmtId="164" fontId="8" fillId="0" borderId="0" xfId="1" applyNumberFormat="1" applyFont="1"/>
    <xf numFmtId="4" fontId="8" fillId="0" borderId="0" xfId="1" applyNumberFormat="1" applyFont="1"/>
    <xf numFmtId="165" fontId="15" fillId="0" borderId="0" xfId="2" applyNumberFormat="1" applyFont="1"/>
    <xf numFmtId="3" fontId="7" fillId="0" borderId="0" xfId="1" applyNumberFormat="1" applyAlignment="1">
      <alignment horizontal="left"/>
    </xf>
    <xf numFmtId="164" fontId="8" fillId="0" borderId="0" xfId="2" applyNumberFormat="1" applyFont="1"/>
    <xf numFmtId="166" fontId="8" fillId="0" borderId="0" xfId="1" applyNumberFormat="1" applyFont="1"/>
    <xf numFmtId="0" fontId="8" fillId="0" borderId="0" xfId="3" applyFont="1"/>
    <xf numFmtId="0" fontId="7" fillId="0" borderId="0" xfId="4" applyAlignment="1">
      <alignment horizontal="left"/>
    </xf>
    <xf numFmtId="0" fontId="3" fillId="0" borderId="0" xfId="4" applyFont="1" applyAlignment="1">
      <alignment vertical="center"/>
    </xf>
    <xf numFmtId="37" fontId="10" fillId="0" borderId="6" xfId="3" applyNumberFormat="1" applyFont="1" applyBorder="1" applyAlignment="1">
      <alignment horizontal="center" vertical="center" wrapText="1"/>
    </xf>
    <xf numFmtId="37" fontId="17" fillId="0" borderId="0" xfId="3" applyNumberFormat="1" applyFont="1" applyAlignment="1">
      <alignment horizontal="right" vertical="center" wrapText="1"/>
    </xf>
    <xf numFmtId="43" fontId="17" fillId="0" borderId="0" xfId="5" applyFont="1" applyAlignment="1">
      <alignment horizontal="center" vertical="center"/>
    </xf>
    <xf numFmtId="38" fontId="18" fillId="0" borderId="0" xfId="3" applyNumberFormat="1" applyFont="1" applyAlignment="1">
      <alignment horizontal="center" vertical="center"/>
    </xf>
    <xf numFmtId="38" fontId="17" fillId="0" borderId="0" xfId="3" applyNumberFormat="1" applyFont="1" applyAlignment="1">
      <alignment horizontal="center" vertical="center"/>
    </xf>
    <xf numFmtId="38" fontId="17" fillId="0" borderId="0" xfId="5" applyNumberFormat="1" applyFont="1" applyAlignment="1">
      <alignment horizontal="center" vertical="center"/>
    </xf>
    <xf numFmtId="0" fontId="18" fillId="0" borderId="0" xfId="3" applyFont="1"/>
    <xf numFmtId="3" fontId="18" fillId="0" borderId="0" xfId="3" applyNumberFormat="1" applyFont="1"/>
    <xf numFmtId="37" fontId="19" fillId="0" borderId="9" xfId="3" applyNumberFormat="1" applyFont="1" applyBorder="1" applyAlignment="1">
      <alignment horizontal="center" vertical="center"/>
    </xf>
    <xf numFmtId="0" fontId="20" fillId="0" borderId="0" xfId="3" applyFont="1"/>
    <xf numFmtId="38" fontId="21" fillId="0" borderId="10" xfId="3" applyNumberFormat="1" applyFont="1" applyBorder="1" applyAlignment="1">
      <alignment horizontal="center" vertical="center"/>
    </xf>
    <xf numFmtId="38" fontId="20" fillId="0" borderId="0" xfId="3" applyNumberFormat="1" applyFont="1"/>
    <xf numFmtId="3" fontId="8" fillId="0" borderId="0" xfId="3" applyNumberFormat="1" applyFont="1"/>
    <xf numFmtId="37" fontId="11" fillId="0" borderId="11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>
      <alignment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Fill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8" fontId="4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3" fontId="4" fillId="0" borderId="9" xfId="0" applyNumberFormat="1" applyFont="1" applyFill="1" applyBorder="1" applyAlignment="1">
      <alignment vertical="top"/>
    </xf>
    <xf numFmtId="40" fontId="4" fillId="0" borderId="0" xfId="0" applyNumberFormat="1" applyFont="1" applyFill="1" applyAlignment="1">
      <alignment horizontal="right" vertical="top"/>
    </xf>
    <xf numFmtId="40" fontId="4" fillId="0" borderId="4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vertical="top"/>
    </xf>
    <xf numFmtId="38" fontId="4" fillId="0" borderId="4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center"/>
    </xf>
    <xf numFmtId="40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40" fontId="4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40" fontId="4" fillId="0" borderId="4" xfId="0" applyNumberFormat="1" applyFont="1" applyBorder="1" applyAlignment="1">
      <alignment horizontal="right" vertical="top"/>
    </xf>
    <xf numFmtId="40" fontId="4" fillId="0" borderId="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/>
    </xf>
    <xf numFmtId="0" fontId="3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3" fillId="0" borderId="9" xfId="0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7" fontId="11" fillId="0" borderId="8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7" fontId="10" fillId="0" borderId="6" xfId="1" applyNumberFormat="1" applyFont="1" applyBorder="1" applyAlignment="1">
      <alignment horizontal="center" vertical="center"/>
    </xf>
    <xf numFmtId="0" fontId="8" fillId="0" borderId="7" xfId="1" applyFont="1" applyBorder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7" fontId="11" fillId="0" borderId="0" xfId="1" applyNumberFormat="1" applyFont="1" applyAlignment="1">
      <alignment horizontal="center" vertical="center" wrapText="1"/>
    </xf>
    <xf numFmtId="37" fontId="11" fillId="0" borderId="6" xfId="1" applyNumberFormat="1" applyFont="1" applyBorder="1" applyAlignment="1">
      <alignment horizontal="center" vertical="center"/>
    </xf>
    <xf numFmtId="2" fontId="11" fillId="0" borderId="0" xfId="1" applyNumberFormat="1" applyFont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/>
    </xf>
    <xf numFmtId="37" fontId="11" fillId="0" borderId="6" xfId="1" applyNumberFormat="1" applyFont="1" applyBorder="1" applyAlignment="1">
      <alignment horizontal="center" vertical="center" wrapText="1"/>
    </xf>
    <xf numFmtId="0" fontId="8" fillId="0" borderId="0" xfId="1" applyFont="1"/>
    <xf numFmtId="0" fontId="4" fillId="0" borderId="0" xfId="1" applyFont="1" applyAlignment="1">
      <alignment horizontal="right" vertical="top"/>
    </xf>
    <xf numFmtId="3" fontId="4" fillId="0" borderId="0" xfId="1" applyNumberFormat="1" applyFont="1" applyAlignment="1">
      <alignment horizontal="right" vertical="top"/>
    </xf>
    <xf numFmtId="37" fontId="11" fillId="0" borderId="4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2" fillId="0" borderId="0" xfId="1" applyFont="1" applyAlignment="1">
      <alignment horizontal="right" vertical="center"/>
    </xf>
    <xf numFmtId="0" fontId="3" fillId="0" borderId="4" xfId="4" applyFont="1" applyBorder="1" applyAlignment="1">
      <alignment horizontal="center" vertical="center"/>
    </xf>
  </cellXfs>
  <cellStyles count="6">
    <cellStyle name="Comma 2" xfId="2" xr:uid="{C5DF4716-0F0E-4131-A7C3-5D835BAAD6E1}"/>
    <cellStyle name="Comma 2 2" xfId="5" xr:uid="{38F71E56-0B82-454B-91D2-6DE2804BF34D}"/>
    <cellStyle name="Normal" xfId="0" builtinId="0"/>
    <cellStyle name="Normal 2" xfId="1" xr:uid="{7ADEBA14-E74C-4CC8-A891-A931D0E6E322}"/>
    <cellStyle name="Normal 2 2" xfId="3" xr:uid="{78E52013-2781-452C-AA11-05F56EDB9E19}"/>
    <cellStyle name="Normal 3" xfId="4" xr:uid="{B14F2A71-D441-4DC0-9D1A-4857F67F5F1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7C41-ABA4-4963-8A4F-646CC9259A49}">
  <sheetPr>
    <pageSetUpPr fitToPage="1"/>
  </sheetPr>
  <dimension ref="A1:C9"/>
  <sheetViews>
    <sheetView rightToLeft="1" tabSelected="1" view="pageBreakPreview" zoomScale="112" zoomScaleNormal="100" zoomScaleSheetLayoutView="112" workbookViewId="0">
      <selection activeCell="D5" sqref="D5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42" t="s">
        <v>0</v>
      </c>
      <c r="B1" s="142"/>
      <c r="C1" s="142"/>
    </row>
    <row r="2" spans="1:3" s="26" customFormat="1" ht="21.75" customHeight="1">
      <c r="A2" s="142" t="s">
        <v>1</v>
      </c>
      <c r="B2" s="142"/>
      <c r="C2" s="142"/>
    </row>
    <row r="3" spans="1:3" s="26" customFormat="1" ht="21.75" customHeight="1">
      <c r="A3" s="142" t="s">
        <v>246</v>
      </c>
      <c r="B3" s="142"/>
      <c r="C3" s="142"/>
    </row>
    <row r="4" spans="1:3" s="26" customFormat="1" ht="7.35" customHeight="1">
      <c r="A4" s="142"/>
      <c r="B4" s="142"/>
      <c r="C4" s="142"/>
    </row>
    <row r="5" spans="1:3" s="26" customFormat="1" ht="123.6" customHeight="1">
      <c r="A5" s="142"/>
      <c r="B5" s="142"/>
      <c r="C5" s="142"/>
    </row>
    <row r="6" spans="1:3" ht="123.6" customHeight="1">
      <c r="A6" s="142" t="s">
        <v>2</v>
      </c>
      <c r="B6" s="142"/>
      <c r="C6" s="142"/>
    </row>
    <row r="8" spans="1:3" ht="25.5">
      <c r="B8" s="143"/>
      <c r="C8" s="26"/>
    </row>
    <row r="9" spans="1:3">
      <c r="B9" s="143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J16" sqref="J16"/>
    </sheetView>
  </sheetViews>
  <sheetFormatPr defaultRowHeight="12.75"/>
  <cols>
    <col min="1" max="1" width="6.7109375" bestFit="1" customWidth="1"/>
    <col min="2" max="2" width="19.85546875" customWidth="1"/>
    <col min="3" max="3" width="1.28515625" customWidth="1"/>
    <col min="4" max="4" width="14.5703125" bestFit="1" customWidth="1"/>
    <col min="5" max="5" width="1.28515625" customWidth="1"/>
    <col min="6" max="6" width="15.5703125" bestFit="1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5.42578125" bestFit="1" customWidth="1"/>
    <col min="13" max="13" width="1.28515625" customWidth="1"/>
    <col min="14" max="14" width="15.5703125" bestFit="1" customWidth="1"/>
    <col min="15" max="15" width="1.28515625" customWidth="1"/>
    <col min="16" max="16" width="15.140625" bestFit="1" customWidth="1"/>
    <col min="17" max="17" width="1.28515625" customWidth="1"/>
    <col min="18" max="18" width="15.42578125" bestFit="1" customWidth="1"/>
  </cols>
  <sheetData>
    <row r="1" spans="1:18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18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8" ht="14.45" customHeight="1"/>
    <row r="5" spans="1:18" ht="14.45" customHeight="1">
      <c r="A5" s="1" t="s">
        <v>196</v>
      </c>
      <c r="B5" s="145" t="s">
        <v>197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</row>
    <row r="6" spans="1:18" ht="14.45" customHeight="1">
      <c r="D6" s="146" t="s">
        <v>174</v>
      </c>
      <c r="E6" s="146"/>
      <c r="F6" s="146"/>
      <c r="G6" s="146"/>
      <c r="H6" s="146"/>
      <c r="I6" s="146"/>
      <c r="J6" s="146"/>
      <c r="L6" s="146" t="s">
        <v>175</v>
      </c>
      <c r="M6" s="146"/>
      <c r="N6" s="146"/>
      <c r="O6" s="146"/>
      <c r="P6" s="146"/>
      <c r="Q6" s="146"/>
      <c r="R6" s="146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46" t="s">
        <v>198</v>
      </c>
      <c r="B8" s="146"/>
      <c r="D8" s="2" t="s">
        <v>199</v>
      </c>
      <c r="F8" s="2" t="s">
        <v>178</v>
      </c>
      <c r="H8" s="2" t="s">
        <v>179</v>
      </c>
      <c r="J8" s="2" t="s">
        <v>108</v>
      </c>
      <c r="L8" s="2" t="s">
        <v>199</v>
      </c>
      <c r="N8" s="2" t="s">
        <v>178</v>
      </c>
      <c r="P8" s="2" t="s">
        <v>179</v>
      </c>
      <c r="R8" s="2" t="s">
        <v>108</v>
      </c>
    </row>
    <row r="9" spans="1:18" ht="21.75" customHeight="1">
      <c r="A9" s="148" t="s">
        <v>147</v>
      </c>
      <c r="B9" s="148"/>
      <c r="D9" s="100">
        <v>3500842799</v>
      </c>
      <c r="E9" s="101"/>
      <c r="F9" s="100">
        <v>3927739689</v>
      </c>
      <c r="G9" s="101"/>
      <c r="H9" s="100">
        <v>0</v>
      </c>
      <c r="I9" s="101"/>
      <c r="J9" s="100">
        <v>7428582488</v>
      </c>
      <c r="K9" s="101"/>
      <c r="L9" s="100">
        <v>10909617694</v>
      </c>
      <c r="M9" s="101"/>
      <c r="N9" s="100">
        <v>3927739689</v>
      </c>
      <c r="O9" s="101"/>
      <c r="P9" s="100">
        <v>-60602357</v>
      </c>
      <c r="Q9" s="101"/>
      <c r="R9" s="100">
        <v>14776755026</v>
      </c>
    </row>
    <row r="10" spans="1:18" ht="21.75" customHeight="1">
      <c r="A10" s="154" t="s">
        <v>144</v>
      </c>
      <c r="B10" s="154"/>
      <c r="D10" s="102">
        <v>0</v>
      </c>
      <c r="E10" s="101"/>
      <c r="F10" s="102">
        <v>0</v>
      </c>
      <c r="G10" s="101"/>
      <c r="H10" s="102">
        <v>8012905775</v>
      </c>
      <c r="I10" s="101"/>
      <c r="J10" s="102">
        <v>8012905775</v>
      </c>
      <c r="K10" s="101"/>
      <c r="L10" s="102">
        <v>0</v>
      </c>
      <c r="M10" s="101"/>
      <c r="N10" s="102">
        <v>0</v>
      </c>
      <c r="O10" s="101"/>
      <c r="P10" s="102">
        <v>9127082650</v>
      </c>
      <c r="Q10" s="101"/>
      <c r="R10" s="102">
        <v>9127082650</v>
      </c>
    </row>
    <row r="11" spans="1:18" ht="21.75" customHeight="1">
      <c r="A11" s="154" t="s">
        <v>137</v>
      </c>
      <c r="B11" s="154"/>
      <c r="D11" s="102">
        <v>1274936000</v>
      </c>
      <c r="E11" s="101"/>
      <c r="F11" s="102">
        <v>0</v>
      </c>
      <c r="G11" s="101"/>
      <c r="H11" s="102">
        <v>2061009736</v>
      </c>
      <c r="I11" s="101"/>
      <c r="J11" s="102">
        <v>3335945736</v>
      </c>
      <c r="K11" s="101"/>
      <c r="L11" s="102">
        <v>6092561889</v>
      </c>
      <c r="M11" s="101"/>
      <c r="N11" s="102">
        <v>0</v>
      </c>
      <c r="O11" s="101"/>
      <c r="P11" s="102">
        <v>2861729886</v>
      </c>
      <c r="Q11" s="101"/>
      <c r="R11" s="102">
        <v>8954291775</v>
      </c>
    </row>
    <row r="12" spans="1:18" ht="21.75" customHeight="1">
      <c r="A12" s="154" t="s">
        <v>141</v>
      </c>
      <c r="B12" s="154"/>
      <c r="D12" s="103">
        <v>0</v>
      </c>
      <c r="E12" s="101"/>
      <c r="F12" s="103">
        <v>0</v>
      </c>
      <c r="G12" s="101"/>
      <c r="H12" s="103">
        <v>7402809956</v>
      </c>
      <c r="I12" s="101"/>
      <c r="J12" s="103">
        <v>7402809956</v>
      </c>
      <c r="K12" s="101"/>
      <c r="L12" s="103">
        <v>0</v>
      </c>
      <c r="M12" s="101"/>
      <c r="N12" s="103">
        <v>0</v>
      </c>
      <c r="O12" s="101"/>
      <c r="P12" s="103">
        <v>7402809956</v>
      </c>
      <c r="Q12" s="101"/>
      <c r="R12" s="103">
        <v>7402809956</v>
      </c>
    </row>
    <row r="13" spans="1:18" ht="21.75" customHeight="1">
      <c r="A13" s="154" t="s">
        <v>200</v>
      </c>
      <c r="B13" s="154"/>
      <c r="D13" s="104">
        <v>0</v>
      </c>
      <c r="E13" s="101"/>
      <c r="F13" s="104">
        <v>0</v>
      </c>
      <c r="G13" s="101"/>
      <c r="H13" s="104">
        <v>0</v>
      </c>
      <c r="I13" s="101"/>
      <c r="J13" s="104">
        <v>0</v>
      </c>
      <c r="K13" s="101"/>
      <c r="L13" s="104">
        <v>4376624609</v>
      </c>
      <c r="M13" s="101"/>
      <c r="N13" s="104">
        <v>0</v>
      </c>
      <c r="O13" s="101"/>
      <c r="P13" s="104">
        <v>-2612441250</v>
      </c>
      <c r="Q13" s="101"/>
      <c r="R13" s="104">
        <v>1764183359</v>
      </c>
    </row>
    <row r="14" spans="1:18" ht="21.75" customHeight="1">
      <c r="A14" s="172" t="s">
        <v>108</v>
      </c>
      <c r="B14" s="172"/>
      <c r="D14" s="14">
        <v>4775778799</v>
      </c>
      <c r="F14" s="14">
        <v>3927739689</v>
      </c>
      <c r="H14" s="14">
        <v>17476725467</v>
      </c>
      <c r="J14" s="14">
        <v>26180243955</v>
      </c>
      <c r="L14" s="14">
        <v>21378804192</v>
      </c>
      <c r="N14" s="14">
        <v>3927739689</v>
      </c>
      <c r="P14" s="14">
        <v>16718578885</v>
      </c>
      <c r="R14" s="14">
        <v>42025122766</v>
      </c>
    </row>
  </sheetData>
  <sortState xmlns:xlrd2="http://schemas.microsoft.com/office/spreadsheetml/2017/richdata2" ref="A9:R13">
    <sortCondition descending="1" ref="R9:R13"/>
  </sortState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3"/>
  <sheetViews>
    <sheetView rightToLeft="1" workbookViewId="0">
      <selection activeCell="N31" sqref="N31"/>
    </sheetView>
  </sheetViews>
  <sheetFormatPr defaultRowHeight="12.75"/>
  <cols>
    <col min="1" max="1" width="5.140625" customWidth="1"/>
    <col min="2" max="2" width="23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3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3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</row>
    <row r="4" spans="1:13" ht="14.45" customHeight="1"/>
    <row r="5" spans="1:13" ht="14.45" customHeight="1">
      <c r="A5" s="1" t="s">
        <v>201</v>
      </c>
      <c r="B5" s="145" t="s">
        <v>202</v>
      </c>
      <c r="C5" s="145"/>
      <c r="D5" s="145"/>
      <c r="E5" s="145"/>
      <c r="F5" s="145"/>
      <c r="G5" s="145"/>
      <c r="H5" s="145"/>
      <c r="I5" s="145"/>
      <c r="J5" s="145"/>
    </row>
    <row r="6" spans="1:13" ht="14.45" customHeight="1">
      <c r="D6" s="146" t="s">
        <v>174</v>
      </c>
      <c r="E6" s="146"/>
      <c r="F6" s="146"/>
      <c r="H6" s="146" t="s">
        <v>175</v>
      </c>
      <c r="I6" s="146"/>
      <c r="J6" s="146"/>
    </row>
    <row r="7" spans="1:13" ht="36.4" customHeight="1">
      <c r="A7" s="146" t="s">
        <v>203</v>
      </c>
      <c r="B7" s="146"/>
      <c r="D7" s="17" t="s">
        <v>204</v>
      </c>
      <c r="E7" s="3"/>
      <c r="F7" s="17" t="s">
        <v>205</v>
      </c>
      <c r="H7" s="17" t="s">
        <v>204</v>
      </c>
      <c r="I7" s="3"/>
      <c r="J7" s="17" t="s">
        <v>205</v>
      </c>
    </row>
    <row r="8" spans="1:13" ht="21.75" customHeight="1">
      <c r="A8" s="148" t="s">
        <v>277</v>
      </c>
      <c r="B8" s="148"/>
      <c r="D8" s="6">
        <v>18978550</v>
      </c>
      <c r="F8" s="7"/>
      <c r="H8" s="6">
        <v>51374971</v>
      </c>
      <c r="J8" s="7"/>
    </row>
    <row r="9" spans="1:13" ht="21.75" customHeight="1">
      <c r="A9" s="149" t="s">
        <v>280</v>
      </c>
      <c r="B9" s="149"/>
      <c r="D9" s="99">
        <v>484226</v>
      </c>
      <c r="F9" s="106"/>
      <c r="H9" s="99">
        <v>14414325</v>
      </c>
      <c r="J9" s="106"/>
    </row>
    <row r="10" spans="1:13" ht="21.75" customHeight="1">
      <c r="A10" s="149" t="s">
        <v>278</v>
      </c>
      <c r="B10" s="149"/>
      <c r="C10" s="92"/>
      <c r="D10" s="99">
        <v>176380</v>
      </c>
      <c r="E10" s="92"/>
      <c r="F10" s="106"/>
      <c r="G10" s="92"/>
      <c r="H10" s="99">
        <v>531058</v>
      </c>
      <c r="I10" s="92"/>
      <c r="J10" s="106"/>
    </row>
    <row r="11" spans="1:13" ht="21.75" customHeight="1">
      <c r="A11" s="154" t="s">
        <v>25</v>
      </c>
      <c r="B11" s="154"/>
      <c r="D11" s="9">
        <v>27246</v>
      </c>
      <c r="F11" s="10"/>
      <c r="H11" s="9">
        <v>82576</v>
      </c>
      <c r="J11" s="10"/>
    </row>
    <row r="12" spans="1:13" ht="21.75" customHeight="1">
      <c r="A12" s="154" t="s">
        <v>279</v>
      </c>
      <c r="B12" s="154"/>
      <c r="D12" s="9">
        <v>10340</v>
      </c>
      <c r="F12" s="10"/>
      <c r="H12" s="9">
        <v>30889</v>
      </c>
      <c r="J12" s="10"/>
    </row>
    <row r="13" spans="1:13" ht="21.75" customHeight="1" thickBot="1">
      <c r="A13" s="172" t="s">
        <v>108</v>
      </c>
      <c r="B13" s="172"/>
      <c r="D13" s="14">
        <f>SUM(D8:D12)</f>
        <v>19676742</v>
      </c>
      <c r="F13" s="14"/>
      <c r="H13" s="14">
        <f>SUM(H8:H12)</f>
        <v>66433819</v>
      </c>
      <c r="J13" s="14"/>
      <c r="M13" s="137"/>
    </row>
  </sheetData>
  <mergeCells count="13">
    <mergeCell ref="A12:B12"/>
    <mergeCell ref="A9:B9"/>
    <mergeCell ref="A13:B13"/>
    <mergeCell ref="A7:B7"/>
    <mergeCell ref="A8:B8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workbookViewId="0">
      <selection activeCell="D8" sqref="D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44" t="s">
        <v>0</v>
      </c>
      <c r="B1" s="144"/>
      <c r="C1" s="144"/>
      <c r="D1" s="144"/>
      <c r="E1" s="144"/>
      <c r="F1" s="144"/>
    </row>
    <row r="2" spans="1:6" ht="21.75" customHeight="1">
      <c r="A2" s="144" t="s">
        <v>156</v>
      </c>
      <c r="B2" s="144"/>
      <c r="C2" s="144"/>
      <c r="D2" s="144"/>
      <c r="E2" s="144"/>
      <c r="F2" s="144"/>
    </row>
    <row r="3" spans="1:6" ht="21.75" customHeight="1">
      <c r="A3" s="144" t="s">
        <v>2</v>
      </c>
      <c r="B3" s="144"/>
      <c r="C3" s="144"/>
      <c r="D3" s="144"/>
      <c r="E3" s="144"/>
      <c r="F3" s="144"/>
    </row>
    <row r="4" spans="1:6" ht="14.45" customHeight="1"/>
    <row r="5" spans="1:6" ht="29.1" customHeight="1">
      <c r="A5" s="1" t="s">
        <v>206</v>
      </c>
      <c r="B5" s="145" t="s">
        <v>170</v>
      </c>
      <c r="C5" s="145"/>
      <c r="D5" s="145"/>
      <c r="E5" s="145"/>
      <c r="F5" s="145"/>
    </row>
    <row r="6" spans="1:6" ht="14.45" customHeight="1">
      <c r="D6" s="2" t="s">
        <v>174</v>
      </c>
      <c r="F6" s="2" t="s">
        <v>9</v>
      </c>
    </row>
    <row r="7" spans="1:6" ht="14.45" customHeight="1">
      <c r="A7" s="146" t="s">
        <v>170</v>
      </c>
      <c r="B7" s="146"/>
      <c r="D7" s="4" t="s">
        <v>153</v>
      </c>
      <c r="F7" s="4" t="s">
        <v>153</v>
      </c>
    </row>
    <row r="8" spans="1:6" ht="21.75" customHeight="1">
      <c r="A8" s="148" t="s">
        <v>207</v>
      </c>
      <c r="B8" s="148"/>
      <c r="D8" s="99">
        <v>144654719</v>
      </c>
      <c r="F8" s="99">
        <v>1364469892</v>
      </c>
    </row>
    <row r="9" spans="1:6" ht="21.75" customHeight="1">
      <c r="A9" s="149" t="s">
        <v>170</v>
      </c>
      <c r="B9" s="149"/>
      <c r="D9" s="22">
        <v>0</v>
      </c>
      <c r="F9" s="22">
        <v>735868985</v>
      </c>
    </row>
    <row r="10" spans="1:6" ht="21.75" customHeight="1">
      <c r="A10" s="172" t="s">
        <v>108</v>
      </c>
      <c r="B10" s="172"/>
      <c r="D10" s="14">
        <v>144654719</v>
      </c>
      <c r="F10" s="14">
        <v>2100338877</v>
      </c>
    </row>
  </sheetData>
  <mergeCells count="8">
    <mergeCell ref="A9:B9"/>
    <mergeCell ref="A10:B10"/>
    <mergeCell ref="A1:F1"/>
    <mergeCell ref="A2:F2"/>
    <mergeCell ref="A3:F3"/>
    <mergeCell ref="B5:F5"/>
    <mergeCell ref="A7:B7"/>
    <mergeCell ref="A8:B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32"/>
  <sheetViews>
    <sheetView rightToLeft="1" workbookViewId="0">
      <selection activeCell="Y8" sqref="Y8"/>
    </sheetView>
  </sheetViews>
  <sheetFormatPr defaultRowHeight="12.75"/>
  <cols>
    <col min="1" max="1" width="27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</row>
    <row r="3" spans="1:19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19" ht="14.45" customHeight="1"/>
    <row r="5" spans="1:19" ht="14.45" customHeight="1">
      <c r="A5" s="145" t="s">
        <v>177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</row>
    <row r="6" spans="1:19" ht="14.45" customHeight="1">
      <c r="A6" s="146" t="s">
        <v>110</v>
      </c>
      <c r="C6" s="146" t="s">
        <v>208</v>
      </c>
      <c r="D6" s="146"/>
      <c r="E6" s="146"/>
      <c r="F6" s="146"/>
      <c r="G6" s="146"/>
      <c r="I6" s="146" t="s">
        <v>174</v>
      </c>
      <c r="J6" s="146"/>
      <c r="K6" s="146"/>
      <c r="L6" s="146"/>
      <c r="M6" s="146"/>
      <c r="O6" s="146" t="s">
        <v>175</v>
      </c>
      <c r="P6" s="146"/>
      <c r="Q6" s="146"/>
      <c r="R6" s="146"/>
      <c r="S6" s="146"/>
    </row>
    <row r="7" spans="1:19" ht="29.1" customHeight="1">
      <c r="A7" s="146"/>
      <c r="C7" s="17" t="s">
        <v>209</v>
      </c>
      <c r="D7" s="3"/>
      <c r="E7" s="17" t="s">
        <v>210</v>
      </c>
      <c r="F7" s="3"/>
      <c r="G7" s="17" t="s">
        <v>211</v>
      </c>
      <c r="I7" s="17" t="s">
        <v>212</v>
      </c>
      <c r="J7" s="3"/>
      <c r="K7" s="17" t="s">
        <v>213</v>
      </c>
      <c r="L7" s="3"/>
      <c r="M7" s="17" t="s">
        <v>214</v>
      </c>
      <c r="O7" s="17" t="s">
        <v>212</v>
      </c>
      <c r="P7" s="3"/>
      <c r="Q7" s="17" t="s">
        <v>213</v>
      </c>
      <c r="R7" s="3"/>
      <c r="S7" s="17" t="s">
        <v>214</v>
      </c>
    </row>
    <row r="8" spans="1:19" ht="21.75" customHeight="1">
      <c r="A8" s="19" t="s">
        <v>68</v>
      </c>
      <c r="C8" s="19" t="s">
        <v>225</v>
      </c>
      <c r="E8" s="20">
        <v>1989000</v>
      </c>
      <c r="G8" s="20">
        <v>6810</v>
      </c>
      <c r="I8" s="20">
        <v>0</v>
      </c>
      <c r="K8" s="20">
        <v>0</v>
      </c>
      <c r="M8" s="20">
        <v>0</v>
      </c>
      <c r="O8" s="20">
        <v>13545090000</v>
      </c>
      <c r="Q8" s="20">
        <v>703641039</v>
      </c>
      <c r="S8" s="20">
        <v>12841448961</v>
      </c>
    </row>
    <row r="9" spans="1:19" ht="21.75" customHeight="1">
      <c r="A9" s="8" t="s">
        <v>94</v>
      </c>
      <c r="C9" s="8" t="s">
        <v>223</v>
      </c>
      <c r="E9" s="9">
        <v>39000000</v>
      </c>
      <c r="G9" s="9">
        <v>310</v>
      </c>
      <c r="I9" s="9">
        <v>12090000000</v>
      </c>
      <c r="K9" s="9">
        <v>1700712184</v>
      </c>
      <c r="M9" s="9">
        <v>10389287816</v>
      </c>
      <c r="O9" s="9">
        <v>12090000000</v>
      </c>
      <c r="Q9" s="9">
        <v>1700712184</v>
      </c>
      <c r="S9" s="9">
        <v>10389287816</v>
      </c>
    </row>
    <row r="10" spans="1:19" ht="21.75" customHeight="1">
      <c r="A10" s="8" t="s">
        <v>72</v>
      </c>
      <c r="C10" s="8" t="s">
        <v>221</v>
      </c>
      <c r="E10" s="9">
        <v>13750000</v>
      </c>
      <c r="G10" s="9">
        <v>750</v>
      </c>
      <c r="I10" s="9">
        <v>0</v>
      </c>
      <c r="K10" s="9">
        <v>0</v>
      </c>
      <c r="M10" s="9">
        <v>0</v>
      </c>
      <c r="O10" s="9">
        <v>10312500000</v>
      </c>
      <c r="Q10" s="9">
        <v>348072469</v>
      </c>
      <c r="S10" s="9">
        <v>9964427531</v>
      </c>
    </row>
    <row r="11" spans="1:19" ht="21.75" customHeight="1">
      <c r="A11" s="8" t="s">
        <v>71</v>
      </c>
      <c r="C11" s="8" t="s">
        <v>224</v>
      </c>
      <c r="E11" s="9">
        <v>684000</v>
      </c>
      <c r="G11" s="9">
        <v>12450</v>
      </c>
      <c r="I11" s="9">
        <v>0</v>
      </c>
      <c r="K11" s="9">
        <v>0</v>
      </c>
      <c r="M11" s="9">
        <v>0</v>
      </c>
      <c r="O11" s="9">
        <v>8515800000</v>
      </c>
      <c r="Q11" s="9">
        <v>0</v>
      </c>
      <c r="S11" s="9">
        <v>8515800000</v>
      </c>
    </row>
    <row r="12" spans="1:19" ht="21.75" customHeight="1">
      <c r="A12" s="8" t="s">
        <v>26</v>
      </c>
      <c r="C12" s="8" t="s">
        <v>218</v>
      </c>
      <c r="E12" s="9">
        <v>35390949</v>
      </c>
      <c r="G12" s="9">
        <v>240</v>
      </c>
      <c r="I12" s="9">
        <v>8493827760</v>
      </c>
      <c r="K12" s="9">
        <v>165427136</v>
      </c>
      <c r="M12" s="9">
        <v>8328400624</v>
      </c>
      <c r="O12" s="9">
        <v>8493827760</v>
      </c>
      <c r="Q12" s="9">
        <v>165427136</v>
      </c>
      <c r="S12" s="9">
        <v>8328400624</v>
      </c>
    </row>
    <row r="13" spans="1:19" ht="21.75" customHeight="1">
      <c r="A13" s="8" t="s">
        <v>87</v>
      </c>
      <c r="C13" s="8" t="s">
        <v>220</v>
      </c>
      <c r="E13" s="9">
        <v>5927737</v>
      </c>
      <c r="G13" s="9">
        <v>1430</v>
      </c>
      <c r="I13" s="9">
        <v>8476663910</v>
      </c>
      <c r="K13" s="9">
        <v>673429794</v>
      </c>
      <c r="M13" s="9">
        <v>7803234116</v>
      </c>
      <c r="O13" s="9">
        <v>8476663910</v>
      </c>
      <c r="Q13" s="9">
        <v>673429794</v>
      </c>
      <c r="S13" s="9">
        <v>7803234116</v>
      </c>
    </row>
    <row r="14" spans="1:19" ht="21.75" customHeight="1">
      <c r="A14" s="8" t="s">
        <v>105</v>
      </c>
      <c r="C14" s="8" t="s">
        <v>224</v>
      </c>
      <c r="E14" s="9">
        <v>1000000</v>
      </c>
      <c r="G14" s="9">
        <v>7700</v>
      </c>
      <c r="I14" s="9">
        <v>0</v>
      </c>
      <c r="K14" s="9">
        <v>0</v>
      </c>
      <c r="M14" s="9">
        <v>0</v>
      </c>
      <c r="O14" s="9">
        <v>7700000000</v>
      </c>
      <c r="Q14" s="9">
        <v>743316832</v>
      </c>
      <c r="S14" s="9">
        <v>6956683168</v>
      </c>
    </row>
    <row r="15" spans="1:19" ht="21.75" customHeight="1">
      <c r="A15" s="8" t="s">
        <v>96</v>
      </c>
      <c r="C15" s="8" t="s">
        <v>223</v>
      </c>
      <c r="E15" s="9">
        <v>18717310</v>
      </c>
      <c r="G15" s="9">
        <v>380</v>
      </c>
      <c r="I15" s="9">
        <v>7112577800</v>
      </c>
      <c r="K15" s="9">
        <v>481438855</v>
      </c>
      <c r="M15" s="9">
        <v>6631138945</v>
      </c>
      <c r="O15" s="9">
        <v>7112577800</v>
      </c>
      <c r="Q15" s="9">
        <v>481438855</v>
      </c>
      <c r="S15" s="9">
        <v>6631138945</v>
      </c>
    </row>
    <row r="16" spans="1:19" ht="21.75" customHeight="1">
      <c r="A16" s="8" t="s">
        <v>56</v>
      </c>
      <c r="C16" s="8" t="s">
        <v>217</v>
      </c>
      <c r="E16" s="9">
        <v>26097116</v>
      </c>
      <c r="G16" s="9">
        <v>266</v>
      </c>
      <c r="I16" s="9">
        <v>0</v>
      </c>
      <c r="K16" s="9">
        <v>0</v>
      </c>
      <c r="M16" s="9">
        <v>0</v>
      </c>
      <c r="O16" s="9">
        <v>6941832856</v>
      </c>
      <c r="Q16" s="9">
        <v>428287888</v>
      </c>
      <c r="S16" s="9">
        <v>6513544968</v>
      </c>
    </row>
    <row r="17" spans="1:19" ht="21.75" customHeight="1">
      <c r="A17" s="8" t="s">
        <v>76</v>
      </c>
      <c r="C17" s="8" t="s">
        <v>227</v>
      </c>
      <c r="E17" s="9">
        <v>20258332</v>
      </c>
      <c r="G17" s="9">
        <v>266</v>
      </c>
      <c r="I17" s="9">
        <v>0</v>
      </c>
      <c r="K17" s="9">
        <v>0</v>
      </c>
      <c r="M17" s="9">
        <v>0</v>
      </c>
      <c r="O17" s="9">
        <v>5388716312</v>
      </c>
      <c r="Q17" s="9">
        <v>236440074</v>
      </c>
      <c r="S17" s="9">
        <v>5152276238</v>
      </c>
    </row>
    <row r="18" spans="1:19" ht="21.75" customHeight="1">
      <c r="A18" s="8" t="s">
        <v>55</v>
      </c>
      <c r="C18" s="8" t="s">
        <v>219</v>
      </c>
      <c r="E18" s="9">
        <v>1027114</v>
      </c>
      <c r="G18" s="9">
        <v>5375</v>
      </c>
      <c r="I18" s="9">
        <v>0</v>
      </c>
      <c r="K18" s="9">
        <v>0</v>
      </c>
      <c r="M18" s="9">
        <v>0</v>
      </c>
      <c r="O18" s="9">
        <v>5520737750</v>
      </c>
      <c r="Q18" s="9">
        <v>644587045</v>
      </c>
      <c r="S18" s="9">
        <v>4876150705</v>
      </c>
    </row>
    <row r="19" spans="1:19" ht="21.75" customHeight="1">
      <c r="A19" s="8" t="s">
        <v>50</v>
      </c>
      <c r="C19" s="8" t="s">
        <v>228</v>
      </c>
      <c r="E19" s="9">
        <v>2500000</v>
      </c>
      <c r="G19" s="9">
        <v>1600</v>
      </c>
      <c r="I19" s="9">
        <v>0</v>
      </c>
      <c r="K19" s="9">
        <v>0</v>
      </c>
      <c r="M19" s="9">
        <v>0</v>
      </c>
      <c r="O19" s="9">
        <v>4000000000</v>
      </c>
      <c r="Q19" s="9">
        <v>0</v>
      </c>
      <c r="S19" s="9">
        <v>4000000000</v>
      </c>
    </row>
    <row r="20" spans="1:19" ht="21.75" customHeight="1">
      <c r="A20" s="8" t="s">
        <v>45</v>
      </c>
      <c r="C20" s="8" t="s">
        <v>220</v>
      </c>
      <c r="E20" s="9">
        <v>4964220</v>
      </c>
      <c r="G20" s="9">
        <v>650</v>
      </c>
      <c r="I20" s="9">
        <v>3226743000</v>
      </c>
      <c r="K20" s="9">
        <v>199079260</v>
      </c>
      <c r="M20" s="9">
        <v>3027663740</v>
      </c>
      <c r="O20" s="9">
        <v>3226743000</v>
      </c>
      <c r="Q20" s="9">
        <v>199079260</v>
      </c>
      <c r="S20" s="9">
        <v>3027663740</v>
      </c>
    </row>
    <row r="21" spans="1:19" ht="21.75" customHeight="1">
      <c r="A21" s="8" t="s">
        <v>91</v>
      </c>
      <c r="C21" s="8" t="s">
        <v>216</v>
      </c>
      <c r="E21" s="9">
        <v>60416562</v>
      </c>
      <c r="G21" s="9">
        <v>40</v>
      </c>
      <c r="I21" s="9">
        <v>2416662480</v>
      </c>
      <c r="K21" s="9">
        <v>166453793</v>
      </c>
      <c r="M21" s="9">
        <v>2250208687</v>
      </c>
      <c r="O21" s="9">
        <v>2416662480</v>
      </c>
      <c r="Q21" s="9">
        <v>166453793</v>
      </c>
      <c r="S21" s="9">
        <v>2250208687</v>
      </c>
    </row>
    <row r="22" spans="1:19" ht="21.75" customHeight="1">
      <c r="A22" s="8" t="s">
        <v>49</v>
      </c>
      <c r="C22" s="8" t="s">
        <v>230</v>
      </c>
      <c r="E22" s="9">
        <v>150000</v>
      </c>
      <c r="G22" s="9">
        <v>14500</v>
      </c>
      <c r="I22" s="9">
        <v>0</v>
      </c>
      <c r="K22" s="9">
        <v>0</v>
      </c>
      <c r="M22" s="9">
        <v>0</v>
      </c>
      <c r="O22" s="9">
        <v>2175000000</v>
      </c>
      <c r="Q22" s="9">
        <v>209962871</v>
      </c>
      <c r="S22" s="9">
        <v>1965037129</v>
      </c>
    </row>
    <row r="23" spans="1:19" ht="21.75" customHeight="1">
      <c r="A23" s="8" t="s">
        <v>95</v>
      </c>
      <c r="C23" s="8" t="s">
        <v>226</v>
      </c>
      <c r="E23" s="9">
        <v>619259</v>
      </c>
      <c r="G23" s="9">
        <v>1940</v>
      </c>
      <c r="I23" s="9">
        <v>0</v>
      </c>
      <c r="K23" s="9">
        <v>0</v>
      </c>
      <c r="M23" s="9">
        <v>0</v>
      </c>
      <c r="O23" s="9">
        <v>1201362460</v>
      </c>
      <c r="Q23" s="9">
        <v>58698492</v>
      </c>
      <c r="S23" s="9">
        <v>1142663968</v>
      </c>
    </row>
    <row r="24" spans="1:19" ht="21.75" customHeight="1">
      <c r="A24" s="8" t="s">
        <v>82</v>
      </c>
      <c r="C24" s="8" t="s">
        <v>229</v>
      </c>
      <c r="E24" s="9">
        <v>966834</v>
      </c>
      <c r="G24" s="9">
        <v>1160</v>
      </c>
      <c r="I24" s="9">
        <v>1121527440</v>
      </c>
      <c r="K24" s="9">
        <v>14407722</v>
      </c>
      <c r="M24" s="9">
        <v>1107119718</v>
      </c>
      <c r="O24" s="9">
        <v>1121527440</v>
      </c>
      <c r="Q24" s="9">
        <v>14407722</v>
      </c>
      <c r="S24" s="9">
        <v>1107119718</v>
      </c>
    </row>
    <row r="25" spans="1:19" ht="21.75" customHeight="1">
      <c r="A25" s="8" t="s">
        <v>191</v>
      </c>
      <c r="C25" s="8" t="s">
        <v>222</v>
      </c>
      <c r="E25" s="9">
        <v>6007369</v>
      </c>
      <c r="G25" s="9">
        <v>200</v>
      </c>
      <c r="I25" s="9">
        <v>0</v>
      </c>
      <c r="K25" s="9">
        <v>0</v>
      </c>
      <c r="M25" s="9">
        <v>0</v>
      </c>
      <c r="O25" s="9">
        <v>1201473800</v>
      </c>
      <c r="Q25" s="9">
        <v>115311727</v>
      </c>
      <c r="S25" s="9">
        <v>1086162073</v>
      </c>
    </row>
    <row r="26" spans="1:19" ht="21.75" customHeight="1">
      <c r="A26" s="8" t="s">
        <v>39</v>
      </c>
      <c r="C26" s="8" t="s">
        <v>221</v>
      </c>
      <c r="E26" s="9">
        <v>3557647</v>
      </c>
      <c r="G26" s="9">
        <v>300</v>
      </c>
      <c r="I26" s="9">
        <v>0</v>
      </c>
      <c r="K26" s="9">
        <v>0</v>
      </c>
      <c r="M26" s="9">
        <v>0</v>
      </c>
      <c r="O26" s="9">
        <v>1067294100</v>
      </c>
      <c r="Q26" s="9">
        <v>117142035</v>
      </c>
      <c r="S26" s="9">
        <v>950152065</v>
      </c>
    </row>
    <row r="27" spans="1:19" ht="21.75" customHeight="1">
      <c r="A27" s="8" t="s">
        <v>102</v>
      </c>
      <c r="C27" s="8" t="s">
        <v>231</v>
      </c>
      <c r="E27" s="9">
        <v>250000</v>
      </c>
      <c r="G27" s="9">
        <v>1480</v>
      </c>
      <c r="I27" s="9">
        <v>370000000</v>
      </c>
      <c r="K27" s="9">
        <v>22380952</v>
      </c>
      <c r="M27" s="9">
        <v>347619048</v>
      </c>
      <c r="O27" s="9">
        <v>370000000</v>
      </c>
      <c r="Q27" s="9">
        <v>22380952</v>
      </c>
      <c r="S27" s="9">
        <v>347619048</v>
      </c>
    </row>
    <row r="28" spans="1:19" ht="21.75" customHeight="1">
      <c r="A28" s="98" t="s">
        <v>78</v>
      </c>
      <c r="C28" s="98" t="s">
        <v>232</v>
      </c>
      <c r="E28" s="99">
        <v>1500000</v>
      </c>
      <c r="G28" s="99">
        <v>150</v>
      </c>
      <c r="I28" s="99">
        <v>225000000</v>
      </c>
      <c r="K28" s="99">
        <v>30965741</v>
      </c>
      <c r="M28" s="99">
        <v>194034259</v>
      </c>
      <c r="O28" s="99">
        <v>225000000</v>
      </c>
      <c r="Q28" s="99">
        <v>30965741</v>
      </c>
      <c r="S28" s="99">
        <v>194034259</v>
      </c>
    </row>
    <row r="29" spans="1:19" ht="21.75" customHeight="1">
      <c r="A29" s="98" t="s">
        <v>52</v>
      </c>
      <c r="C29" s="98" t="s">
        <v>215</v>
      </c>
      <c r="E29" s="99">
        <v>2109652</v>
      </c>
      <c r="G29" s="99">
        <v>31</v>
      </c>
      <c r="I29" s="99">
        <v>65399212</v>
      </c>
      <c r="K29" s="99">
        <v>3876757</v>
      </c>
      <c r="M29" s="99">
        <v>61522455</v>
      </c>
      <c r="O29" s="99">
        <v>65399212</v>
      </c>
      <c r="Q29" s="99">
        <v>3876757</v>
      </c>
      <c r="S29" s="99">
        <v>61522455</v>
      </c>
    </row>
    <row r="30" spans="1:19" ht="21.75" customHeight="1">
      <c r="A30" s="8" t="s">
        <v>192</v>
      </c>
      <c r="C30" s="8" t="s">
        <v>222</v>
      </c>
      <c r="E30" s="9">
        <v>3600000</v>
      </c>
      <c r="G30" s="9">
        <v>13</v>
      </c>
      <c r="I30" s="9">
        <v>0</v>
      </c>
      <c r="K30" s="9">
        <v>0</v>
      </c>
      <c r="M30" s="9">
        <v>0</v>
      </c>
      <c r="O30" s="9">
        <v>46800000</v>
      </c>
      <c r="Q30" s="9">
        <v>1003753</v>
      </c>
      <c r="S30" s="9">
        <v>45796247</v>
      </c>
    </row>
    <row r="31" spans="1:19" ht="21.75" customHeight="1">
      <c r="A31" s="21" t="s">
        <v>184</v>
      </c>
      <c r="C31" s="21" t="s">
        <v>222</v>
      </c>
      <c r="E31" s="22">
        <v>197000</v>
      </c>
      <c r="G31" s="22">
        <v>174</v>
      </c>
      <c r="I31" s="22">
        <v>0</v>
      </c>
      <c r="K31" s="22">
        <v>0</v>
      </c>
      <c r="M31" s="22">
        <v>0</v>
      </c>
      <c r="O31" s="22">
        <v>34278000</v>
      </c>
      <c r="Q31" s="22">
        <v>735185</v>
      </c>
      <c r="S31" s="22">
        <v>33542815</v>
      </c>
    </row>
    <row r="32" spans="1:19" ht="21.75" customHeight="1">
      <c r="A32" s="13" t="s">
        <v>108</v>
      </c>
      <c r="C32" s="14"/>
      <c r="E32" s="14"/>
      <c r="G32" s="14"/>
      <c r="I32" s="25">
        <f>SUM(I8:I31)</f>
        <v>43598401602</v>
      </c>
      <c r="K32" s="25">
        <f>SUM(K8:K31)</f>
        <v>3458172194</v>
      </c>
      <c r="M32" s="25">
        <f>SUM(M8:M31)</f>
        <v>40140229408</v>
      </c>
      <c r="O32" s="25">
        <f>SUM(O8:O31)</f>
        <v>111249286880</v>
      </c>
      <c r="Q32" s="25">
        <f>SUM(Q8:Q31)</f>
        <v>7065371604</v>
      </c>
      <c r="S32" s="14">
        <f>SUM(S8:S31)</f>
        <v>104183915276</v>
      </c>
    </row>
  </sheetData>
  <sortState xmlns:xlrd2="http://schemas.microsoft.com/office/spreadsheetml/2017/richdata2" ref="A8:S31">
    <sortCondition descending="1" ref="S8:S31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1"/>
  <sheetViews>
    <sheetView rightToLeft="1" workbookViewId="0">
      <selection activeCell="Q13" sqref="Q13"/>
    </sheetView>
  </sheetViews>
  <sheetFormatPr defaultRowHeight="12.75"/>
  <cols>
    <col min="1" max="1" width="28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3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3.85546875" bestFit="1" customWidth="1"/>
    <col min="15" max="15" width="1.28515625" customWidth="1"/>
    <col min="16" max="16" width="15" bestFit="1" customWidth="1"/>
    <col min="17" max="17" width="1.28515625" customWidth="1"/>
    <col min="18" max="18" width="10.7109375" bestFit="1" customWidth="1"/>
    <col min="19" max="19" width="1.28515625" customWidth="1"/>
    <col min="20" max="20" width="15" bestFit="1" customWidth="1"/>
    <col min="21" max="21" width="0.28515625" customWidth="1"/>
  </cols>
  <sheetData>
    <row r="1" spans="1:20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spans="1:20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</row>
    <row r="3" spans="1:20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</row>
    <row r="4" spans="1:20" ht="14.45" customHeight="1"/>
    <row r="5" spans="1:20" ht="14.45" customHeight="1">
      <c r="A5" s="145" t="s">
        <v>233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</row>
    <row r="6" spans="1:20" ht="14.45" customHeight="1">
      <c r="A6" s="146" t="s">
        <v>159</v>
      </c>
      <c r="J6" s="146" t="s">
        <v>174</v>
      </c>
      <c r="K6" s="146"/>
      <c r="L6" s="146"/>
      <c r="M6" s="146"/>
      <c r="N6" s="146"/>
      <c r="P6" s="146" t="s">
        <v>175</v>
      </c>
      <c r="Q6" s="146"/>
      <c r="R6" s="146"/>
      <c r="S6" s="146"/>
      <c r="T6" s="146"/>
    </row>
    <row r="7" spans="1:20" ht="29.1" customHeight="1">
      <c r="A7" s="146"/>
      <c r="C7" s="16" t="s">
        <v>234</v>
      </c>
      <c r="E7" s="173" t="s">
        <v>135</v>
      </c>
      <c r="F7" s="173"/>
      <c r="H7" s="16" t="s">
        <v>235</v>
      </c>
      <c r="J7" s="17" t="s">
        <v>236</v>
      </c>
      <c r="K7" s="3"/>
      <c r="L7" s="17" t="s">
        <v>213</v>
      </c>
      <c r="M7" s="3"/>
      <c r="N7" s="17" t="s">
        <v>237</v>
      </c>
      <c r="P7" s="17" t="s">
        <v>236</v>
      </c>
      <c r="Q7" s="3"/>
      <c r="R7" s="17" t="s">
        <v>213</v>
      </c>
      <c r="S7" s="3"/>
      <c r="T7" s="17" t="s">
        <v>237</v>
      </c>
    </row>
    <row r="8" spans="1:20" ht="21.75" customHeight="1">
      <c r="A8" s="19" t="s">
        <v>147</v>
      </c>
      <c r="C8" s="3"/>
      <c r="E8" s="19" t="s">
        <v>149</v>
      </c>
      <c r="F8" s="3"/>
      <c r="H8" s="23">
        <v>26</v>
      </c>
      <c r="J8" s="20">
        <v>3500842799</v>
      </c>
      <c r="L8" s="20">
        <v>0</v>
      </c>
      <c r="N8" s="20">
        <v>3500842799</v>
      </c>
      <c r="P8" s="20">
        <v>10909617694</v>
      </c>
      <c r="R8" s="20">
        <v>0</v>
      </c>
      <c r="T8" s="20">
        <v>10909617694</v>
      </c>
    </row>
    <row r="9" spans="1:20" ht="21.75" customHeight="1">
      <c r="A9" s="98" t="s">
        <v>137</v>
      </c>
      <c r="C9" s="92"/>
      <c r="E9" s="98" t="s">
        <v>140</v>
      </c>
      <c r="H9" s="106">
        <v>18</v>
      </c>
      <c r="J9" s="99">
        <v>1274936000</v>
      </c>
      <c r="L9" s="99">
        <v>0</v>
      </c>
      <c r="N9" s="99">
        <v>1274936000</v>
      </c>
      <c r="P9" s="99">
        <v>6092561889</v>
      </c>
      <c r="R9" s="99">
        <v>0</v>
      </c>
      <c r="T9" s="99">
        <v>6092561889</v>
      </c>
    </row>
    <row r="10" spans="1:20" ht="21.75" customHeight="1">
      <c r="A10" s="21" t="s">
        <v>200</v>
      </c>
      <c r="C10" s="11"/>
      <c r="E10" s="21" t="s">
        <v>238</v>
      </c>
      <c r="F10" s="92"/>
      <c r="H10" s="18">
        <v>23</v>
      </c>
      <c r="J10" s="22">
        <v>0</v>
      </c>
      <c r="L10" s="22">
        <v>0</v>
      </c>
      <c r="N10" s="22">
        <v>0</v>
      </c>
      <c r="P10" s="22">
        <v>4376624609</v>
      </c>
      <c r="R10" s="22">
        <v>0</v>
      </c>
      <c r="T10" s="22">
        <v>4376624609</v>
      </c>
    </row>
    <row r="11" spans="1:20" ht="21.75" customHeight="1">
      <c r="A11" s="13" t="s">
        <v>108</v>
      </c>
      <c r="C11" s="14"/>
      <c r="E11" s="14"/>
      <c r="H11" s="14"/>
      <c r="J11" s="14">
        <v>4775778799</v>
      </c>
      <c r="L11" s="14">
        <v>0</v>
      </c>
      <c r="N11" s="14">
        <v>4775778799</v>
      </c>
      <c r="P11" s="14">
        <v>21378804192</v>
      </c>
      <c r="R11" s="14">
        <v>0</v>
      </c>
      <c r="T11" s="14">
        <v>21378804192</v>
      </c>
    </row>
  </sheetData>
  <sortState xmlns:xlrd2="http://schemas.microsoft.com/office/spreadsheetml/2017/richdata2" ref="A8:T10">
    <sortCondition descending="1" ref="T8:T10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3"/>
  <sheetViews>
    <sheetView rightToLeft="1" workbookViewId="0">
      <selection activeCell="Q25" sqref="Q25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13" ht="14.45" customHeight="1"/>
    <row r="5" spans="1:13" ht="14.45" customHeight="1">
      <c r="A5" s="145" t="s">
        <v>239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</row>
    <row r="6" spans="1:13" ht="14.45" customHeight="1">
      <c r="A6" s="146" t="s">
        <v>159</v>
      </c>
      <c r="C6" s="146" t="s">
        <v>174</v>
      </c>
      <c r="D6" s="146"/>
      <c r="E6" s="146"/>
      <c r="F6" s="146"/>
      <c r="G6" s="146"/>
      <c r="I6" s="146" t="s">
        <v>175</v>
      </c>
      <c r="J6" s="146"/>
      <c r="K6" s="146"/>
      <c r="L6" s="146"/>
      <c r="M6" s="146"/>
    </row>
    <row r="7" spans="1:13" ht="29.1" customHeight="1">
      <c r="A7" s="146"/>
      <c r="C7" s="17" t="s">
        <v>236</v>
      </c>
      <c r="D7" s="3"/>
      <c r="E7" s="17" t="s">
        <v>213</v>
      </c>
      <c r="F7" s="3"/>
      <c r="G7" s="17" t="s">
        <v>237</v>
      </c>
      <c r="I7" s="17" t="s">
        <v>236</v>
      </c>
      <c r="J7" s="3"/>
      <c r="K7" s="17" t="s">
        <v>213</v>
      </c>
      <c r="L7" s="3"/>
      <c r="M7" s="17" t="s">
        <v>237</v>
      </c>
    </row>
    <row r="8" spans="1:13" ht="21.75" customHeight="1">
      <c r="A8" s="5" t="s">
        <v>277</v>
      </c>
      <c r="C8" s="6">
        <v>18978550</v>
      </c>
      <c r="E8" s="6"/>
      <c r="G8" s="6">
        <v>18978550</v>
      </c>
      <c r="I8" s="6">
        <v>51374971</v>
      </c>
      <c r="K8" s="6"/>
      <c r="M8" s="6">
        <v>51374971</v>
      </c>
    </row>
    <row r="9" spans="1:13" ht="21.75" customHeight="1">
      <c r="A9" s="98" t="s">
        <v>22</v>
      </c>
      <c r="C9" s="99">
        <v>484226</v>
      </c>
      <c r="E9" s="99">
        <v>0</v>
      </c>
      <c r="G9" s="99">
        <v>484226</v>
      </c>
      <c r="I9" s="99">
        <v>14414325</v>
      </c>
      <c r="K9" s="99">
        <v>0</v>
      </c>
      <c r="M9" s="99">
        <v>14414325</v>
      </c>
    </row>
    <row r="10" spans="1:13" ht="23.25" customHeight="1">
      <c r="A10" s="8" t="s">
        <v>281</v>
      </c>
      <c r="C10" s="9">
        <v>176380</v>
      </c>
      <c r="E10" s="9">
        <v>0</v>
      </c>
      <c r="G10" s="9">
        <v>176380</v>
      </c>
      <c r="I10" s="9">
        <v>531058</v>
      </c>
      <c r="K10" s="9">
        <v>0</v>
      </c>
      <c r="M10" s="9">
        <v>531058</v>
      </c>
    </row>
    <row r="11" spans="1:13" ht="21.75" customHeight="1">
      <c r="A11" s="8" t="s">
        <v>25</v>
      </c>
      <c r="C11" s="9">
        <v>27246</v>
      </c>
      <c r="E11" s="9">
        <v>0</v>
      </c>
      <c r="G11" s="9">
        <v>27246</v>
      </c>
      <c r="I11" s="9">
        <v>82576</v>
      </c>
      <c r="K11" s="9">
        <v>0</v>
      </c>
      <c r="M11" s="9">
        <v>82576</v>
      </c>
    </row>
    <row r="12" spans="1:13" ht="21.75" customHeight="1">
      <c r="A12" s="21" t="s">
        <v>21</v>
      </c>
      <c r="C12" s="22">
        <v>10340</v>
      </c>
      <c r="E12" s="22">
        <v>0</v>
      </c>
      <c r="G12" s="22">
        <v>10340</v>
      </c>
      <c r="I12" s="22">
        <v>30889</v>
      </c>
      <c r="K12" s="22">
        <v>0</v>
      </c>
      <c r="M12" s="22">
        <v>30889</v>
      </c>
    </row>
    <row r="13" spans="1:13" ht="21.75" customHeight="1">
      <c r="A13" s="13" t="s">
        <v>108</v>
      </c>
      <c r="C13" s="14">
        <v>19676742</v>
      </c>
      <c r="E13" s="14">
        <v>0</v>
      </c>
      <c r="G13" s="14">
        <v>19676742</v>
      </c>
      <c r="I13" s="14">
        <v>66433819</v>
      </c>
      <c r="K13" s="14">
        <v>0</v>
      </c>
      <c r="M13" s="14">
        <v>66433819</v>
      </c>
    </row>
  </sheetData>
  <sortState xmlns:xlrd2="http://schemas.microsoft.com/office/spreadsheetml/2017/richdata2" ref="A8:M12">
    <sortCondition descending="1" ref="M8:M12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70"/>
  <sheetViews>
    <sheetView rightToLeft="1" workbookViewId="0">
      <selection activeCell="M77" sqref="M77"/>
    </sheetView>
  </sheetViews>
  <sheetFormatPr defaultRowHeight="12.75"/>
  <cols>
    <col min="1" max="1" width="28" bestFit="1" customWidth="1"/>
    <col min="2" max="2" width="1.28515625" customWidth="1"/>
    <col min="3" max="3" width="12.8554687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21.85546875" bestFit="1" customWidth="1"/>
    <col min="10" max="10" width="1.28515625" customWidth="1"/>
    <col min="11" max="11" width="12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1.85546875" bestFit="1" customWidth="1"/>
  </cols>
  <sheetData>
    <row r="1" spans="1:17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14.45" customHeight="1"/>
    <row r="5" spans="1:17" ht="14.45" customHeight="1">
      <c r="A5" s="145" t="s">
        <v>240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7" ht="14.45" customHeight="1">
      <c r="A6" s="146" t="s">
        <v>159</v>
      </c>
      <c r="C6" s="146" t="s">
        <v>174</v>
      </c>
      <c r="D6" s="146"/>
      <c r="E6" s="146"/>
      <c r="F6" s="146"/>
      <c r="G6" s="146"/>
      <c r="H6" s="146"/>
      <c r="I6" s="146"/>
      <c r="K6" s="146" t="s">
        <v>175</v>
      </c>
      <c r="L6" s="146"/>
      <c r="M6" s="146"/>
      <c r="N6" s="146"/>
      <c r="O6" s="146"/>
      <c r="P6" s="146"/>
      <c r="Q6" s="146"/>
    </row>
    <row r="7" spans="1:17" ht="29.1" customHeight="1">
      <c r="A7" s="146"/>
      <c r="C7" s="17" t="s">
        <v>13</v>
      </c>
      <c r="D7" s="3"/>
      <c r="E7" s="17" t="s">
        <v>241</v>
      </c>
      <c r="F7" s="3"/>
      <c r="G7" s="17" t="s">
        <v>242</v>
      </c>
      <c r="H7" s="3"/>
      <c r="I7" s="17" t="s">
        <v>243</v>
      </c>
      <c r="K7" s="17" t="s">
        <v>13</v>
      </c>
      <c r="L7" s="3"/>
      <c r="M7" s="17" t="s">
        <v>241</v>
      </c>
      <c r="N7" s="3"/>
      <c r="O7" s="17" t="s">
        <v>242</v>
      </c>
      <c r="P7" s="3"/>
      <c r="Q7" s="24" t="s">
        <v>243</v>
      </c>
    </row>
    <row r="8" spans="1:17" ht="21.75" customHeight="1">
      <c r="A8" s="19" t="s">
        <v>144</v>
      </c>
      <c r="C8" s="100">
        <v>400000</v>
      </c>
      <c r="D8" s="101"/>
      <c r="E8" s="100">
        <v>255056905775</v>
      </c>
      <c r="F8" s="101"/>
      <c r="G8" s="100">
        <v>247044000000</v>
      </c>
      <c r="H8" s="101"/>
      <c r="I8" s="100">
        <v>8012905775</v>
      </c>
      <c r="J8" s="101"/>
      <c r="K8" s="100">
        <v>1000000</v>
      </c>
      <c r="L8" s="101"/>
      <c r="M8" s="100">
        <v>626737082650</v>
      </c>
      <c r="N8" s="101"/>
      <c r="O8" s="100">
        <v>617610000000</v>
      </c>
      <c r="P8" s="101"/>
      <c r="Q8" s="100">
        <v>9127082650</v>
      </c>
    </row>
    <row r="9" spans="1:17" ht="21.75" customHeight="1">
      <c r="A9" s="8" t="s">
        <v>141</v>
      </c>
      <c r="C9" s="102">
        <v>325000</v>
      </c>
      <c r="D9" s="101"/>
      <c r="E9" s="102">
        <v>285352297019</v>
      </c>
      <c r="F9" s="101"/>
      <c r="G9" s="102">
        <v>277949487063</v>
      </c>
      <c r="H9" s="101"/>
      <c r="I9" s="102">
        <v>7402809956</v>
      </c>
      <c r="J9" s="101"/>
      <c r="K9" s="102">
        <v>325000</v>
      </c>
      <c r="L9" s="101"/>
      <c r="M9" s="102">
        <v>285352297019</v>
      </c>
      <c r="N9" s="101"/>
      <c r="O9" s="102">
        <v>277949487063</v>
      </c>
      <c r="P9" s="101"/>
      <c r="Q9" s="102">
        <v>7402809956</v>
      </c>
    </row>
    <row r="10" spans="1:17" ht="21.75" customHeight="1">
      <c r="A10" s="8" t="s">
        <v>98</v>
      </c>
      <c r="C10" s="102">
        <v>3000000</v>
      </c>
      <c r="D10" s="101"/>
      <c r="E10" s="102">
        <v>4770885249</v>
      </c>
      <c r="F10" s="101"/>
      <c r="G10" s="102">
        <v>5275423346</v>
      </c>
      <c r="H10" s="101"/>
      <c r="I10" s="102">
        <v>-504538097</v>
      </c>
      <c r="J10" s="101"/>
      <c r="K10" s="102">
        <v>22000000</v>
      </c>
      <c r="L10" s="101"/>
      <c r="M10" s="102">
        <v>43631679840</v>
      </c>
      <c r="N10" s="101"/>
      <c r="O10" s="102">
        <v>38686437890</v>
      </c>
      <c r="P10" s="101"/>
      <c r="Q10" s="102">
        <v>4945241950</v>
      </c>
    </row>
    <row r="11" spans="1:17" ht="21.75" customHeight="1">
      <c r="A11" s="8" t="s">
        <v>23</v>
      </c>
      <c r="C11" s="102">
        <v>10000000</v>
      </c>
      <c r="D11" s="101"/>
      <c r="E11" s="102">
        <v>26819469152</v>
      </c>
      <c r="F11" s="101"/>
      <c r="G11" s="102">
        <v>22502411233</v>
      </c>
      <c r="H11" s="101"/>
      <c r="I11" s="102">
        <v>4317057919</v>
      </c>
      <c r="J11" s="101"/>
      <c r="K11" s="102">
        <v>10000000</v>
      </c>
      <c r="L11" s="101"/>
      <c r="M11" s="102">
        <v>26819469152</v>
      </c>
      <c r="N11" s="101"/>
      <c r="O11" s="102">
        <v>22502411233</v>
      </c>
      <c r="P11" s="101"/>
      <c r="Q11" s="102">
        <v>4317057919</v>
      </c>
    </row>
    <row r="12" spans="1:17" ht="21.75" customHeight="1">
      <c r="A12" s="8" t="s">
        <v>181</v>
      </c>
      <c r="C12" s="102">
        <v>0</v>
      </c>
      <c r="D12" s="101"/>
      <c r="E12" s="102">
        <v>0</v>
      </c>
      <c r="F12" s="101"/>
      <c r="G12" s="102">
        <v>0</v>
      </c>
      <c r="H12" s="101"/>
      <c r="I12" s="102">
        <v>0</v>
      </c>
      <c r="J12" s="101"/>
      <c r="K12" s="102">
        <v>13593592</v>
      </c>
      <c r="L12" s="101"/>
      <c r="M12" s="102">
        <v>23763276388</v>
      </c>
      <c r="N12" s="101"/>
      <c r="O12" s="102">
        <v>20228527061</v>
      </c>
      <c r="P12" s="101"/>
      <c r="Q12" s="102">
        <v>3534749327</v>
      </c>
    </row>
    <row r="13" spans="1:17" ht="21.75" customHeight="1">
      <c r="A13" s="8" t="s">
        <v>65</v>
      </c>
      <c r="C13" s="102">
        <v>877038</v>
      </c>
      <c r="D13" s="101"/>
      <c r="E13" s="102">
        <v>3463905171</v>
      </c>
      <c r="F13" s="101"/>
      <c r="G13" s="102">
        <v>3015185746</v>
      </c>
      <c r="H13" s="101"/>
      <c r="I13" s="102">
        <v>448719425</v>
      </c>
      <c r="J13" s="101"/>
      <c r="K13" s="102">
        <v>3927039</v>
      </c>
      <c r="L13" s="101"/>
      <c r="M13" s="102">
        <v>16995682070</v>
      </c>
      <c r="N13" s="101"/>
      <c r="O13" s="102">
        <v>13500842211</v>
      </c>
      <c r="P13" s="101"/>
      <c r="Q13" s="102">
        <v>3494839859</v>
      </c>
    </row>
    <row r="14" spans="1:17" ht="21.75" customHeight="1">
      <c r="A14" s="8" t="s">
        <v>192</v>
      </c>
      <c r="C14" s="102">
        <v>0</v>
      </c>
      <c r="D14" s="101"/>
      <c r="E14" s="102">
        <v>0</v>
      </c>
      <c r="F14" s="101"/>
      <c r="G14" s="102">
        <v>0</v>
      </c>
      <c r="H14" s="101"/>
      <c r="I14" s="102">
        <v>0</v>
      </c>
      <c r="J14" s="101"/>
      <c r="K14" s="102">
        <v>3600000</v>
      </c>
      <c r="L14" s="101"/>
      <c r="M14" s="102">
        <v>12210115021</v>
      </c>
      <c r="N14" s="101"/>
      <c r="O14" s="102">
        <v>9204107760</v>
      </c>
      <c r="P14" s="101"/>
      <c r="Q14" s="102">
        <v>3006007261</v>
      </c>
    </row>
    <row r="15" spans="1:17" ht="21.75" customHeight="1">
      <c r="A15" s="8" t="s">
        <v>137</v>
      </c>
      <c r="C15" s="102">
        <v>228300</v>
      </c>
      <c r="D15" s="101"/>
      <c r="E15" s="102">
        <v>216682957449</v>
      </c>
      <c r="F15" s="101"/>
      <c r="G15" s="102">
        <v>214621947713</v>
      </c>
      <c r="H15" s="101"/>
      <c r="I15" s="102">
        <v>2061009736</v>
      </c>
      <c r="J15" s="101"/>
      <c r="K15" s="102">
        <v>420000</v>
      </c>
      <c r="L15" s="101"/>
      <c r="M15" s="102">
        <v>397698427386</v>
      </c>
      <c r="N15" s="101"/>
      <c r="O15" s="102">
        <v>394836697500</v>
      </c>
      <c r="P15" s="101"/>
      <c r="Q15" s="102">
        <v>2861729886</v>
      </c>
    </row>
    <row r="16" spans="1:17" ht="21.75" customHeight="1">
      <c r="A16" s="8" t="s">
        <v>77</v>
      </c>
      <c r="C16" s="102">
        <v>0</v>
      </c>
      <c r="D16" s="101"/>
      <c r="E16" s="102">
        <v>0</v>
      </c>
      <c r="F16" s="101"/>
      <c r="G16" s="102">
        <v>0</v>
      </c>
      <c r="H16" s="101"/>
      <c r="I16" s="102">
        <v>0</v>
      </c>
      <c r="J16" s="101"/>
      <c r="K16" s="102">
        <v>414122</v>
      </c>
      <c r="L16" s="101"/>
      <c r="M16" s="102">
        <v>10516706658</v>
      </c>
      <c r="N16" s="101"/>
      <c r="O16" s="102">
        <v>8053698755</v>
      </c>
      <c r="P16" s="101"/>
      <c r="Q16" s="102">
        <v>2463007903</v>
      </c>
    </row>
    <row r="17" spans="1:17" ht="21.75" customHeight="1">
      <c r="A17" s="8" t="s">
        <v>182</v>
      </c>
      <c r="C17" s="102">
        <v>0</v>
      </c>
      <c r="D17" s="101"/>
      <c r="E17" s="102">
        <v>0</v>
      </c>
      <c r="F17" s="101"/>
      <c r="G17" s="102">
        <v>0</v>
      </c>
      <c r="H17" s="101"/>
      <c r="I17" s="102">
        <v>0</v>
      </c>
      <c r="J17" s="101"/>
      <c r="K17" s="102">
        <v>4142584</v>
      </c>
      <c r="L17" s="101"/>
      <c r="M17" s="102">
        <v>14034734602</v>
      </c>
      <c r="N17" s="101"/>
      <c r="O17" s="102">
        <v>11904951892</v>
      </c>
      <c r="P17" s="101"/>
      <c r="Q17" s="102">
        <v>2129782710</v>
      </c>
    </row>
    <row r="18" spans="1:17" ht="21.75" customHeight="1">
      <c r="A18" s="8" t="s">
        <v>90</v>
      </c>
      <c r="C18" s="102">
        <v>0</v>
      </c>
      <c r="D18" s="101"/>
      <c r="E18" s="102">
        <v>0</v>
      </c>
      <c r="F18" s="101"/>
      <c r="G18" s="102">
        <v>0</v>
      </c>
      <c r="H18" s="101"/>
      <c r="I18" s="102">
        <v>0</v>
      </c>
      <c r="J18" s="101"/>
      <c r="K18" s="102">
        <v>837800</v>
      </c>
      <c r="L18" s="101"/>
      <c r="M18" s="102">
        <v>10027093725</v>
      </c>
      <c r="N18" s="101"/>
      <c r="O18" s="102">
        <v>7928399656</v>
      </c>
      <c r="P18" s="101"/>
      <c r="Q18" s="102">
        <v>2098694069</v>
      </c>
    </row>
    <row r="19" spans="1:17" ht="21.75" customHeight="1">
      <c r="A19" s="8" t="s">
        <v>185</v>
      </c>
      <c r="C19" s="102">
        <v>0</v>
      </c>
      <c r="D19" s="101"/>
      <c r="E19" s="102">
        <v>0</v>
      </c>
      <c r="F19" s="101"/>
      <c r="G19" s="102">
        <v>0</v>
      </c>
      <c r="H19" s="101"/>
      <c r="I19" s="102">
        <v>0</v>
      </c>
      <c r="J19" s="101"/>
      <c r="K19" s="102">
        <v>1191249</v>
      </c>
      <c r="L19" s="101"/>
      <c r="M19" s="102">
        <v>6776286612</v>
      </c>
      <c r="N19" s="101"/>
      <c r="O19" s="102">
        <v>4911900111</v>
      </c>
      <c r="P19" s="101"/>
      <c r="Q19" s="102">
        <v>1864386501</v>
      </c>
    </row>
    <row r="20" spans="1:17" ht="21.75" customHeight="1">
      <c r="A20" s="8" t="s">
        <v>95</v>
      </c>
      <c r="C20" s="102">
        <v>0</v>
      </c>
      <c r="D20" s="101"/>
      <c r="E20" s="102">
        <v>0</v>
      </c>
      <c r="F20" s="101"/>
      <c r="G20" s="102">
        <v>0</v>
      </c>
      <c r="H20" s="101"/>
      <c r="I20" s="102">
        <v>0</v>
      </c>
      <c r="J20" s="101"/>
      <c r="K20" s="102">
        <v>1417777</v>
      </c>
      <c r="L20" s="101"/>
      <c r="M20" s="102">
        <v>24424192568</v>
      </c>
      <c r="N20" s="101"/>
      <c r="O20" s="102">
        <v>22690393748</v>
      </c>
      <c r="P20" s="101"/>
      <c r="Q20" s="102">
        <v>1733798820</v>
      </c>
    </row>
    <row r="21" spans="1:17" ht="21.75" customHeight="1">
      <c r="A21" s="8" t="s">
        <v>186</v>
      </c>
      <c r="C21" s="102">
        <v>0</v>
      </c>
      <c r="D21" s="101"/>
      <c r="E21" s="102">
        <v>0</v>
      </c>
      <c r="F21" s="101"/>
      <c r="G21" s="102">
        <v>0</v>
      </c>
      <c r="H21" s="101"/>
      <c r="I21" s="102">
        <v>0</v>
      </c>
      <c r="J21" s="101"/>
      <c r="K21" s="102">
        <v>1645060</v>
      </c>
      <c r="L21" s="101"/>
      <c r="M21" s="102">
        <v>7916888761</v>
      </c>
      <c r="N21" s="101"/>
      <c r="O21" s="102">
        <v>6371019295</v>
      </c>
      <c r="P21" s="101"/>
      <c r="Q21" s="102">
        <v>1545869466</v>
      </c>
    </row>
    <row r="22" spans="1:17" ht="21.75" customHeight="1">
      <c r="A22" s="8" t="s">
        <v>183</v>
      </c>
      <c r="C22" s="102">
        <v>0</v>
      </c>
      <c r="D22" s="101"/>
      <c r="E22" s="102">
        <v>0</v>
      </c>
      <c r="F22" s="101"/>
      <c r="G22" s="102">
        <v>0</v>
      </c>
      <c r="H22" s="101"/>
      <c r="I22" s="102">
        <v>0</v>
      </c>
      <c r="J22" s="101"/>
      <c r="K22" s="102">
        <v>426086</v>
      </c>
      <c r="L22" s="101"/>
      <c r="M22" s="102">
        <v>5273207326</v>
      </c>
      <c r="N22" s="101"/>
      <c r="O22" s="102">
        <v>3862783189</v>
      </c>
      <c r="P22" s="101"/>
      <c r="Q22" s="102">
        <v>1410424137</v>
      </c>
    </row>
    <row r="23" spans="1:17" ht="21.75" customHeight="1">
      <c r="A23" s="8" t="s">
        <v>190</v>
      </c>
      <c r="C23" s="102">
        <v>0</v>
      </c>
      <c r="D23" s="101"/>
      <c r="E23" s="102">
        <v>0</v>
      </c>
      <c r="F23" s="101"/>
      <c r="G23" s="102">
        <v>0</v>
      </c>
      <c r="H23" s="101"/>
      <c r="I23" s="102">
        <v>0</v>
      </c>
      <c r="J23" s="101"/>
      <c r="K23" s="102">
        <v>2772515</v>
      </c>
      <c r="L23" s="101"/>
      <c r="M23" s="102">
        <v>12510555595</v>
      </c>
      <c r="N23" s="101"/>
      <c r="O23" s="102">
        <v>11236287570</v>
      </c>
      <c r="P23" s="101"/>
      <c r="Q23" s="102">
        <v>1274268025</v>
      </c>
    </row>
    <row r="24" spans="1:17" ht="21.75" customHeight="1">
      <c r="A24" s="8" t="s">
        <v>32</v>
      </c>
      <c r="C24" s="102">
        <v>1100000</v>
      </c>
      <c r="D24" s="101"/>
      <c r="E24" s="102">
        <v>21180223405</v>
      </c>
      <c r="F24" s="101"/>
      <c r="G24" s="102">
        <v>20010226504</v>
      </c>
      <c r="H24" s="101"/>
      <c r="I24" s="102">
        <v>1169996901</v>
      </c>
      <c r="J24" s="101"/>
      <c r="K24" s="102">
        <v>1100000</v>
      </c>
      <c r="L24" s="101"/>
      <c r="M24" s="102">
        <v>21180223405</v>
      </c>
      <c r="N24" s="101"/>
      <c r="O24" s="102">
        <v>20010226504</v>
      </c>
      <c r="P24" s="101"/>
      <c r="Q24" s="102">
        <v>1169996901</v>
      </c>
    </row>
    <row r="25" spans="1:17" ht="21.75" customHeight="1">
      <c r="A25" s="8" t="s">
        <v>187</v>
      </c>
      <c r="C25" s="102">
        <v>0</v>
      </c>
      <c r="D25" s="101"/>
      <c r="E25" s="102">
        <v>0</v>
      </c>
      <c r="F25" s="101"/>
      <c r="G25" s="102">
        <v>0</v>
      </c>
      <c r="H25" s="101"/>
      <c r="I25" s="102">
        <v>0</v>
      </c>
      <c r="J25" s="101"/>
      <c r="K25" s="102">
        <v>1479342</v>
      </c>
      <c r="L25" s="101"/>
      <c r="M25" s="102">
        <v>8848296147</v>
      </c>
      <c r="N25" s="101"/>
      <c r="O25" s="102">
        <v>7846800986</v>
      </c>
      <c r="P25" s="101"/>
      <c r="Q25" s="102">
        <v>1001495161</v>
      </c>
    </row>
    <row r="26" spans="1:17" ht="21.75" customHeight="1">
      <c r="A26" s="8" t="s">
        <v>51</v>
      </c>
      <c r="C26" s="102">
        <v>0</v>
      </c>
      <c r="D26" s="101"/>
      <c r="E26" s="102">
        <v>0</v>
      </c>
      <c r="F26" s="101"/>
      <c r="G26" s="102">
        <v>0</v>
      </c>
      <c r="H26" s="101"/>
      <c r="I26" s="102">
        <v>0</v>
      </c>
      <c r="J26" s="101"/>
      <c r="K26" s="102">
        <v>1000000</v>
      </c>
      <c r="L26" s="101"/>
      <c r="M26" s="102">
        <v>7396168985</v>
      </c>
      <c r="N26" s="101"/>
      <c r="O26" s="102">
        <v>6441443993</v>
      </c>
      <c r="P26" s="101"/>
      <c r="Q26" s="102">
        <v>954724992</v>
      </c>
    </row>
    <row r="27" spans="1:17" ht="21.75" customHeight="1">
      <c r="A27" s="8" t="s">
        <v>188</v>
      </c>
      <c r="C27" s="102">
        <v>0</v>
      </c>
      <c r="D27" s="101"/>
      <c r="E27" s="102">
        <v>0</v>
      </c>
      <c r="F27" s="101"/>
      <c r="G27" s="102">
        <v>0</v>
      </c>
      <c r="H27" s="101"/>
      <c r="I27" s="102">
        <v>0</v>
      </c>
      <c r="J27" s="101"/>
      <c r="K27" s="102">
        <v>3300000</v>
      </c>
      <c r="L27" s="101"/>
      <c r="M27" s="102">
        <v>18829295252</v>
      </c>
      <c r="N27" s="101"/>
      <c r="O27" s="102">
        <v>18068250420</v>
      </c>
      <c r="P27" s="101"/>
      <c r="Q27" s="102">
        <v>761044832</v>
      </c>
    </row>
    <row r="28" spans="1:17" ht="21.75" customHeight="1">
      <c r="A28" s="8" t="s">
        <v>46</v>
      </c>
      <c r="C28" s="102">
        <v>0</v>
      </c>
      <c r="D28" s="101"/>
      <c r="E28" s="102">
        <v>0</v>
      </c>
      <c r="F28" s="101"/>
      <c r="G28" s="102">
        <v>0</v>
      </c>
      <c r="H28" s="101"/>
      <c r="I28" s="102">
        <v>0</v>
      </c>
      <c r="J28" s="101"/>
      <c r="K28" s="102">
        <v>285750</v>
      </c>
      <c r="L28" s="101"/>
      <c r="M28" s="102">
        <v>15455613279</v>
      </c>
      <c r="N28" s="101"/>
      <c r="O28" s="102">
        <v>14713778993</v>
      </c>
      <c r="P28" s="101"/>
      <c r="Q28" s="102">
        <v>741834286</v>
      </c>
    </row>
    <row r="29" spans="1:17" ht="21.75" customHeight="1">
      <c r="A29" s="8" t="s">
        <v>80</v>
      </c>
      <c r="C29" s="102">
        <v>1875000</v>
      </c>
      <c r="D29" s="101"/>
      <c r="E29" s="102">
        <v>6697517089</v>
      </c>
      <c r="F29" s="101"/>
      <c r="G29" s="102">
        <v>6044858751</v>
      </c>
      <c r="H29" s="101"/>
      <c r="I29" s="102">
        <v>652658338</v>
      </c>
      <c r="J29" s="101"/>
      <c r="K29" s="102">
        <v>1875000</v>
      </c>
      <c r="L29" s="101"/>
      <c r="M29" s="102">
        <v>6697517089</v>
      </c>
      <c r="N29" s="101"/>
      <c r="O29" s="102">
        <v>6044858751</v>
      </c>
      <c r="P29" s="101"/>
      <c r="Q29" s="102">
        <v>652658338</v>
      </c>
    </row>
    <row r="30" spans="1:17" ht="21.75" customHeight="1">
      <c r="A30" s="8" t="s">
        <v>180</v>
      </c>
      <c r="C30" s="102">
        <v>0</v>
      </c>
      <c r="D30" s="101"/>
      <c r="E30" s="102">
        <v>0</v>
      </c>
      <c r="F30" s="101"/>
      <c r="G30" s="102">
        <v>0</v>
      </c>
      <c r="H30" s="101"/>
      <c r="I30" s="102">
        <v>0</v>
      </c>
      <c r="J30" s="101"/>
      <c r="K30" s="102">
        <v>307999</v>
      </c>
      <c r="L30" s="101"/>
      <c r="M30" s="102">
        <v>6424543432</v>
      </c>
      <c r="N30" s="101"/>
      <c r="O30" s="102">
        <v>5884518322</v>
      </c>
      <c r="P30" s="101"/>
      <c r="Q30" s="102">
        <v>540025110</v>
      </c>
    </row>
    <row r="31" spans="1:17" ht="21.75" customHeight="1">
      <c r="A31" s="8" t="s">
        <v>61</v>
      </c>
      <c r="C31" s="102">
        <v>0</v>
      </c>
      <c r="D31" s="101"/>
      <c r="E31" s="102">
        <v>0</v>
      </c>
      <c r="F31" s="101"/>
      <c r="G31" s="102">
        <v>0</v>
      </c>
      <c r="H31" s="101"/>
      <c r="I31" s="102">
        <v>0</v>
      </c>
      <c r="J31" s="101"/>
      <c r="K31" s="102">
        <v>3250000</v>
      </c>
      <c r="L31" s="101"/>
      <c r="M31" s="102">
        <v>4774004133</v>
      </c>
      <c r="N31" s="101"/>
      <c r="O31" s="102">
        <v>4235398527</v>
      </c>
      <c r="P31" s="101"/>
      <c r="Q31" s="102">
        <v>538605606</v>
      </c>
    </row>
    <row r="32" spans="1:17" ht="21.75" customHeight="1">
      <c r="A32" s="8" t="s">
        <v>184</v>
      </c>
      <c r="C32" s="102">
        <v>0</v>
      </c>
      <c r="D32" s="101"/>
      <c r="E32" s="102">
        <v>0</v>
      </c>
      <c r="F32" s="101"/>
      <c r="G32" s="102">
        <v>0</v>
      </c>
      <c r="H32" s="101"/>
      <c r="I32" s="102">
        <v>0</v>
      </c>
      <c r="J32" s="101"/>
      <c r="K32" s="102">
        <v>197000</v>
      </c>
      <c r="L32" s="101"/>
      <c r="M32" s="102">
        <v>5853580232</v>
      </c>
      <c r="N32" s="101"/>
      <c r="O32" s="102">
        <v>5320642684</v>
      </c>
      <c r="P32" s="101"/>
      <c r="Q32" s="102">
        <v>532937548</v>
      </c>
    </row>
    <row r="33" spans="1:17" ht="21.75" customHeight="1">
      <c r="A33" s="8" t="s">
        <v>193</v>
      </c>
      <c r="C33" s="102">
        <v>0</v>
      </c>
      <c r="D33" s="101"/>
      <c r="E33" s="102">
        <v>0</v>
      </c>
      <c r="F33" s="101"/>
      <c r="G33" s="102">
        <v>0</v>
      </c>
      <c r="H33" s="101"/>
      <c r="I33" s="102">
        <v>0</v>
      </c>
      <c r="J33" s="101"/>
      <c r="K33" s="102">
        <v>4000000</v>
      </c>
      <c r="L33" s="101"/>
      <c r="M33" s="102">
        <v>22000586461</v>
      </c>
      <c r="N33" s="101"/>
      <c r="O33" s="102">
        <v>21519194400</v>
      </c>
      <c r="P33" s="101"/>
      <c r="Q33" s="102">
        <v>481392061</v>
      </c>
    </row>
    <row r="34" spans="1:17" ht="21.75" customHeight="1">
      <c r="A34" s="8" t="s">
        <v>27</v>
      </c>
      <c r="C34" s="102">
        <v>610339</v>
      </c>
      <c r="D34" s="101"/>
      <c r="E34" s="102">
        <v>3120530776</v>
      </c>
      <c r="F34" s="101"/>
      <c r="G34" s="102">
        <v>2684073907</v>
      </c>
      <c r="H34" s="101"/>
      <c r="I34" s="102">
        <v>436456869</v>
      </c>
      <c r="J34" s="101"/>
      <c r="K34" s="102">
        <v>610339</v>
      </c>
      <c r="L34" s="101"/>
      <c r="M34" s="102">
        <v>3120530776</v>
      </c>
      <c r="N34" s="101"/>
      <c r="O34" s="102">
        <v>2684073907</v>
      </c>
      <c r="P34" s="101"/>
      <c r="Q34" s="102">
        <v>436456869</v>
      </c>
    </row>
    <row r="35" spans="1:17" ht="21.75" customHeight="1">
      <c r="A35" s="8" t="s">
        <v>189</v>
      </c>
      <c r="C35" s="102">
        <v>0</v>
      </c>
      <c r="D35" s="101"/>
      <c r="E35" s="102">
        <v>0</v>
      </c>
      <c r="F35" s="101"/>
      <c r="G35" s="102">
        <v>0</v>
      </c>
      <c r="H35" s="101"/>
      <c r="I35" s="102">
        <v>0</v>
      </c>
      <c r="J35" s="101"/>
      <c r="K35" s="102">
        <v>100000</v>
      </c>
      <c r="L35" s="101"/>
      <c r="M35" s="102">
        <v>2311166255</v>
      </c>
      <c r="N35" s="101"/>
      <c r="O35" s="102">
        <v>2079928362</v>
      </c>
      <c r="P35" s="101"/>
      <c r="Q35" s="102">
        <v>231237893</v>
      </c>
    </row>
    <row r="36" spans="1:17" ht="21.75" customHeight="1">
      <c r="A36" s="8" t="s">
        <v>47</v>
      </c>
      <c r="C36" s="102">
        <v>0</v>
      </c>
      <c r="D36" s="101"/>
      <c r="E36" s="102">
        <v>0</v>
      </c>
      <c r="F36" s="101"/>
      <c r="G36" s="102">
        <v>0</v>
      </c>
      <c r="H36" s="101"/>
      <c r="I36" s="102">
        <v>0</v>
      </c>
      <c r="J36" s="101"/>
      <c r="K36" s="102">
        <v>3609142</v>
      </c>
      <c r="L36" s="101"/>
      <c r="M36" s="102">
        <v>8836425409</v>
      </c>
      <c r="N36" s="101"/>
      <c r="O36" s="102">
        <v>8700093909</v>
      </c>
      <c r="P36" s="101"/>
      <c r="Q36" s="102">
        <v>136331500</v>
      </c>
    </row>
    <row r="37" spans="1:17" ht="21.75" customHeight="1">
      <c r="A37" s="8" t="s">
        <v>19</v>
      </c>
      <c r="C37" s="102">
        <v>0</v>
      </c>
      <c r="D37" s="101"/>
      <c r="E37" s="102">
        <v>0</v>
      </c>
      <c r="F37" s="101"/>
      <c r="G37" s="102">
        <v>0</v>
      </c>
      <c r="H37" s="101"/>
      <c r="I37" s="102">
        <v>0</v>
      </c>
      <c r="J37" s="101"/>
      <c r="K37" s="102">
        <v>150000</v>
      </c>
      <c r="L37" s="101"/>
      <c r="M37" s="102">
        <v>1188386780</v>
      </c>
      <c r="N37" s="101"/>
      <c r="O37" s="102">
        <v>1131725926</v>
      </c>
      <c r="P37" s="101"/>
      <c r="Q37" s="102">
        <v>56660854</v>
      </c>
    </row>
    <row r="38" spans="1:17" ht="21.75" customHeight="1">
      <c r="A38" s="8" t="s">
        <v>102</v>
      </c>
      <c r="C38" s="102">
        <v>0</v>
      </c>
      <c r="D38" s="101"/>
      <c r="E38" s="102">
        <v>0</v>
      </c>
      <c r="F38" s="101"/>
      <c r="G38" s="102">
        <v>0</v>
      </c>
      <c r="H38" s="101"/>
      <c r="I38" s="102">
        <v>0</v>
      </c>
      <c r="J38" s="101"/>
      <c r="K38" s="102">
        <v>95526</v>
      </c>
      <c r="L38" s="101"/>
      <c r="M38" s="102">
        <v>1415818125</v>
      </c>
      <c r="N38" s="101"/>
      <c r="O38" s="102">
        <v>1363591426</v>
      </c>
      <c r="P38" s="101"/>
      <c r="Q38" s="102">
        <v>52226699</v>
      </c>
    </row>
    <row r="39" spans="1:17" ht="21.75" customHeight="1">
      <c r="A39" s="8" t="s">
        <v>107</v>
      </c>
      <c r="C39" s="102">
        <v>150000</v>
      </c>
      <c r="D39" s="101"/>
      <c r="E39" s="102">
        <v>439867130</v>
      </c>
      <c r="F39" s="101"/>
      <c r="G39" s="102">
        <v>431450002</v>
      </c>
      <c r="H39" s="101"/>
      <c r="I39" s="102">
        <v>8417128</v>
      </c>
      <c r="J39" s="101"/>
      <c r="K39" s="102">
        <v>150000</v>
      </c>
      <c r="L39" s="101"/>
      <c r="M39" s="102">
        <v>439867130</v>
      </c>
      <c r="N39" s="101"/>
      <c r="O39" s="102">
        <v>431450002</v>
      </c>
      <c r="P39" s="101"/>
      <c r="Q39" s="102">
        <v>8417128</v>
      </c>
    </row>
    <row r="40" spans="1:17" ht="21.75" customHeight="1">
      <c r="A40" s="8" t="s">
        <v>48</v>
      </c>
      <c r="C40" s="102">
        <v>0</v>
      </c>
      <c r="D40" s="101"/>
      <c r="E40" s="102">
        <v>0</v>
      </c>
      <c r="F40" s="101"/>
      <c r="G40" s="102">
        <v>0</v>
      </c>
      <c r="H40" s="101"/>
      <c r="I40" s="102">
        <v>0</v>
      </c>
      <c r="J40" s="101"/>
      <c r="K40" s="102">
        <v>175000</v>
      </c>
      <c r="L40" s="101"/>
      <c r="M40" s="102">
        <v>591920166</v>
      </c>
      <c r="N40" s="101"/>
      <c r="O40" s="102">
        <v>585197236</v>
      </c>
      <c r="P40" s="101"/>
      <c r="Q40" s="102">
        <v>6722930</v>
      </c>
    </row>
    <row r="41" spans="1:17" ht="21.75" customHeight="1">
      <c r="A41" s="8" t="s">
        <v>53</v>
      </c>
      <c r="C41" s="102">
        <v>0</v>
      </c>
      <c r="D41" s="101"/>
      <c r="E41" s="102">
        <v>0</v>
      </c>
      <c r="F41" s="101"/>
      <c r="G41" s="102">
        <v>0</v>
      </c>
      <c r="H41" s="101"/>
      <c r="I41" s="102">
        <v>0</v>
      </c>
      <c r="J41" s="101"/>
      <c r="K41" s="102">
        <v>4640310</v>
      </c>
      <c r="L41" s="101"/>
      <c r="M41" s="102">
        <v>3681995450</v>
      </c>
      <c r="N41" s="101"/>
      <c r="O41" s="102">
        <v>3693983563</v>
      </c>
      <c r="P41" s="101"/>
      <c r="Q41" s="102">
        <v>-11988113</v>
      </c>
    </row>
    <row r="42" spans="1:17" ht="21.75" customHeight="1">
      <c r="A42" s="8" t="s">
        <v>74</v>
      </c>
      <c r="C42" s="102">
        <v>2766</v>
      </c>
      <c r="D42" s="101"/>
      <c r="E42" s="102">
        <v>163774407</v>
      </c>
      <c r="F42" s="101"/>
      <c r="G42" s="102">
        <v>190598271</v>
      </c>
      <c r="H42" s="101"/>
      <c r="I42" s="102">
        <v>-26823864</v>
      </c>
      <c r="J42" s="101"/>
      <c r="K42" s="102">
        <v>2766</v>
      </c>
      <c r="L42" s="101"/>
      <c r="M42" s="102">
        <v>163774407</v>
      </c>
      <c r="N42" s="101"/>
      <c r="O42" s="102">
        <v>190598271</v>
      </c>
      <c r="P42" s="101"/>
      <c r="Q42" s="102">
        <v>-26823864</v>
      </c>
    </row>
    <row r="43" spans="1:17" ht="21.75" customHeight="1">
      <c r="A43" s="8" t="s">
        <v>191</v>
      </c>
      <c r="C43" s="102">
        <v>0</v>
      </c>
      <c r="D43" s="101"/>
      <c r="E43" s="102">
        <v>0</v>
      </c>
      <c r="F43" s="101"/>
      <c r="G43" s="102">
        <v>0</v>
      </c>
      <c r="H43" s="101"/>
      <c r="I43" s="102">
        <v>0</v>
      </c>
      <c r="J43" s="101"/>
      <c r="K43" s="102">
        <v>6007369</v>
      </c>
      <c r="L43" s="101"/>
      <c r="M43" s="102">
        <v>10359649977</v>
      </c>
      <c r="N43" s="101"/>
      <c r="O43" s="102">
        <v>10408542644</v>
      </c>
      <c r="P43" s="101"/>
      <c r="Q43" s="102">
        <v>-48892667</v>
      </c>
    </row>
    <row r="44" spans="1:17" ht="21.75" customHeight="1">
      <c r="A44" s="8" t="s">
        <v>147</v>
      </c>
      <c r="C44" s="102">
        <v>0</v>
      </c>
      <c r="D44" s="101"/>
      <c r="E44" s="102">
        <v>0</v>
      </c>
      <c r="F44" s="101"/>
      <c r="G44" s="102">
        <v>0</v>
      </c>
      <c r="H44" s="101"/>
      <c r="I44" s="102">
        <v>0</v>
      </c>
      <c r="J44" s="101"/>
      <c r="K44" s="102">
        <v>1544195</v>
      </c>
      <c r="L44" s="101"/>
      <c r="M44" s="102">
        <v>1460775445426</v>
      </c>
      <c r="N44" s="101"/>
      <c r="O44" s="102">
        <v>1460836047783</v>
      </c>
      <c r="P44" s="101"/>
      <c r="Q44" s="102">
        <v>-60602357</v>
      </c>
    </row>
    <row r="45" spans="1:17" ht="21.75" customHeight="1">
      <c r="A45" s="8" t="s">
        <v>60</v>
      </c>
      <c r="C45" s="102">
        <v>3000000</v>
      </c>
      <c r="D45" s="101"/>
      <c r="E45" s="102">
        <v>1180931441</v>
      </c>
      <c r="F45" s="101"/>
      <c r="G45" s="102">
        <v>1320546292</v>
      </c>
      <c r="H45" s="101"/>
      <c r="I45" s="102">
        <v>-139614851</v>
      </c>
      <c r="J45" s="101"/>
      <c r="K45" s="102">
        <v>3000003</v>
      </c>
      <c r="L45" s="101"/>
      <c r="M45" s="102">
        <v>1180931444</v>
      </c>
      <c r="N45" s="101"/>
      <c r="O45" s="102">
        <v>1320547078</v>
      </c>
      <c r="P45" s="101"/>
      <c r="Q45" s="102">
        <v>-139615634</v>
      </c>
    </row>
    <row r="46" spans="1:17" ht="21.75" customHeight="1">
      <c r="A46" s="8" t="s">
        <v>194</v>
      </c>
      <c r="C46" s="102">
        <v>0</v>
      </c>
      <c r="D46" s="101"/>
      <c r="E46" s="102">
        <v>0</v>
      </c>
      <c r="F46" s="101"/>
      <c r="G46" s="102">
        <v>0</v>
      </c>
      <c r="H46" s="101"/>
      <c r="I46" s="102">
        <v>0</v>
      </c>
      <c r="J46" s="101"/>
      <c r="K46" s="102">
        <v>14352242</v>
      </c>
      <c r="L46" s="101"/>
      <c r="M46" s="102">
        <v>32266616621</v>
      </c>
      <c r="N46" s="101"/>
      <c r="O46" s="102">
        <v>32487433548</v>
      </c>
      <c r="P46" s="101"/>
      <c r="Q46" s="102">
        <v>-220816927</v>
      </c>
    </row>
    <row r="47" spans="1:17" ht="21.75" customHeight="1">
      <c r="A47" s="8" t="s">
        <v>33</v>
      </c>
      <c r="C47" s="102">
        <v>14790951</v>
      </c>
      <c r="D47" s="101"/>
      <c r="E47" s="102">
        <v>33953862363</v>
      </c>
      <c r="F47" s="101"/>
      <c r="G47" s="102">
        <v>34228455591</v>
      </c>
      <c r="H47" s="101"/>
      <c r="I47" s="102">
        <v>-274593228</v>
      </c>
      <c r="J47" s="101"/>
      <c r="K47" s="102">
        <v>14790951</v>
      </c>
      <c r="L47" s="101"/>
      <c r="M47" s="102">
        <v>33953862363</v>
      </c>
      <c r="N47" s="101"/>
      <c r="O47" s="102">
        <v>34228455591</v>
      </c>
      <c r="P47" s="101"/>
      <c r="Q47" s="102">
        <v>-274593228</v>
      </c>
    </row>
    <row r="48" spans="1:17" ht="21.75" customHeight="1">
      <c r="A48" s="8" t="s">
        <v>57</v>
      </c>
      <c r="C48" s="102">
        <v>2800000</v>
      </c>
      <c r="D48" s="101"/>
      <c r="E48" s="102">
        <v>6014797790</v>
      </c>
      <c r="F48" s="101"/>
      <c r="G48" s="102">
        <v>6609528078</v>
      </c>
      <c r="H48" s="101"/>
      <c r="I48" s="102">
        <v>-594730288</v>
      </c>
      <c r="J48" s="101"/>
      <c r="K48" s="102">
        <v>2800000</v>
      </c>
      <c r="L48" s="101"/>
      <c r="M48" s="102">
        <v>6014797790</v>
      </c>
      <c r="N48" s="101"/>
      <c r="O48" s="102">
        <v>6609528078</v>
      </c>
      <c r="P48" s="101"/>
      <c r="Q48" s="102">
        <v>-594730288</v>
      </c>
    </row>
    <row r="49" spans="1:17" ht="21.75" customHeight="1">
      <c r="A49" s="8" t="s">
        <v>54</v>
      </c>
      <c r="C49" s="102">
        <v>1600000</v>
      </c>
      <c r="D49" s="101"/>
      <c r="E49" s="102">
        <v>8699925600</v>
      </c>
      <c r="F49" s="101"/>
      <c r="G49" s="102">
        <v>10400499808</v>
      </c>
      <c r="H49" s="101"/>
      <c r="I49" s="102">
        <v>-1700574208</v>
      </c>
      <c r="J49" s="101"/>
      <c r="K49" s="102">
        <v>1600000</v>
      </c>
      <c r="L49" s="101"/>
      <c r="M49" s="102">
        <v>8699925600</v>
      </c>
      <c r="N49" s="101"/>
      <c r="O49" s="102">
        <v>10400499808</v>
      </c>
      <c r="P49" s="101"/>
      <c r="Q49" s="102">
        <v>-1700574208</v>
      </c>
    </row>
    <row r="50" spans="1:17" ht="21.75" customHeight="1">
      <c r="A50" s="8" t="s">
        <v>99</v>
      </c>
      <c r="C50" s="102">
        <v>4400000</v>
      </c>
      <c r="D50" s="101"/>
      <c r="E50" s="102">
        <v>27411105533</v>
      </c>
      <c r="F50" s="101"/>
      <c r="G50" s="102">
        <v>29348332200</v>
      </c>
      <c r="H50" s="101"/>
      <c r="I50" s="102">
        <v>-1937226667</v>
      </c>
      <c r="J50" s="101"/>
      <c r="K50" s="102">
        <v>4400000</v>
      </c>
      <c r="L50" s="101"/>
      <c r="M50" s="102">
        <v>27411105533</v>
      </c>
      <c r="N50" s="101"/>
      <c r="O50" s="102">
        <v>29348332200</v>
      </c>
      <c r="P50" s="101"/>
      <c r="Q50" s="102">
        <v>-1937226667</v>
      </c>
    </row>
    <row r="51" spans="1:17" ht="21.75" customHeight="1">
      <c r="A51" s="8" t="s">
        <v>40</v>
      </c>
      <c r="C51" s="102">
        <v>132039</v>
      </c>
      <c r="D51" s="101"/>
      <c r="E51" s="102">
        <v>10241251576</v>
      </c>
      <c r="F51" s="101"/>
      <c r="G51" s="102">
        <v>12352963844</v>
      </c>
      <c r="H51" s="101"/>
      <c r="I51" s="102">
        <v>-2111712268</v>
      </c>
      <c r="J51" s="101"/>
      <c r="K51" s="102">
        <v>132039</v>
      </c>
      <c r="L51" s="101"/>
      <c r="M51" s="102">
        <v>10241251576</v>
      </c>
      <c r="N51" s="101"/>
      <c r="O51" s="102">
        <v>12352963844</v>
      </c>
      <c r="P51" s="101"/>
      <c r="Q51" s="102">
        <v>-2111712268</v>
      </c>
    </row>
    <row r="52" spans="1:17" ht="21.75" customHeight="1">
      <c r="A52" s="98" t="s">
        <v>200</v>
      </c>
      <c r="C52" s="103">
        <v>0</v>
      </c>
      <c r="D52" s="101"/>
      <c r="E52" s="103">
        <v>0</v>
      </c>
      <c r="F52" s="101"/>
      <c r="G52" s="103">
        <v>0</v>
      </c>
      <c r="H52" s="101"/>
      <c r="I52" s="103">
        <v>0</v>
      </c>
      <c r="J52" s="101"/>
      <c r="K52" s="103">
        <v>223700</v>
      </c>
      <c r="L52" s="101"/>
      <c r="M52" s="103">
        <v>195057784526</v>
      </c>
      <c r="N52" s="101"/>
      <c r="O52" s="103">
        <v>197670225776</v>
      </c>
      <c r="P52" s="101"/>
      <c r="Q52" s="103">
        <v>-2612441250</v>
      </c>
    </row>
    <row r="53" spans="1:17" ht="21.75" customHeight="1">
      <c r="A53" s="98" t="s">
        <v>56</v>
      </c>
      <c r="C53" s="103">
        <v>2800000</v>
      </c>
      <c r="D53" s="101"/>
      <c r="E53" s="103">
        <v>7342450997</v>
      </c>
      <c r="F53" s="101"/>
      <c r="G53" s="103">
        <v>10008375577</v>
      </c>
      <c r="H53" s="101"/>
      <c r="I53" s="103">
        <v>-2665924580</v>
      </c>
      <c r="J53" s="101"/>
      <c r="K53" s="103">
        <v>2800000</v>
      </c>
      <c r="L53" s="101"/>
      <c r="M53" s="103">
        <v>7342450997</v>
      </c>
      <c r="N53" s="101"/>
      <c r="O53" s="103">
        <v>10008375577</v>
      </c>
      <c r="P53" s="101"/>
      <c r="Q53" s="103">
        <v>-2665924580</v>
      </c>
    </row>
    <row r="54" spans="1:17" ht="21.75" customHeight="1">
      <c r="A54" s="8" t="s">
        <v>24</v>
      </c>
      <c r="C54" s="102">
        <v>30000000</v>
      </c>
      <c r="D54" s="101"/>
      <c r="E54" s="102">
        <v>16908790575</v>
      </c>
      <c r="F54" s="101"/>
      <c r="G54" s="102">
        <v>20311230947</v>
      </c>
      <c r="H54" s="101"/>
      <c r="I54" s="102">
        <v>-3402440372</v>
      </c>
      <c r="J54" s="101"/>
      <c r="K54" s="102">
        <v>30000000</v>
      </c>
      <c r="L54" s="101"/>
      <c r="M54" s="102">
        <v>16908790575</v>
      </c>
      <c r="N54" s="101"/>
      <c r="O54" s="102">
        <v>20311230947</v>
      </c>
      <c r="P54" s="101"/>
      <c r="Q54" s="102">
        <v>-3402440372</v>
      </c>
    </row>
    <row r="55" spans="1:17" ht="21.75" customHeight="1">
      <c r="A55" s="8" t="s">
        <v>59</v>
      </c>
      <c r="C55" s="102">
        <v>800000</v>
      </c>
      <c r="D55" s="101"/>
      <c r="E55" s="102">
        <v>13232793640</v>
      </c>
      <c r="F55" s="101"/>
      <c r="G55" s="102">
        <v>16833735078</v>
      </c>
      <c r="H55" s="101"/>
      <c r="I55" s="102">
        <v>-3600941438</v>
      </c>
      <c r="J55" s="101"/>
      <c r="K55" s="102">
        <v>800000</v>
      </c>
      <c r="L55" s="101"/>
      <c r="M55" s="102">
        <v>13232793640</v>
      </c>
      <c r="N55" s="101"/>
      <c r="O55" s="102">
        <v>16833735078</v>
      </c>
      <c r="P55" s="101"/>
      <c r="Q55" s="102">
        <v>-3600941438</v>
      </c>
    </row>
    <row r="56" spans="1:17" ht="21.75" customHeight="1">
      <c r="A56" s="8" t="s">
        <v>36</v>
      </c>
      <c r="C56" s="102">
        <v>100000</v>
      </c>
      <c r="D56" s="101"/>
      <c r="E56" s="102">
        <v>24871131011</v>
      </c>
      <c r="F56" s="101"/>
      <c r="G56" s="102">
        <v>28538932016</v>
      </c>
      <c r="H56" s="101"/>
      <c r="I56" s="102">
        <v>-3667801005</v>
      </c>
      <c r="J56" s="101"/>
      <c r="K56" s="102">
        <v>100000</v>
      </c>
      <c r="L56" s="101"/>
      <c r="M56" s="102">
        <v>24871131011</v>
      </c>
      <c r="N56" s="101"/>
      <c r="O56" s="102">
        <v>28538932016</v>
      </c>
      <c r="P56" s="101"/>
      <c r="Q56" s="102">
        <v>-3667801005</v>
      </c>
    </row>
    <row r="57" spans="1:17" ht="21.75" customHeight="1">
      <c r="A57" s="8" t="s">
        <v>26</v>
      </c>
      <c r="C57" s="102">
        <v>15400000</v>
      </c>
      <c r="D57" s="101"/>
      <c r="E57" s="102">
        <v>53916079314</v>
      </c>
      <c r="F57" s="101"/>
      <c r="G57" s="102">
        <v>59004774077</v>
      </c>
      <c r="H57" s="101"/>
      <c r="I57" s="102">
        <v>-5088694763</v>
      </c>
      <c r="J57" s="101"/>
      <c r="K57" s="102">
        <v>15400000</v>
      </c>
      <c r="L57" s="101"/>
      <c r="M57" s="102">
        <v>53916079314</v>
      </c>
      <c r="N57" s="101"/>
      <c r="O57" s="102">
        <v>59004774077</v>
      </c>
      <c r="P57" s="101"/>
      <c r="Q57" s="102">
        <v>-5088694763</v>
      </c>
    </row>
    <row r="58" spans="1:17" ht="21.75" customHeight="1">
      <c r="A58" s="8" t="s">
        <v>85</v>
      </c>
      <c r="C58" s="102">
        <v>12123750</v>
      </c>
      <c r="D58" s="101"/>
      <c r="E58" s="102">
        <v>40534841864</v>
      </c>
      <c r="F58" s="101"/>
      <c r="G58" s="102">
        <v>45952802990</v>
      </c>
      <c r="H58" s="101"/>
      <c r="I58" s="102">
        <v>-5417961126</v>
      </c>
      <c r="J58" s="101"/>
      <c r="K58" s="102">
        <v>12123750</v>
      </c>
      <c r="L58" s="101"/>
      <c r="M58" s="102">
        <v>40534841864</v>
      </c>
      <c r="N58" s="101"/>
      <c r="O58" s="102">
        <v>45952802990</v>
      </c>
      <c r="P58" s="101"/>
      <c r="Q58" s="102">
        <v>-5417961126</v>
      </c>
    </row>
    <row r="59" spans="1:17" ht="21.75" customHeight="1">
      <c r="A59" s="8" t="s">
        <v>97</v>
      </c>
      <c r="C59" s="102">
        <v>5200000</v>
      </c>
      <c r="D59" s="101"/>
      <c r="E59" s="102">
        <v>31256908205</v>
      </c>
      <c r="F59" s="101"/>
      <c r="G59" s="102">
        <v>37180116089</v>
      </c>
      <c r="H59" s="101"/>
      <c r="I59" s="102">
        <v>-5923207884</v>
      </c>
      <c r="J59" s="101"/>
      <c r="K59" s="102">
        <v>5200000</v>
      </c>
      <c r="L59" s="101"/>
      <c r="M59" s="102">
        <v>31256908205</v>
      </c>
      <c r="N59" s="101"/>
      <c r="O59" s="102">
        <v>37180116089</v>
      </c>
      <c r="P59" s="101"/>
      <c r="Q59" s="102">
        <v>-5923207884</v>
      </c>
    </row>
    <row r="60" spans="1:17" ht="21.75" customHeight="1">
      <c r="A60" s="8" t="s">
        <v>22</v>
      </c>
      <c r="C60" s="102">
        <v>12450950</v>
      </c>
      <c r="D60" s="101"/>
      <c r="E60" s="102">
        <v>46462766710</v>
      </c>
      <c r="F60" s="101"/>
      <c r="G60" s="102">
        <v>54109019347</v>
      </c>
      <c r="H60" s="101"/>
      <c r="I60" s="102">
        <v>-7646252637</v>
      </c>
      <c r="J60" s="101"/>
      <c r="K60" s="102">
        <v>12450950</v>
      </c>
      <c r="L60" s="101"/>
      <c r="M60" s="102">
        <v>46462766710</v>
      </c>
      <c r="N60" s="101"/>
      <c r="O60" s="102">
        <v>54109019347</v>
      </c>
      <c r="P60" s="101"/>
      <c r="Q60" s="102">
        <v>-7646252637</v>
      </c>
    </row>
    <row r="61" spans="1:17" ht="21.75" customHeight="1">
      <c r="A61" s="8" t="s">
        <v>25</v>
      </c>
      <c r="C61" s="102">
        <v>16313978</v>
      </c>
      <c r="D61" s="101"/>
      <c r="E61" s="102">
        <v>36819401548</v>
      </c>
      <c r="F61" s="101"/>
      <c r="G61" s="102">
        <v>44558610351</v>
      </c>
      <c r="H61" s="101"/>
      <c r="I61" s="102">
        <v>-7739208803</v>
      </c>
      <c r="J61" s="101"/>
      <c r="K61" s="102">
        <v>16313978</v>
      </c>
      <c r="L61" s="101"/>
      <c r="M61" s="102">
        <v>36819401548</v>
      </c>
      <c r="N61" s="101"/>
      <c r="O61" s="102">
        <v>44558610351</v>
      </c>
      <c r="P61" s="101"/>
      <c r="Q61" s="102">
        <v>-7739208803</v>
      </c>
    </row>
    <row r="62" spans="1:17" ht="21.75" customHeight="1">
      <c r="A62" s="8" t="s">
        <v>21</v>
      </c>
      <c r="C62" s="102">
        <v>60000000</v>
      </c>
      <c r="D62" s="101"/>
      <c r="E62" s="102">
        <v>27415368048</v>
      </c>
      <c r="F62" s="101"/>
      <c r="G62" s="102">
        <v>35671812161</v>
      </c>
      <c r="H62" s="101"/>
      <c r="I62" s="102">
        <v>-8256444113</v>
      </c>
      <c r="J62" s="101"/>
      <c r="K62" s="102">
        <v>60000000</v>
      </c>
      <c r="L62" s="101"/>
      <c r="M62" s="102">
        <v>27415368048</v>
      </c>
      <c r="N62" s="101"/>
      <c r="O62" s="102">
        <v>35671812161</v>
      </c>
      <c r="P62" s="101"/>
      <c r="Q62" s="102">
        <v>-8256444113</v>
      </c>
    </row>
    <row r="63" spans="1:17" ht="21.75" customHeight="1">
      <c r="A63" s="8" t="s">
        <v>79</v>
      </c>
      <c r="C63" s="102">
        <v>7050976</v>
      </c>
      <c r="D63" s="101"/>
      <c r="E63" s="102">
        <v>50815414711</v>
      </c>
      <c r="F63" s="101"/>
      <c r="G63" s="102">
        <v>61906530856</v>
      </c>
      <c r="H63" s="101"/>
      <c r="I63" s="102">
        <v>-11091116145</v>
      </c>
      <c r="J63" s="101"/>
      <c r="K63" s="102">
        <v>7050976</v>
      </c>
      <c r="L63" s="101"/>
      <c r="M63" s="102">
        <v>50815414711</v>
      </c>
      <c r="N63" s="101"/>
      <c r="O63" s="102">
        <v>61906530856</v>
      </c>
      <c r="P63" s="101"/>
      <c r="Q63" s="102">
        <v>-11091116145</v>
      </c>
    </row>
    <row r="64" spans="1:17" ht="21.75" customHeight="1">
      <c r="A64" s="8" t="s">
        <v>84</v>
      </c>
      <c r="C64" s="102">
        <v>10400000</v>
      </c>
      <c r="D64" s="101"/>
      <c r="E64" s="102">
        <v>33109419911</v>
      </c>
      <c r="F64" s="101"/>
      <c r="G64" s="102">
        <v>45684152278</v>
      </c>
      <c r="H64" s="101"/>
      <c r="I64" s="102">
        <v>-12574732367</v>
      </c>
      <c r="J64" s="101"/>
      <c r="K64" s="102">
        <v>10400000</v>
      </c>
      <c r="L64" s="101"/>
      <c r="M64" s="102">
        <v>33109419911</v>
      </c>
      <c r="N64" s="101"/>
      <c r="O64" s="102">
        <v>45684152278</v>
      </c>
      <c r="P64" s="101"/>
      <c r="Q64" s="102">
        <v>-12574732367</v>
      </c>
    </row>
    <row r="65" spans="1:17" ht="21.75" customHeight="1">
      <c r="A65" s="8" t="s">
        <v>104</v>
      </c>
      <c r="C65" s="102">
        <v>8983826</v>
      </c>
      <c r="D65" s="101"/>
      <c r="E65" s="102">
        <v>70446674721</v>
      </c>
      <c r="F65" s="101"/>
      <c r="G65" s="102">
        <v>83583671809</v>
      </c>
      <c r="H65" s="101"/>
      <c r="I65" s="102">
        <v>-13136997088</v>
      </c>
      <c r="J65" s="101"/>
      <c r="K65" s="102">
        <v>8983826</v>
      </c>
      <c r="L65" s="101"/>
      <c r="M65" s="102">
        <v>70446674721</v>
      </c>
      <c r="N65" s="101"/>
      <c r="O65" s="102">
        <v>83583671809</v>
      </c>
      <c r="P65" s="101"/>
      <c r="Q65" s="102">
        <v>-13136997088</v>
      </c>
    </row>
    <row r="66" spans="1:17" ht="21.75" customHeight="1">
      <c r="A66" s="8" t="s">
        <v>37</v>
      </c>
      <c r="C66" s="102">
        <v>1000000</v>
      </c>
      <c r="D66" s="101"/>
      <c r="E66" s="102">
        <v>55885491050</v>
      </c>
      <c r="F66" s="101"/>
      <c r="G66" s="102">
        <v>70031211330</v>
      </c>
      <c r="H66" s="101"/>
      <c r="I66" s="102">
        <v>-14145720280</v>
      </c>
      <c r="J66" s="101"/>
      <c r="K66" s="102">
        <v>1000000</v>
      </c>
      <c r="L66" s="101"/>
      <c r="M66" s="102">
        <v>55885491050</v>
      </c>
      <c r="N66" s="101"/>
      <c r="O66" s="102">
        <v>70031211330</v>
      </c>
      <c r="P66" s="101"/>
      <c r="Q66" s="102">
        <v>-14145720280</v>
      </c>
    </row>
    <row r="67" spans="1:17" ht="21.75" customHeight="1">
      <c r="A67" s="8" t="s">
        <v>30</v>
      </c>
      <c r="C67" s="102">
        <v>22200000</v>
      </c>
      <c r="D67" s="101"/>
      <c r="E67" s="102">
        <v>77254782936</v>
      </c>
      <c r="F67" s="101"/>
      <c r="G67" s="102">
        <v>92826504935</v>
      </c>
      <c r="H67" s="101"/>
      <c r="I67" s="102">
        <v>-15571721999</v>
      </c>
      <c r="J67" s="101"/>
      <c r="K67" s="102">
        <v>22200000</v>
      </c>
      <c r="L67" s="101"/>
      <c r="M67" s="102">
        <v>77254782936</v>
      </c>
      <c r="N67" s="101"/>
      <c r="O67" s="102">
        <v>92826504935</v>
      </c>
      <c r="P67" s="101"/>
      <c r="Q67" s="102">
        <v>-15571721999</v>
      </c>
    </row>
    <row r="68" spans="1:17" ht="21.75" customHeight="1">
      <c r="A68" s="8" t="s">
        <v>38</v>
      </c>
      <c r="C68" s="102">
        <v>0</v>
      </c>
      <c r="D68" s="101"/>
      <c r="E68" s="102">
        <v>0</v>
      </c>
      <c r="F68" s="101"/>
      <c r="G68" s="102">
        <v>0</v>
      </c>
      <c r="H68" s="101"/>
      <c r="I68" s="102">
        <v>0</v>
      </c>
      <c r="J68" s="101"/>
      <c r="K68" s="102">
        <v>3518691</v>
      </c>
      <c r="L68" s="101"/>
      <c r="M68" s="102">
        <v>120964854684</v>
      </c>
      <c r="N68" s="101"/>
      <c r="O68" s="102">
        <v>137601729289</v>
      </c>
      <c r="P68" s="101"/>
      <c r="Q68" s="102">
        <v>-16636874605</v>
      </c>
    </row>
    <row r="69" spans="1:17" ht="21.75" customHeight="1">
      <c r="A69" s="21" t="s">
        <v>66</v>
      </c>
      <c r="C69" s="104">
        <v>4200000</v>
      </c>
      <c r="D69" s="101"/>
      <c r="E69" s="104">
        <v>84080725419</v>
      </c>
      <c r="F69" s="101"/>
      <c r="G69" s="104">
        <v>102598894089</v>
      </c>
      <c r="H69" s="101"/>
      <c r="I69" s="104">
        <v>-18518168670</v>
      </c>
      <c r="J69" s="101"/>
      <c r="K69" s="104">
        <v>4200000</v>
      </c>
      <c r="L69" s="101"/>
      <c r="M69" s="104">
        <v>84080725419</v>
      </c>
      <c r="N69" s="101"/>
      <c r="O69" s="104">
        <v>102598894089</v>
      </c>
      <c r="P69" s="101"/>
      <c r="Q69" s="104">
        <v>-18518168670</v>
      </c>
    </row>
    <row r="70" spans="1:17" ht="21.75" customHeight="1" thickBot="1">
      <c r="A70" s="13" t="s">
        <v>108</v>
      </c>
      <c r="C70" s="105">
        <v>254314913</v>
      </c>
      <c r="D70" s="101"/>
      <c r="E70" s="105">
        <v>1581603247585</v>
      </c>
      <c r="F70" s="101"/>
      <c r="G70" s="105">
        <v>1702830362279</v>
      </c>
      <c r="H70" s="101"/>
      <c r="I70" s="105">
        <v>-121227114694</v>
      </c>
      <c r="J70" s="101"/>
      <c r="K70" s="105">
        <v>358976653</v>
      </c>
      <c r="L70" s="101"/>
      <c r="M70" s="105">
        <v>4268443970731</v>
      </c>
      <c r="N70" s="101"/>
      <c r="O70" s="105">
        <v>4371755677202</v>
      </c>
      <c r="P70" s="101"/>
      <c r="Q70" s="105">
        <v>-103311706471</v>
      </c>
    </row>
  </sheetData>
  <sortState xmlns:xlrd2="http://schemas.microsoft.com/office/spreadsheetml/2017/richdata2" ref="A8:Q69">
    <sortCondition descending="1" ref="Q8:Q6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91"/>
  <sheetViews>
    <sheetView rightToLeft="1" workbookViewId="0">
      <selection activeCell="Q94" sqref="Q94"/>
    </sheetView>
  </sheetViews>
  <sheetFormatPr defaultRowHeight="12.75"/>
  <cols>
    <col min="1" max="1" width="29.85546875" bestFit="1" customWidth="1"/>
    <col min="2" max="2" width="1.28515625" customWidth="1"/>
    <col min="3" max="3" width="14.28515625" bestFit="1" customWidth="1"/>
    <col min="4" max="4" width="1.28515625" customWidth="1"/>
    <col min="5" max="5" width="18.42578125" bestFit="1" customWidth="1"/>
    <col min="6" max="6" width="1.28515625" customWidth="1"/>
    <col min="7" max="7" width="18.42578125" bestFit="1" customWidth="1"/>
    <col min="8" max="8" width="1.28515625" customWidth="1"/>
    <col min="9" max="9" width="26.42578125" bestFit="1" customWidth="1"/>
    <col min="10" max="10" width="1.28515625" customWidth="1"/>
    <col min="11" max="11" width="14.28515625" bestFit="1" customWidth="1"/>
    <col min="12" max="12" width="1.28515625" customWidth="1"/>
    <col min="13" max="13" width="18.42578125" bestFit="1" customWidth="1"/>
    <col min="14" max="14" width="1.28515625" customWidth="1"/>
    <col min="15" max="15" width="18.42578125" bestFit="1" customWidth="1"/>
    <col min="16" max="16" width="1.28515625" customWidth="1"/>
    <col min="17" max="17" width="26.42578125" bestFit="1" customWidth="1"/>
    <col min="19" max="19" width="15" bestFit="1" customWidth="1"/>
  </cols>
  <sheetData>
    <row r="1" spans="1:17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17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7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7" ht="14.45" customHeight="1"/>
    <row r="5" spans="1:17" ht="14.45" customHeight="1">
      <c r="A5" s="145" t="s">
        <v>244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7" ht="14.45" customHeight="1">
      <c r="A6" s="146" t="s">
        <v>159</v>
      </c>
      <c r="C6" s="146" t="s">
        <v>174</v>
      </c>
      <c r="D6" s="146"/>
      <c r="E6" s="146"/>
      <c r="F6" s="146"/>
      <c r="G6" s="146"/>
      <c r="H6" s="146"/>
      <c r="I6" s="146"/>
      <c r="K6" s="146" t="s">
        <v>175</v>
      </c>
      <c r="L6" s="146"/>
      <c r="M6" s="146"/>
      <c r="N6" s="146"/>
      <c r="O6" s="146"/>
      <c r="P6" s="146"/>
      <c r="Q6" s="146"/>
    </row>
    <row r="7" spans="1:17" ht="29.1" customHeight="1">
      <c r="A7" s="146"/>
      <c r="C7" s="17" t="s">
        <v>13</v>
      </c>
      <c r="D7" s="3"/>
      <c r="E7" s="17" t="s">
        <v>15</v>
      </c>
      <c r="F7" s="3"/>
      <c r="G7" s="17" t="s">
        <v>242</v>
      </c>
      <c r="H7" s="3"/>
      <c r="I7" s="17" t="s">
        <v>245</v>
      </c>
      <c r="K7" s="17" t="s">
        <v>13</v>
      </c>
      <c r="L7" s="3"/>
      <c r="M7" s="17" t="s">
        <v>15</v>
      </c>
      <c r="N7" s="3"/>
      <c r="O7" s="17" t="s">
        <v>242</v>
      </c>
      <c r="P7" s="3"/>
      <c r="Q7" s="24" t="s">
        <v>245</v>
      </c>
    </row>
    <row r="8" spans="1:17" ht="21.75" customHeight="1">
      <c r="A8" s="19" t="s">
        <v>195</v>
      </c>
      <c r="C8" s="100">
        <v>46001</v>
      </c>
      <c r="D8" s="101"/>
      <c r="E8" s="100">
        <v>437339230751</v>
      </c>
      <c r="F8" s="101"/>
      <c r="G8" s="100">
        <v>409803036568</v>
      </c>
      <c r="H8" s="101"/>
      <c r="I8" s="100">
        <v>27536194183</v>
      </c>
      <c r="J8" s="101"/>
      <c r="K8" s="100">
        <v>46001</v>
      </c>
      <c r="L8" s="101"/>
      <c r="M8" s="100">
        <v>437339230751</v>
      </c>
      <c r="N8" s="101"/>
      <c r="O8" s="100">
        <v>405210975673</v>
      </c>
      <c r="P8" s="101"/>
      <c r="Q8" s="100">
        <v>32128255078</v>
      </c>
    </row>
    <row r="9" spans="1:17" ht="21.75" customHeight="1">
      <c r="A9" s="8" t="s">
        <v>84</v>
      </c>
      <c r="C9" s="102">
        <v>79836111</v>
      </c>
      <c r="D9" s="101"/>
      <c r="E9" s="102">
        <v>373473271372</v>
      </c>
      <c r="F9" s="101"/>
      <c r="G9" s="102">
        <v>357424080113</v>
      </c>
      <c r="H9" s="101"/>
      <c r="I9" s="102">
        <v>16049191259</v>
      </c>
      <c r="J9" s="101"/>
      <c r="K9" s="102">
        <v>79836111</v>
      </c>
      <c r="L9" s="101"/>
      <c r="M9" s="102">
        <v>373473271372</v>
      </c>
      <c r="N9" s="101"/>
      <c r="O9" s="102">
        <v>350696639652</v>
      </c>
      <c r="P9" s="101"/>
      <c r="Q9" s="102">
        <v>22776631720</v>
      </c>
    </row>
    <row r="10" spans="1:17" ht="21.75" customHeight="1">
      <c r="A10" s="8" t="s">
        <v>31</v>
      </c>
      <c r="C10" s="102">
        <v>21666789</v>
      </c>
      <c r="D10" s="101"/>
      <c r="E10" s="102">
        <v>224123091926</v>
      </c>
      <c r="F10" s="101"/>
      <c r="G10" s="102">
        <v>229593711314</v>
      </c>
      <c r="H10" s="101"/>
      <c r="I10" s="102">
        <v>-5470619387</v>
      </c>
      <c r="J10" s="101"/>
      <c r="K10" s="102">
        <v>21666789</v>
      </c>
      <c r="L10" s="101"/>
      <c r="M10" s="102">
        <v>224123091926</v>
      </c>
      <c r="N10" s="101"/>
      <c r="O10" s="102">
        <v>210661922172</v>
      </c>
      <c r="P10" s="101"/>
      <c r="Q10" s="102">
        <v>13461169754</v>
      </c>
    </row>
    <row r="11" spans="1:17" ht="21.75" customHeight="1">
      <c r="A11" s="8" t="s">
        <v>71</v>
      </c>
      <c r="C11" s="102">
        <v>750000</v>
      </c>
      <c r="D11" s="101"/>
      <c r="E11" s="102">
        <v>87160789125</v>
      </c>
      <c r="F11" s="101"/>
      <c r="G11" s="102">
        <v>90344234250</v>
      </c>
      <c r="H11" s="101"/>
      <c r="I11" s="102">
        <v>-3183445125</v>
      </c>
      <c r="J11" s="101"/>
      <c r="K11" s="102">
        <v>750000</v>
      </c>
      <c r="L11" s="101"/>
      <c r="M11" s="102">
        <v>87160789125</v>
      </c>
      <c r="N11" s="101"/>
      <c r="O11" s="102">
        <v>74442652680</v>
      </c>
      <c r="P11" s="101"/>
      <c r="Q11" s="102">
        <v>12718136445</v>
      </c>
    </row>
    <row r="12" spans="1:17" ht="21.75" customHeight="1">
      <c r="A12" s="8" t="s">
        <v>20</v>
      </c>
      <c r="C12" s="102">
        <v>67566289</v>
      </c>
      <c r="D12" s="101"/>
      <c r="E12" s="102">
        <v>39022440626</v>
      </c>
      <c r="F12" s="101"/>
      <c r="G12" s="102">
        <v>39022440626</v>
      </c>
      <c r="H12" s="101"/>
      <c r="I12" s="102">
        <v>0</v>
      </c>
      <c r="J12" s="101"/>
      <c r="K12" s="102">
        <v>67566289</v>
      </c>
      <c r="L12" s="101"/>
      <c r="M12" s="102">
        <v>39022440626</v>
      </c>
      <c r="N12" s="101"/>
      <c r="O12" s="102">
        <v>30559742932</v>
      </c>
      <c r="P12" s="101"/>
      <c r="Q12" s="102">
        <v>8462697694</v>
      </c>
    </row>
    <row r="13" spans="1:17" ht="21.75" customHeight="1">
      <c r="A13" s="8" t="s">
        <v>70</v>
      </c>
      <c r="C13" s="102">
        <v>3611609</v>
      </c>
      <c r="D13" s="101"/>
      <c r="E13" s="102">
        <v>54605724081</v>
      </c>
      <c r="F13" s="101"/>
      <c r="G13" s="102">
        <v>52774762918</v>
      </c>
      <c r="H13" s="101"/>
      <c r="I13" s="102">
        <v>1830961163</v>
      </c>
      <c r="J13" s="101"/>
      <c r="K13" s="102">
        <v>3611609</v>
      </c>
      <c r="L13" s="101"/>
      <c r="M13" s="102">
        <v>54605724081</v>
      </c>
      <c r="N13" s="101"/>
      <c r="O13" s="102">
        <v>46470762525</v>
      </c>
      <c r="P13" s="101"/>
      <c r="Q13" s="102">
        <v>8134961556</v>
      </c>
    </row>
    <row r="14" spans="1:17" ht="21.75" customHeight="1">
      <c r="A14" s="8" t="s">
        <v>41</v>
      </c>
      <c r="C14" s="102">
        <v>3690145</v>
      </c>
      <c r="D14" s="101"/>
      <c r="E14" s="102">
        <v>169103496177</v>
      </c>
      <c r="F14" s="101"/>
      <c r="G14" s="102">
        <v>162500756630</v>
      </c>
      <c r="H14" s="101"/>
      <c r="I14" s="102">
        <v>6602739547</v>
      </c>
      <c r="J14" s="101"/>
      <c r="K14" s="102">
        <v>3690145</v>
      </c>
      <c r="L14" s="101"/>
      <c r="M14" s="102">
        <v>169103496177</v>
      </c>
      <c r="N14" s="101"/>
      <c r="O14" s="102">
        <v>164130409468</v>
      </c>
      <c r="P14" s="101"/>
      <c r="Q14" s="102">
        <v>4973086709</v>
      </c>
    </row>
    <row r="15" spans="1:17" ht="21.75" customHeight="1">
      <c r="A15" s="8" t="s">
        <v>23</v>
      </c>
      <c r="C15" s="102">
        <v>10713145</v>
      </c>
      <c r="D15" s="101"/>
      <c r="E15" s="102">
        <v>28732086022</v>
      </c>
      <c r="F15" s="101"/>
      <c r="G15" s="102">
        <v>34202178289</v>
      </c>
      <c r="H15" s="101"/>
      <c r="I15" s="102">
        <v>-5470092266</v>
      </c>
      <c r="J15" s="101"/>
      <c r="K15" s="102">
        <v>10713145</v>
      </c>
      <c r="L15" s="101"/>
      <c r="M15" s="102">
        <v>28732086022</v>
      </c>
      <c r="N15" s="101"/>
      <c r="O15" s="102">
        <v>24107159455</v>
      </c>
      <c r="P15" s="101"/>
      <c r="Q15" s="102">
        <v>4624926567</v>
      </c>
    </row>
    <row r="16" spans="1:17" ht="21.75" customHeight="1">
      <c r="A16" s="8" t="s">
        <v>39</v>
      </c>
      <c r="C16" s="102">
        <v>3557647</v>
      </c>
      <c r="D16" s="101"/>
      <c r="E16" s="102">
        <v>19171252660</v>
      </c>
      <c r="F16" s="101"/>
      <c r="G16" s="102">
        <v>20511578202</v>
      </c>
      <c r="H16" s="101"/>
      <c r="I16" s="102">
        <v>-1340325541</v>
      </c>
      <c r="J16" s="101"/>
      <c r="K16" s="102">
        <v>3557647</v>
      </c>
      <c r="L16" s="101"/>
      <c r="M16" s="102">
        <v>19171252660</v>
      </c>
      <c r="N16" s="101"/>
      <c r="O16" s="102">
        <v>15206859701</v>
      </c>
      <c r="P16" s="101"/>
      <c r="Q16" s="102">
        <v>3964392959</v>
      </c>
    </row>
    <row r="17" spans="1:17" ht="21.75" customHeight="1">
      <c r="A17" s="98" t="s">
        <v>147</v>
      </c>
      <c r="C17" s="103">
        <v>539600</v>
      </c>
      <c r="D17" s="101"/>
      <c r="E17" s="103">
        <v>507401816748</v>
      </c>
      <c r="F17" s="101"/>
      <c r="G17" s="103">
        <v>503474077059</v>
      </c>
      <c r="H17" s="101"/>
      <c r="I17" s="103">
        <v>3927739689</v>
      </c>
      <c r="J17" s="101"/>
      <c r="K17" s="103">
        <v>539600</v>
      </c>
      <c r="L17" s="101"/>
      <c r="M17" s="103">
        <v>507401816748</v>
      </c>
      <c r="N17" s="101"/>
      <c r="O17" s="103">
        <v>503474077059</v>
      </c>
      <c r="P17" s="101"/>
      <c r="Q17" s="103">
        <v>3927739689</v>
      </c>
    </row>
    <row r="18" spans="1:17" ht="21.75" customHeight="1">
      <c r="A18" s="8" t="s">
        <v>58</v>
      </c>
      <c r="C18" s="102">
        <v>18315828</v>
      </c>
      <c r="D18" s="101"/>
      <c r="E18" s="102">
        <v>108330750499</v>
      </c>
      <c r="F18" s="101"/>
      <c r="G18" s="102">
        <v>108330750499</v>
      </c>
      <c r="H18" s="101"/>
      <c r="I18" s="102">
        <v>0</v>
      </c>
      <c r="J18" s="101"/>
      <c r="K18" s="102">
        <v>18315828</v>
      </c>
      <c r="L18" s="101"/>
      <c r="M18" s="102">
        <v>108330750499</v>
      </c>
      <c r="N18" s="101"/>
      <c r="O18" s="102">
        <v>104581969326</v>
      </c>
      <c r="P18" s="101"/>
      <c r="Q18" s="102">
        <v>3748781173</v>
      </c>
    </row>
    <row r="19" spans="1:17" ht="21.75" customHeight="1">
      <c r="A19" s="8" t="s">
        <v>76</v>
      </c>
      <c r="C19" s="102">
        <v>21457523</v>
      </c>
      <c r="D19" s="101"/>
      <c r="E19" s="102">
        <v>62901729826</v>
      </c>
      <c r="F19" s="101"/>
      <c r="G19" s="102">
        <v>65930568631</v>
      </c>
      <c r="H19" s="101"/>
      <c r="I19" s="102">
        <v>-3028838804</v>
      </c>
      <c r="J19" s="101"/>
      <c r="K19" s="102">
        <v>21457523</v>
      </c>
      <c r="L19" s="101"/>
      <c r="M19" s="102">
        <v>62901729826</v>
      </c>
      <c r="N19" s="101"/>
      <c r="O19" s="102">
        <v>59416148689</v>
      </c>
      <c r="P19" s="101"/>
      <c r="Q19" s="102">
        <v>3485581137</v>
      </c>
    </row>
    <row r="20" spans="1:17" ht="21.75" customHeight="1">
      <c r="A20" s="8" t="s">
        <v>103</v>
      </c>
      <c r="C20" s="102">
        <v>11600000</v>
      </c>
      <c r="D20" s="101"/>
      <c r="E20" s="102">
        <v>35861347800</v>
      </c>
      <c r="F20" s="101"/>
      <c r="G20" s="102">
        <v>41223253500</v>
      </c>
      <c r="H20" s="101"/>
      <c r="I20" s="102">
        <v>-5361905700</v>
      </c>
      <c r="J20" s="101"/>
      <c r="K20" s="102">
        <v>11600000</v>
      </c>
      <c r="L20" s="101"/>
      <c r="M20" s="102">
        <v>35861347800</v>
      </c>
      <c r="N20" s="101"/>
      <c r="O20" s="102">
        <v>32701859280</v>
      </c>
      <c r="P20" s="101"/>
      <c r="Q20" s="102">
        <v>3159488520</v>
      </c>
    </row>
    <row r="21" spans="1:17" ht="21.75" customHeight="1">
      <c r="A21" s="8" t="s">
        <v>106</v>
      </c>
      <c r="C21" s="102">
        <v>12880000</v>
      </c>
      <c r="D21" s="101"/>
      <c r="E21" s="102">
        <v>84246135120</v>
      </c>
      <c r="F21" s="101"/>
      <c r="G21" s="102">
        <v>93976691760</v>
      </c>
      <c r="H21" s="101"/>
      <c r="I21" s="102">
        <v>-9730556640</v>
      </c>
      <c r="J21" s="101"/>
      <c r="K21" s="102">
        <v>12880000</v>
      </c>
      <c r="L21" s="101"/>
      <c r="M21" s="102">
        <v>84246135120</v>
      </c>
      <c r="N21" s="101"/>
      <c r="O21" s="102">
        <v>81243551513</v>
      </c>
      <c r="P21" s="101"/>
      <c r="Q21" s="102">
        <v>3002583607</v>
      </c>
    </row>
    <row r="22" spans="1:17" ht="21.75" customHeight="1">
      <c r="A22" s="8" t="s">
        <v>27</v>
      </c>
      <c r="C22" s="102">
        <v>4211883</v>
      </c>
      <c r="D22" s="101"/>
      <c r="E22" s="102">
        <v>21444903800</v>
      </c>
      <c r="F22" s="101"/>
      <c r="G22" s="102">
        <v>21858798561</v>
      </c>
      <c r="H22" s="101"/>
      <c r="I22" s="102">
        <v>-413894760</v>
      </c>
      <c r="J22" s="101"/>
      <c r="K22" s="102">
        <v>4211883</v>
      </c>
      <c r="L22" s="101"/>
      <c r="M22" s="102">
        <v>21444903800</v>
      </c>
      <c r="N22" s="101"/>
      <c r="O22" s="102">
        <v>18522501835</v>
      </c>
      <c r="P22" s="101"/>
      <c r="Q22" s="102">
        <v>2922401965</v>
      </c>
    </row>
    <row r="23" spans="1:17" ht="21.75" customHeight="1">
      <c r="A23" s="8" t="s">
        <v>82</v>
      </c>
      <c r="C23" s="102">
        <v>966834</v>
      </c>
      <c r="D23" s="101"/>
      <c r="E23" s="102">
        <v>22777627703</v>
      </c>
      <c r="F23" s="101"/>
      <c r="G23" s="102">
        <v>23690654974</v>
      </c>
      <c r="H23" s="101"/>
      <c r="I23" s="102">
        <v>-913027270</v>
      </c>
      <c r="J23" s="101"/>
      <c r="K23" s="102">
        <v>966834</v>
      </c>
      <c r="L23" s="101"/>
      <c r="M23" s="102">
        <v>22777627703</v>
      </c>
      <c r="N23" s="101"/>
      <c r="O23" s="102">
        <v>20134654024</v>
      </c>
      <c r="P23" s="101"/>
      <c r="Q23" s="102">
        <v>2642973679</v>
      </c>
    </row>
    <row r="24" spans="1:17" ht="21.75" customHeight="1">
      <c r="A24" s="8" t="s">
        <v>34</v>
      </c>
      <c r="C24" s="102">
        <v>2000000</v>
      </c>
      <c r="D24" s="101"/>
      <c r="E24" s="102">
        <v>171909018900</v>
      </c>
      <c r="F24" s="101"/>
      <c r="G24" s="102">
        <v>168813547200</v>
      </c>
      <c r="H24" s="101"/>
      <c r="I24" s="102">
        <v>3095471700</v>
      </c>
      <c r="J24" s="101"/>
      <c r="K24" s="102">
        <v>2000000</v>
      </c>
      <c r="L24" s="101"/>
      <c r="M24" s="102">
        <v>171909018900</v>
      </c>
      <c r="N24" s="101"/>
      <c r="O24" s="102">
        <v>169406001000</v>
      </c>
      <c r="P24" s="101"/>
      <c r="Q24" s="102">
        <v>2503017900</v>
      </c>
    </row>
    <row r="25" spans="1:17" ht="21.75" customHeight="1">
      <c r="A25" s="8" t="s">
        <v>44</v>
      </c>
      <c r="C25" s="102">
        <v>1540000</v>
      </c>
      <c r="D25" s="101"/>
      <c r="E25" s="102">
        <v>22503303900</v>
      </c>
      <c r="F25" s="101"/>
      <c r="G25" s="102">
        <v>24723017550</v>
      </c>
      <c r="H25" s="101"/>
      <c r="I25" s="102">
        <v>-2219713650</v>
      </c>
      <c r="J25" s="101"/>
      <c r="K25" s="102">
        <v>1540000</v>
      </c>
      <c r="L25" s="101"/>
      <c r="M25" s="102">
        <v>22503303900</v>
      </c>
      <c r="N25" s="101"/>
      <c r="O25" s="102">
        <v>20528524170</v>
      </c>
      <c r="P25" s="101"/>
      <c r="Q25" s="102">
        <v>1974779730</v>
      </c>
    </row>
    <row r="26" spans="1:17" ht="21.75" customHeight="1">
      <c r="A26" s="8" t="s">
        <v>91</v>
      </c>
      <c r="C26" s="102">
        <v>60416562</v>
      </c>
      <c r="D26" s="101"/>
      <c r="E26" s="102">
        <v>33692023818</v>
      </c>
      <c r="F26" s="101"/>
      <c r="G26" s="102">
        <v>39937960498</v>
      </c>
      <c r="H26" s="101"/>
      <c r="I26" s="102">
        <v>-6245936679</v>
      </c>
      <c r="J26" s="101"/>
      <c r="K26" s="102">
        <v>60416562</v>
      </c>
      <c r="L26" s="101"/>
      <c r="M26" s="102">
        <v>33692023818</v>
      </c>
      <c r="N26" s="101"/>
      <c r="O26" s="102">
        <v>31830254231</v>
      </c>
      <c r="P26" s="101"/>
      <c r="Q26" s="102">
        <v>1861769587</v>
      </c>
    </row>
    <row r="27" spans="1:17" ht="21.75" customHeight="1">
      <c r="A27" s="8" t="s">
        <v>32</v>
      </c>
      <c r="C27" s="102">
        <v>1137140</v>
      </c>
      <c r="D27" s="101"/>
      <c r="E27" s="102">
        <v>22290975615</v>
      </c>
      <c r="F27" s="101"/>
      <c r="G27" s="102">
        <v>26623467982</v>
      </c>
      <c r="H27" s="101"/>
      <c r="I27" s="102">
        <v>-4332492366</v>
      </c>
      <c r="J27" s="101"/>
      <c r="K27" s="102">
        <v>1137140</v>
      </c>
      <c r="L27" s="101"/>
      <c r="M27" s="102">
        <v>22290975615</v>
      </c>
      <c r="N27" s="101"/>
      <c r="O27" s="102">
        <v>20685844507</v>
      </c>
      <c r="P27" s="101"/>
      <c r="Q27" s="102">
        <v>1605131108</v>
      </c>
    </row>
    <row r="28" spans="1:17" ht="21.75" customHeight="1">
      <c r="A28" s="8" t="s">
        <v>49</v>
      </c>
      <c r="C28" s="102">
        <v>150000</v>
      </c>
      <c r="D28" s="101"/>
      <c r="E28" s="102">
        <v>16878969000</v>
      </c>
      <c r="F28" s="101"/>
      <c r="G28" s="102">
        <v>18936652500</v>
      </c>
      <c r="H28" s="101"/>
      <c r="I28" s="102">
        <v>-2057683500</v>
      </c>
      <c r="J28" s="101"/>
      <c r="K28" s="102">
        <v>150000</v>
      </c>
      <c r="L28" s="101"/>
      <c r="M28" s="102">
        <v>16878969000</v>
      </c>
      <c r="N28" s="101"/>
      <c r="O28" s="102">
        <v>15805395000</v>
      </c>
      <c r="P28" s="101"/>
      <c r="Q28" s="102">
        <v>1073574000</v>
      </c>
    </row>
    <row r="29" spans="1:17" ht="21.75" customHeight="1">
      <c r="A29" s="8" t="s">
        <v>80</v>
      </c>
      <c r="C29" s="102">
        <v>1875000</v>
      </c>
      <c r="D29" s="101"/>
      <c r="E29" s="102">
        <v>6782527406</v>
      </c>
      <c r="F29" s="101"/>
      <c r="G29" s="102">
        <v>6893944561</v>
      </c>
      <c r="H29" s="101"/>
      <c r="I29" s="102">
        <v>-111417154</v>
      </c>
      <c r="J29" s="101"/>
      <c r="K29" s="102">
        <v>1875000</v>
      </c>
      <c r="L29" s="101"/>
      <c r="M29" s="102">
        <v>6782527406</v>
      </c>
      <c r="N29" s="101"/>
      <c r="O29" s="102">
        <v>6044858754</v>
      </c>
      <c r="P29" s="101"/>
      <c r="Q29" s="102">
        <v>737668652</v>
      </c>
    </row>
    <row r="30" spans="1:17" ht="21.75" customHeight="1">
      <c r="A30" s="8" t="s">
        <v>101</v>
      </c>
      <c r="C30" s="102">
        <v>3635285</v>
      </c>
      <c r="D30" s="101"/>
      <c r="E30" s="102">
        <v>23416484751</v>
      </c>
      <c r="F30" s="101"/>
      <c r="G30" s="102">
        <v>27066276356</v>
      </c>
      <c r="H30" s="101"/>
      <c r="I30" s="102">
        <v>-3649791604</v>
      </c>
      <c r="J30" s="101"/>
      <c r="K30" s="102">
        <v>3635285</v>
      </c>
      <c r="L30" s="101"/>
      <c r="M30" s="102">
        <v>23416484751</v>
      </c>
      <c r="N30" s="101"/>
      <c r="O30" s="102">
        <v>22907213149</v>
      </c>
      <c r="P30" s="101"/>
      <c r="Q30" s="102">
        <v>509271602</v>
      </c>
    </row>
    <row r="31" spans="1:17" ht="21.75" customHeight="1">
      <c r="A31" s="8" t="s">
        <v>75</v>
      </c>
      <c r="C31" s="102">
        <v>52551677</v>
      </c>
      <c r="D31" s="101"/>
      <c r="E31" s="102">
        <v>22723962617</v>
      </c>
      <c r="F31" s="101"/>
      <c r="G31" s="102">
        <v>22723962617</v>
      </c>
      <c r="H31" s="101"/>
      <c r="I31" s="102">
        <v>0</v>
      </c>
      <c r="J31" s="101"/>
      <c r="K31" s="102">
        <v>52551677</v>
      </c>
      <c r="L31" s="101"/>
      <c r="M31" s="102">
        <v>22723962617</v>
      </c>
      <c r="N31" s="101"/>
      <c r="O31" s="102">
        <v>22410528649</v>
      </c>
      <c r="P31" s="101"/>
      <c r="Q31" s="102">
        <v>313433968</v>
      </c>
    </row>
    <row r="32" spans="1:17" ht="21.75" customHeight="1">
      <c r="A32" s="8" t="s">
        <v>55</v>
      </c>
      <c r="C32" s="102">
        <v>1569248</v>
      </c>
      <c r="D32" s="101"/>
      <c r="E32" s="102">
        <v>44535458319</v>
      </c>
      <c r="F32" s="101"/>
      <c r="G32" s="102">
        <v>48263645547</v>
      </c>
      <c r="H32" s="101"/>
      <c r="I32" s="102">
        <v>-3728187227</v>
      </c>
      <c r="J32" s="101"/>
      <c r="K32" s="102">
        <v>1569248</v>
      </c>
      <c r="L32" s="101"/>
      <c r="M32" s="102">
        <v>44535458319</v>
      </c>
      <c r="N32" s="101"/>
      <c r="O32" s="102">
        <v>44303626759</v>
      </c>
      <c r="P32" s="101"/>
      <c r="Q32" s="102">
        <v>231831560</v>
      </c>
    </row>
    <row r="33" spans="1:17" ht="21.75" customHeight="1">
      <c r="A33" s="8" t="s">
        <v>77</v>
      </c>
      <c r="C33" s="102">
        <v>2027878</v>
      </c>
      <c r="D33" s="101"/>
      <c r="E33" s="102">
        <v>39610708273</v>
      </c>
      <c r="F33" s="101"/>
      <c r="G33" s="102">
        <v>43339960706</v>
      </c>
      <c r="H33" s="101"/>
      <c r="I33" s="102">
        <v>-3729252432</v>
      </c>
      <c r="J33" s="101"/>
      <c r="K33" s="102">
        <v>2027878</v>
      </c>
      <c r="L33" s="101"/>
      <c r="M33" s="102">
        <v>39610708273</v>
      </c>
      <c r="N33" s="101"/>
      <c r="O33" s="102">
        <v>39437456919</v>
      </c>
      <c r="P33" s="101"/>
      <c r="Q33" s="102">
        <v>173251354</v>
      </c>
    </row>
    <row r="34" spans="1:17" ht="21.75" customHeight="1">
      <c r="A34" s="8" t="s">
        <v>51</v>
      </c>
      <c r="C34" s="102">
        <v>1000000</v>
      </c>
      <c r="D34" s="101"/>
      <c r="E34" s="102">
        <v>6501087000</v>
      </c>
      <c r="F34" s="101"/>
      <c r="G34" s="102">
        <v>7147219500</v>
      </c>
      <c r="H34" s="101"/>
      <c r="I34" s="102">
        <v>-646132500</v>
      </c>
      <c r="J34" s="101"/>
      <c r="K34" s="102">
        <v>1000000</v>
      </c>
      <c r="L34" s="101"/>
      <c r="M34" s="102">
        <v>6501087000</v>
      </c>
      <c r="N34" s="101"/>
      <c r="O34" s="102">
        <v>6441444007</v>
      </c>
      <c r="P34" s="101"/>
      <c r="Q34" s="102">
        <v>59642993</v>
      </c>
    </row>
    <row r="35" spans="1:17" ht="21.75" customHeight="1">
      <c r="A35" s="8" t="s">
        <v>52</v>
      </c>
      <c r="C35" s="102">
        <v>2109652</v>
      </c>
      <c r="D35" s="101"/>
      <c r="E35" s="102">
        <v>27323110305</v>
      </c>
      <c r="F35" s="101"/>
      <c r="G35" s="102">
        <v>30366001782</v>
      </c>
      <c r="H35" s="101"/>
      <c r="I35" s="102">
        <v>-3042891476</v>
      </c>
      <c r="J35" s="101"/>
      <c r="K35" s="102">
        <v>2109652</v>
      </c>
      <c r="L35" s="101"/>
      <c r="M35" s="102">
        <v>27323110305</v>
      </c>
      <c r="N35" s="101"/>
      <c r="O35" s="102">
        <v>27283265413</v>
      </c>
      <c r="P35" s="101"/>
      <c r="Q35" s="102">
        <v>39844892</v>
      </c>
    </row>
    <row r="36" spans="1:17" ht="21.75" customHeight="1">
      <c r="A36" s="8" t="s">
        <v>48</v>
      </c>
      <c r="C36" s="102">
        <v>175000</v>
      </c>
      <c r="D36" s="101"/>
      <c r="E36" s="102">
        <v>599983728</v>
      </c>
      <c r="F36" s="101"/>
      <c r="G36" s="102">
        <v>745587202</v>
      </c>
      <c r="H36" s="101"/>
      <c r="I36" s="102">
        <v>-145603473</v>
      </c>
      <c r="J36" s="101"/>
      <c r="K36" s="102">
        <v>175000</v>
      </c>
      <c r="L36" s="101"/>
      <c r="M36" s="102">
        <v>599983728</v>
      </c>
      <c r="N36" s="101"/>
      <c r="O36" s="102">
        <v>585197234</v>
      </c>
      <c r="P36" s="101"/>
      <c r="Q36" s="102">
        <v>14786494</v>
      </c>
    </row>
    <row r="37" spans="1:17" ht="21.75" customHeight="1">
      <c r="A37" s="8" t="s">
        <v>19</v>
      </c>
      <c r="C37" s="102">
        <v>150000</v>
      </c>
      <c r="D37" s="101"/>
      <c r="E37" s="102">
        <v>1086993675</v>
      </c>
      <c r="F37" s="101"/>
      <c r="G37" s="102">
        <v>1221190425</v>
      </c>
      <c r="H37" s="101"/>
      <c r="I37" s="102">
        <v>-134196750</v>
      </c>
      <c r="J37" s="101"/>
      <c r="K37" s="102">
        <v>150000</v>
      </c>
      <c r="L37" s="101"/>
      <c r="M37" s="102">
        <v>1086993675</v>
      </c>
      <c r="N37" s="101"/>
      <c r="O37" s="102">
        <v>1131725924</v>
      </c>
      <c r="P37" s="101"/>
      <c r="Q37" s="102">
        <v>-44732249</v>
      </c>
    </row>
    <row r="38" spans="1:17" ht="21.75" customHeight="1">
      <c r="A38" s="8" t="s">
        <v>105</v>
      </c>
      <c r="C38" s="102">
        <v>11243254</v>
      </c>
      <c r="D38" s="101"/>
      <c r="E38" s="102">
        <v>53478866516</v>
      </c>
      <c r="F38" s="101"/>
      <c r="G38" s="102">
        <v>59891512501</v>
      </c>
      <c r="H38" s="101"/>
      <c r="I38" s="102">
        <v>-6412645984</v>
      </c>
      <c r="J38" s="101"/>
      <c r="K38" s="102">
        <v>11243254</v>
      </c>
      <c r="L38" s="101"/>
      <c r="M38" s="102">
        <v>53478866516</v>
      </c>
      <c r="N38" s="101"/>
      <c r="O38" s="102">
        <v>53529592501</v>
      </c>
      <c r="P38" s="101"/>
      <c r="Q38" s="102">
        <v>-50725984</v>
      </c>
    </row>
    <row r="39" spans="1:17" ht="21.75" customHeight="1">
      <c r="A39" s="8" t="s">
        <v>61</v>
      </c>
      <c r="C39" s="102">
        <v>3250000</v>
      </c>
      <c r="D39" s="101"/>
      <c r="E39" s="102">
        <v>3918793612</v>
      </c>
      <c r="F39" s="101"/>
      <c r="G39" s="102">
        <v>4329087750</v>
      </c>
      <c r="H39" s="101"/>
      <c r="I39" s="102">
        <v>-410294137</v>
      </c>
      <c r="J39" s="101"/>
      <c r="K39" s="102">
        <v>3250000</v>
      </c>
      <c r="L39" s="101"/>
      <c r="M39" s="102">
        <v>3918793612</v>
      </c>
      <c r="N39" s="101"/>
      <c r="O39" s="102">
        <v>4235398548</v>
      </c>
      <c r="P39" s="101"/>
      <c r="Q39" s="102">
        <v>-316604935</v>
      </c>
    </row>
    <row r="40" spans="1:17" ht="21.75" customHeight="1">
      <c r="A40" s="8" t="s">
        <v>78</v>
      </c>
      <c r="C40" s="102">
        <v>1500000</v>
      </c>
      <c r="D40" s="101"/>
      <c r="E40" s="102">
        <v>6247604250</v>
      </c>
      <c r="F40" s="101"/>
      <c r="G40" s="102">
        <v>7186981500</v>
      </c>
      <c r="H40" s="101"/>
      <c r="I40" s="102">
        <v>-939377250</v>
      </c>
      <c r="J40" s="101"/>
      <c r="K40" s="102">
        <v>1500000</v>
      </c>
      <c r="L40" s="101"/>
      <c r="M40" s="102">
        <v>6247604250</v>
      </c>
      <c r="N40" s="101"/>
      <c r="O40" s="102">
        <v>6620373000</v>
      </c>
      <c r="P40" s="101"/>
      <c r="Q40" s="102">
        <v>-372768750</v>
      </c>
    </row>
    <row r="41" spans="1:17" ht="21.75" customHeight="1">
      <c r="A41" s="8" t="s">
        <v>47</v>
      </c>
      <c r="C41" s="102">
        <v>1744418</v>
      </c>
      <c r="D41" s="101"/>
      <c r="E41" s="102">
        <v>3667491877</v>
      </c>
      <c r="F41" s="101"/>
      <c r="G41" s="102">
        <v>3827023439</v>
      </c>
      <c r="H41" s="101"/>
      <c r="I41" s="102">
        <v>-159531561</v>
      </c>
      <c r="J41" s="101"/>
      <c r="K41" s="102">
        <v>1744418</v>
      </c>
      <c r="L41" s="101"/>
      <c r="M41" s="102">
        <v>3667491877</v>
      </c>
      <c r="N41" s="101"/>
      <c r="O41" s="102">
        <v>4205043912</v>
      </c>
      <c r="P41" s="101"/>
      <c r="Q41" s="102">
        <v>-537552034</v>
      </c>
    </row>
    <row r="42" spans="1:17" ht="21.75" customHeight="1">
      <c r="A42" s="8" t="s">
        <v>102</v>
      </c>
      <c r="C42" s="102">
        <v>250000</v>
      </c>
      <c r="D42" s="101"/>
      <c r="E42" s="102">
        <v>2713756500</v>
      </c>
      <c r="F42" s="101"/>
      <c r="G42" s="102">
        <v>3613371750</v>
      </c>
      <c r="H42" s="101"/>
      <c r="I42" s="102">
        <v>-899615250</v>
      </c>
      <c r="J42" s="101"/>
      <c r="K42" s="102">
        <v>250000</v>
      </c>
      <c r="L42" s="101"/>
      <c r="M42" s="102">
        <v>2713756500</v>
      </c>
      <c r="N42" s="101"/>
      <c r="O42" s="102">
        <v>3568639501</v>
      </c>
      <c r="P42" s="101"/>
      <c r="Q42" s="102">
        <v>-854883001</v>
      </c>
    </row>
    <row r="43" spans="1:17" ht="21.75" customHeight="1">
      <c r="A43" s="8" t="s">
        <v>42</v>
      </c>
      <c r="C43" s="102">
        <v>19640310</v>
      </c>
      <c r="D43" s="101"/>
      <c r="E43" s="102">
        <v>40862581175</v>
      </c>
      <c r="F43" s="101"/>
      <c r="G43" s="102">
        <v>41409237779</v>
      </c>
      <c r="H43" s="101"/>
      <c r="I43" s="102">
        <v>-546656603</v>
      </c>
      <c r="J43" s="101"/>
      <c r="K43" s="102">
        <v>19640310</v>
      </c>
      <c r="L43" s="101"/>
      <c r="M43" s="102">
        <v>40862581175</v>
      </c>
      <c r="N43" s="101"/>
      <c r="O43" s="102">
        <v>41907443275</v>
      </c>
      <c r="P43" s="101"/>
      <c r="Q43" s="102">
        <v>-1044862099</v>
      </c>
    </row>
    <row r="44" spans="1:17" ht="21.75" customHeight="1">
      <c r="A44" s="8" t="s">
        <v>46</v>
      </c>
      <c r="C44" s="102">
        <v>285750</v>
      </c>
      <c r="D44" s="101"/>
      <c r="E44" s="102">
        <v>13492364906</v>
      </c>
      <c r="F44" s="101"/>
      <c r="G44" s="102">
        <v>14855803886</v>
      </c>
      <c r="H44" s="101"/>
      <c r="I44" s="102">
        <v>-1363438979</v>
      </c>
      <c r="J44" s="101"/>
      <c r="K44" s="102">
        <v>285750</v>
      </c>
      <c r="L44" s="101"/>
      <c r="M44" s="102">
        <v>13492364906</v>
      </c>
      <c r="N44" s="101"/>
      <c r="O44" s="102">
        <v>14713778992</v>
      </c>
      <c r="P44" s="101"/>
      <c r="Q44" s="102">
        <v>-1221414085</v>
      </c>
    </row>
    <row r="45" spans="1:17" ht="21.75" customHeight="1">
      <c r="A45" s="8" t="s">
        <v>95</v>
      </c>
      <c r="C45" s="102">
        <v>619259</v>
      </c>
      <c r="D45" s="101"/>
      <c r="E45" s="102">
        <v>8297943032</v>
      </c>
      <c r="F45" s="101"/>
      <c r="G45" s="102">
        <v>8741156607</v>
      </c>
      <c r="H45" s="101"/>
      <c r="I45" s="102">
        <v>-443213574</v>
      </c>
      <c r="J45" s="101"/>
      <c r="K45" s="102">
        <v>619259</v>
      </c>
      <c r="L45" s="101"/>
      <c r="M45" s="102">
        <v>8297943032</v>
      </c>
      <c r="N45" s="101"/>
      <c r="O45" s="102">
        <v>9910747988</v>
      </c>
      <c r="P45" s="101"/>
      <c r="Q45" s="102">
        <v>-1612804955</v>
      </c>
    </row>
    <row r="46" spans="1:17" ht="21.75" customHeight="1">
      <c r="A46" s="8" t="s">
        <v>74</v>
      </c>
      <c r="C46" s="102">
        <v>279114</v>
      </c>
      <c r="D46" s="101"/>
      <c r="E46" s="102">
        <v>16988463826</v>
      </c>
      <c r="F46" s="101"/>
      <c r="G46" s="102">
        <v>19087355332</v>
      </c>
      <c r="H46" s="101"/>
      <c r="I46" s="102">
        <v>-2098891505</v>
      </c>
      <c r="J46" s="101"/>
      <c r="K46" s="102">
        <v>279114</v>
      </c>
      <c r="L46" s="101"/>
      <c r="M46" s="102">
        <v>16988463826</v>
      </c>
      <c r="N46" s="101"/>
      <c r="O46" s="102">
        <v>19233060795</v>
      </c>
      <c r="P46" s="101"/>
      <c r="Q46" s="102">
        <v>-2244596968</v>
      </c>
    </row>
    <row r="47" spans="1:17" ht="21.75" customHeight="1">
      <c r="A47" s="8" t="s">
        <v>28</v>
      </c>
      <c r="C47" s="102">
        <v>10000000</v>
      </c>
      <c r="D47" s="101"/>
      <c r="E47" s="102">
        <v>82108530000</v>
      </c>
      <c r="F47" s="101"/>
      <c r="G47" s="102">
        <v>85687110000</v>
      </c>
      <c r="H47" s="101"/>
      <c r="I47" s="102">
        <v>-3578580000</v>
      </c>
      <c r="J47" s="101"/>
      <c r="K47" s="102">
        <v>10000000</v>
      </c>
      <c r="L47" s="101"/>
      <c r="M47" s="102">
        <v>82108530000</v>
      </c>
      <c r="N47" s="101"/>
      <c r="O47" s="102">
        <v>84715013736</v>
      </c>
      <c r="P47" s="101"/>
      <c r="Q47" s="102">
        <v>-2606483736</v>
      </c>
    </row>
    <row r="48" spans="1:17" ht="21.75" customHeight="1">
      <c r="A48" s="8" t="s">
        <v>83</v>
      </c>
      <c r="C48" s="102">
        <v>17988157</v>
      </c>
      <c r="D48" s="101"/>
      <c r="E48" s="102">
        <v>28752852965</v>
      </c>
      <c r="F48" s="101"/>
      <c r="G48" s="102">
        <v>30684014731</v>
      </c>
      <c r="H48" s="101"/>
      <c r="I48" s="102">
        <v>-1931161765</v>
      </c>
      <c r="J48" s="101"/>
      <c r="K48" s="102">
        <v>17988157</v>
      </c>
      <c r="L48" s="101"/>
      <c r="M48" s="102">
        <v>28752852965</v>
      </c>
      <c r="N48" s="101"/>
      <c r="O48" s="102">
        <v>31452903212</v>
      </c>
      <c r="P48" s="101"/>
      <c r="Q48" s="102">
        <v>-2700050246</v>
      </c>
    </row>
    <row r="49" spans="1:17" ht="21.75" customHeight="1">
      <c r="A49" s="8" t="s">
        <v>88</v>
      </c>
      <c r="C49" s="102">
        <v>21510860</v>
      </c>
      <c r="D49" s="101"/>
      <c r="E49" s="102">
        <v>22794139828</v>
      </c>
      <c r="F49" s="101"/>
      <c r="G49" s="102">
        <v>27092096775</v>
      </c>
      <c r="H49" s="101"/>
      <c r="I49" s="102">
        <v>-4297956946</v>
      </c>
      <c r="J49" s="101"/>
      <c r="K49" s="102">
        <v>21510860</v>
      </c>
      <c r="L49" s="101"/>
      <c r="M49" s="102">
        <v>22794139828</v>
      </c>
      <c r="N49" s="101"/>
      <c r="O49" s="102">
        <v>25595295848</v>
      </c>
      <c r="P49" s="101"/>
      <c r="Q49" s="102">
        <v>-2801156019</v>
      </c>
    </row>
    <row r="50" spans="1:17" ht="21.75" customHeight="1">
      <c r="A50" s="8" t="s">
        <v>73</v>
      </c>
      <c r="C50" s="102">
        <v>557476</v>
      </c>
      <c r="D50" s="101"/>
      <c r="E50" s="102">
        <v>24128083635</v>
      </c>
      <c r="F50" s="101"/>
      <c r="G50" s="102">
        <v>27092834380</v>
      </c>
      <c r="H50" s="101"/>
      <c r="I50" s="102">
        <v>-2964750744</v>
      </c>
      <c r="J50" s="101"/>
      <c r="K50" s="102">
        <v>557476</v>
      </c>
      <c r="L50" s="101"/>
      <c r="M50" s="102">
        <v>24128083635</v>
      </c>
      <c r="N50" s="101"/>
      <c r="O50" s="102">
        <v>27230108404</v>
      </c>
      <c r="P50" s="101"/>
      <c r="Q50" s="102">
        <v>-3102024768</v>
      </c>
    </row>
    <row r="51" spans="1:17" ht="21.75" customHeight="1">
      <c r="A51" s="8" t="s">
        <v>68</v>
      </c>
      <c r="C51" s="102">
        <v>1989000</v>
      </c>
      <c r="D51" s="101"/>
      <c r="E51" s="102">
        <v>112243682596</v>
      </c>
      <c r="F51" s="101"/>
      <c r="G51" s="102">
        <v>125708179311</v>
      </c>
      <c r="H51" s="101"/>
      <c r="I51" s="102">
        <v>-13464496714</v>
      </c>
      <c r="J51" s="101"/>
      <c r="K51" s="102">
        <v>1989000</v>
      </c>
      <c r="L51" s="101"/>
      <c r="M51" s="102">
        <v>112243682596</v>
      </c>
      <c r="N51" s="101"/>
      <c r="O51" s="102">
        <v>115629598702</v>
      </c>
      <c r="P51" s="101"/>
      <c r="Q51" s="102">
        <v>-3385916105</v>
      </c>
    </row>
    <row r="52" spans="1:17" ht="21.75" customHeight="1">
      <c r="A52" s="8" t="s">
        <v>60</v>
      </c>
      <c r="C52" s="102">
        <v>130000000</v>
      </c>
      <c r="D52" s="101"/>
      <c r="E52" s="102">
        <v>53499771000</v>
      </c>
      <c r="F52" s="101"/>
      <c r="G52" s="102">
        <v>64122735458</v>
      </c>
      <c r="H52" s="101"/>
      <c r="I52" s="102">
        <v>-10622964458</v>
      </c>
      <c r="J52" s="101"/>
      <c r="K52" s="102">
        <v>130000000</v>
      </c>
      <c r="L52" s="101"/>
      <c r="M52" s="102">
        <v>53499771000</v>
      </c>
      <c r="N52" s="101"/>
      <c r="O52" s="102">
        <v>57223672874</v>
      </c>
      <c r="P52" s="101"/>
      <c r="Q52" s="102">
        <v>-3723901874</v>
      </c>
    </row>
    <row r="53" spans="1:17" ht="21.75" customHeight="1">
      <c r="A53" s="8" t="s">
        <v>69</v>
      </c>
      <c r="C53" s="102">
        <v>4450581</v>
      </c>
      <c r="D53" s="101"/>
      <c r="E53" s="102">
        <v>91401906889</v>
      </c>
      <c r="F53" s="101"/>
      <c r="G53" s="102">
        <v>93304269907</v>
      </c>
      <c r="H53" s="101"/>
      <c r="I53" s="102">
        <v>-1902363017</v>
      </c>
      <c r="J53" s="101"/>
      <c r="K53" s="102">
        <v>4450581</v>
      </c>
      <c r="L53" s="101"/>
      <c r="M53" s="102">
        <v>91401906889</v>
      </c>
      <c r="N53" s="101"/>
      <c r="O53" s="102">
        <v>95633299558</v>
      </c>
      <c r="P53" s="101"/>
      <c r="Q53" s="102">
        <v>-4231392668</v>
      </c>
    </row>
    <row r="54" spans="1:17" ht="21.75" customHeight="1">
      <c r="A54" s="8" t="s">
        <v>53</v>
      </c>
      <c r="C54" s="102">
        <v>47000000</v>
      </c>
      <c r="D54" s="101"/>
      <c r="E54" s="102">
        <v>43590086550</v>
      </c>
      <c r="F54" s="101"/>
      <c r="G54" s="102">
        <v>47654757000</v>
      </c>
      <c r="H54" s="101"/>
      <c r="I54" s="102">
        <v>-4064670450</v>
      </c>
      <c r="J54" s="101"/>
      <c r="K54" s="102">
        <v>47000000</v>
      </c>
      <c r="L54" s="101"/>
      <c r="M54" s="102">
        <v>43590086550</v>
      </c>
      <c r="N54" s="101"/>
      <c r="O54" s="102">
        <v>47984487985</v>
      </c>
      <c r="P54" s="101"/>
      <c r="Q54" s="102">
        <v>-4394401435</v>
      </c>
    </row>
    <row r="55" spans="1:17" ht="21.75" customHeight="1">
      <c r="A55" s="8" t="s">
        <v>63</v>
      </c>
      <c r="C55" s="102">
        <v>1981502</v>
      </c>
      <c r="D55" s="101"/>
      <c r="E55" s="102">
        <v>54620115509</v>
      </c>
      <c r="F55" s="101"/>
      <c r="G55" s="102">
        <v>60174703527</v>
      </c>
      <c r="H55" s="101"/>
      <c r="I55" s="102">
        <v>-5554588017</v>
      </c>
      <c r="J55" s="101"/>
      <c r="K55" s="102">
        <v>1981502</v>
      </c>
      <c r="L55" s="101"/>
      <c r="M55" s="102">
        <v>54620115509</v>
      </c>
      <c r="N55" s="101"/>
      <c r="O55" s="102">
        <v>59923129866</v>
      </c>
      <c r="P55" s="101"/>
      <c r="Q55" s="102">
        <v>-5303014356</v>
      </c>
    </row>
    <row r="56" spans="1:17" ht="21.75" customHeight="1">
      <c r="A56" s="8" t="s">
        <v>38</v>
      </c>
      <c r="C56" s="102">
        <v>1000000</v>
      </c>
      <c r="D56" s="101"/>
      <c r="E56" s="102">
        <v>33400080000</v>
      </c>
      <c r="F56" s="101"/>
      <c r="G56" s="102">
        <v>35288775000</v>
      </c>
      <c r="H56" s="101"/>
      <c r="I56" s="102">
        <v>-1888695000</v>
      </c>
      <c r="J56" s="101"/>
      <c r="K56" s="102">
        <v>1000000</v>
      </c>
      <c r="L56" s="101"/>
      <c r="M56" s="102">
        <v>33400080000</v>
      </c>
      <c r="N56" s="101"/>
      <c r="O56" s="102">
        <v>39105942915</v>
      </c>
      <c r="P56" s="101"/>
      <c r="Q56" s="102">
        <v>-5705862915</v>
      </c>
    </row>
    <row r="57" spans="1:17" ht="21.75" customHeight="1">
      <c r="A57" s="8" t="s">
        <v>43</v>
      </c>
      <c r="C57" s="102">
        <v>24400000</v>
      </c>
      <c r="D57" s="101"/>
      <c r="E57" s="102">
        <v>116665684200</v>
      </c>
      <c r="F57" s="101"/>
      <c r="G57" s="102">
        <v>127580353200</v>
      </c>
      <c r="H57" s="101"/>
      <c r="I57" s="102">
        <v>-10914669000</v>
      </c>
      <c r="J57" s="101"/>
      <c r="K57" s="102">
        <v>24400000</v>
      </c>
      <c r="L57" s="101"/>
      <c r="M57" s="102">
        <v>116665684200</v>
      </c>
      <c r="N57" s="101"/>
      <c r="O57" s="102">
        <v>123035090441</v>
      </c>
      <c r="P57" s="101"/>
      <c r="Q57" s="102">
        <v>-6369406241</v>
      </c>
    </row>
    <row r="58" spans="1:17" ht="21.75" customHeight="1">
      <c r="A58" s="8" t="s">
        <v>22</v>
      </c>
      <c r="C58" s="102">
        <v>22088821</v>
      </c>
      <c r="D58" s="101"/>
      <c r="E58" s="102">
        <v>87983271807</v>
      </c>
      <c r="F58" s="101"/>
      <c r="G58" s="102">
        <v>88824502379</v>
      </c>
      <c r="H58" s="101"/>
      <c r="I58" s="102">
        <v>-841230571</v>
      </c>
      <c r="J58" s="101"/>
      <c r="K58" s="102">
        <v>22088821</v>
      </c>
      <c r="L58" s="101"/>
      <c r="M58" s="102">
        <v>87983271807</v>
      </c>
      <c r="N58" s="101"/>
      <c r="O58" s="102">
        <v>95993032059</v>
      </c>
      <c r="P58" s="101"/>
      <c r="Q58" s="102">
        <v>-8009760251</v>
      </c>
    </row>
    <row r="59" spans="1:17" ht="21.75" customHeight="1">
      <c r="A59" s="8" t="s">
        <v>57</v>
      </c>
      <c r="C59" s="102">
        <v>26772095</v>
      </c>
      <c r="D59" s="101"/>
      <c r="E59" s="102">
        <v>55088498141</v>
      </c>
      <c r="F59" s="101"/>
      <c r="G59" s="102">
        <v>62647780199</v>
      </c>
      <c r="H59" s="101"/>
      <c r="I59" s="102">
        <v>-7559282057</v>
      </c>
      <c r="J59" s="101"/>
      <c r="K59" s="102">
        <v>26772095</v>
      </c>
      <c r="L59" s="101"/>
      <c r="M59" s="102">
        <v>55088498141</v>
      </c>
      <c r="N59" s="101"/>
      <c r="O59" s="102">
        <v>63196754864</v>
      </c>
      <c r="P59" s="101"/>
      <c r="Q59" s="102">
        <v>-8108256722</v>
      </c>
    </row>
    <row r="60" spans="1:17" ht="21.75" customHeight="1">
      <c r="A60" s="8" t="s">
        <v>93</v>
      </c>
      <c r="C60" s="102">
        <v>2175000</v>
      </c>
      <c r="D60" s="101"/>
      <c r="E60" s="102">
        <v>99130393687</v>
      </c>
      <c r="F60" s="101"/>
      <c r="G60" s="102">
        <v>110048790375</v>
      </c>
      <c r="H60" s="101"/>
      <c r="I60" s="102">
        <v>-10918396687</v>
      </c>
      <c r="J60" s="101"/>
      <c r="K60" s="102">
        <v>2175000</v>
      </c>
      <c r="L60" s="101"/>
      <c r="M60" s="102">
        <v>99130393687</v>
      </c>
      <c r="N60" s="101"/>
      <c r="O60" s="102">
        <v>107687436925</v>
      </c>
      <c r="P60" s="101"/>
      <c r="Q60" s="102">
        <v>-8557043237</v>
      </c>
    </row>
    <row r="61" spans="1:17" ht="21.75" customHeight="1">
      <c r="A61" s="8" t="s">
        <v>89</v>
      </c>
      <c r="C61" s="102">
        <v>8761251</v>
      </c>
      <c r="D61" s="101"/>
      <c r="E61" s="102">
        <v>546122885446</v>
      </c>
      <c r="F61" s="101"/>
      <c r="G61" s="102">
        <v>553586602620</v>
      </c>
      <c r="H61" s="101"/>
      <c r="I61" s="102">
        <v>-7463717173</v>
      </c>
      <c r="J61" s="101"/>
      <c r="K61" s="102">
        <v>8761251</v>
      </c>
      <c r="L61" s="101"/>
      <c r="M61" s="102">
        <v>546122885446</v>
      </c>
      <c r="N61" s="101"/>
      <c r="O61" s="102">
        <v>554797120868</v>
      </c>
      <c r="P61" s="101"/>
      <c r="Q61" s="102">
        <v>-8674235421</v>
      </c>
    </row>
    <row r="62" spans="1:17" ht="21.75" customHeight="1">
      <c r="A62" s="8" t="s">
        <v>21</v>
      </c>
      <c r="C62" s="102">
        <v>70000000</v>
      </c>
      <c r="D62" s="101"/>
      <c r="E62" s="102">
        <v>32565078000</v>
      </c>
      <c r="F62" s="101"/>
      <c r="G62" s="102">
        <v>30621382339</v>
      </c>
      <c r="H62" s="101"/>
      <c r="I62" s="102">
        <v>1943695661</v>
      </c>
      <c r="J62" s="101"/>
      <c r="K62" s="102">
        <v>70000000</v>
      </c>
      <c r="L62" s="101"/>
      <c r="M62" s="102">
        <v>32565078000</v>
      </c>
      <c r="N62" s="101"/>
      <c r="O62" s="102">
        <v>41617114189</v>
      </c>
      <c r="P62" s="101"/>
      <c r="Q62" s="102">
        <v>-9052036189</v>
      </c>
    </row>
    <row r="63" spans="1:17" ht="21.75" customHeight="1">
      <c r="A63" s="8" t="s">
        <v>66</v>
      </c>
      <c r="C63" s="102">
        <v>2016500</v>
      </c>
      <c r="D63" s="101"/>
      <c r="E63" s="102">
        <v>40090036500</v>
      </c>
      <c r="F63" s="101"/>
      <c r="G63" s="102">
        <v>32732414878</v>
      </c>
      <c r="H63" s="101"/>
      <c r="I63" s="102">
        <v>7357621622</v>
      </c>
      <c r="J63" s="101"/>
      <c r="K63" s="102">
        <v>2016500</v>
      </c>
      <c r="L63" s="101"/>
      <c r="M63" s="102">
        <v>40090036500</v>
      </c>
      <c r="N63" s="101"/>
      <c r="O63" s="102">
        <v>49259683316</v>
      </c>
      <c r="P63" s="101"/>
      <c r="Q63" s="102">
        <v>-9169646816</v>
      </c>
    </row>
    <row r="64" spans="1:17" ht="21.75" customHeight="1">
      <c r="A64" s="8" t="s">
        <v>35</v>
      </c>
      <c r="C64" s="102">
        <v>59839294</v>
      </c>
      <c r="D64" s="101"/>
      <c r="E64" s="102">
        <v>212950035718</v>
      </c>
      <c r="F64" s="101"/>
      <c r="G64" s="102">
        <v>222169939499</v>
      </c>
      <c r="H64" s="101"/>
      <c r="I64" s="102">
        <v>-9219903780</v>
      </c>
      <c r="J64" s="101"/>
      <c r="K64" s="102">
        <v>59839294</v>
      </c>
      <c r="L64" s="101"/>
      <c r="M64" s="102">
        <v>212950035718</v>
      </c>
      <c r="N64" s="101"/>
      <c r="O64" s="102">
        <v>222734614691</v>
      </c>
      <c r="P64" s="101"/>
      <c r="Q64" s="102">
        <v>-9784578972</v>
      </c>
    </row>
    <row r="65" spans="1:17" ht="21.75" customHeight="1">
      <c r="A65" s="8" t="s">
        <v>92</v>
      </c>
      <c r="C65" s="102">
        <v>2803433</v>
      </c>
      <c r="D65" s="101"/>
      <c r="E65" s="102">
        <v>44560173652</v>
      </c>
      <c r="F65" s="101"/>
      <c r="G65" s="102">
        <v>54620350443</v>
      </c>
      <c r="H65" s="101"/>
      <c r="I65" s="102">
        <v>-10060176790</v>
      </c>
      <c r="J65" s="101"/>
      <c r="K65" s="102">
        <v>2803433</v>
      </c>
      <c r="L65" s="101"/>
      <c r="M65" s="102">
        <v>44560173652</v>
      </c>
      <c r="N65" s="101"/>
      <c r="O65" s="102">
        <v>54952351242</v>
      </c>
      <c r="P65" s="101"/>
      <c r="Q65" s="102">
        <v>-10392177589</v>
      </c>
    </row>
    <row r="66" spans="1:17" ht="21.75" customHeight="1">
      <c r="A66" s="8" t="s">
        <v>30</v>
      </c>
      <c r="C66" s="102">
        <v>28025546</v>
      </c>
      <c r="D66" s="101"/>
      <c r="E66" s="102">
        <v>106169863938</v>
      </c>
      <c r="F66" s="101"/>
      <c r="G66" s="102">
        <v>108378112190</v>
      </c>
      <c r="H66" s="101"/>
      <c r="I66" s="102">
        <v>-2208248251</v>
      </c>
      <c r="J66" s="101"/>
      <c r="K66" s="102">
        <v>28025546</v>
      </c>
      <c r="L66" s="101"/>
      <c r="M66" s="102">
        <v>106169863938</v>
      </c>
      <c r="N66" s="101"/>
      <c r="O66" s="102">
        <v>117185292078</v>
      </c>
      <c r="P66" s="101"/>
      <c r="Q66" s="102">
        <v>-11015428139</v>
      </c>
    </row>
    <row r="67" spans="1:17" ht="21.75" customHeight="1">
      <c r="A67" s="8" t="s">
        <v>45</v>
      </c>
      <c r="C67" s="102">
        <v>19316462</v>
      </c>
      <c r="D67" s="101"/>
      <c r="E67" s="102">
        <v>55415612841</v>
      </c>
      <c r="F67" s="101"/>
      <c r="G67" s="102">
        <v>70738433024</v>
      </c>
      <c r="H67" s="101"/>
      <c r="I67" s="102">
        <v>-15322820182</v>
      </c>
      <c r="J67" s="101"/>
      <c r="K67" s="102">
        <v>19316462</v>
      </c>
      <c r="L67" s="101"/>
      <c r="M67" s="102">
        <v>55415612841</v>
      </c>
      <c r="N67" s="101"/>
      <c r="O67" s="102">
        <v>67367894388</v>
      </c>
      <c r="P67" s="101"/>
      <c r="Q67" s="102">
        <v>-11952281546</v>
      </c>
    </row>
    <row r="68" spans="1:17" ht="21.75" customHeight="1">
      <c r="A68" s="8" t="s">
        <v>64</v>
      </c>
      <c r="C68" s="102">
        <v>5538840</v>
      </c>
      <c r="D68" s="101"/>
      <c r="E68" s="102">
        <v>61610840863</v>
      </c>
      <c r="F68" s="101"/>
      <c r="G68" s="102">
        <v>61720958541</v>
      </c>
      <c r="H68" s="101"/>
      <c r="I68" s="102">
        <v>-110117677</v>
      </c>
      <c r="J68" s="101"/>
      <c r="K68" s="102">
        <v>5538840</v>
      </c>
      <c r="L68" s="101"/>
      <c r="M68" s="102">
        <v>61610840863</v>
      </c>
      <c r="N68" s="101"/>
      <c r="O68" s="102">
        <v>74852235558</v>
      </c>
      <c r="P68" s="101"/>
      <c r="Q68" s="102">
        <v>-13241394694</v>
      </c>
    </row>
    <row r="69" spans="1:17" ht="21.75" customHeight="1">
      <c r="A69" s="98" t="s">
        <v>86</v>
      </c>
      <c r="C69" s="103">
        <v>20723066</v>
      </c>
      <c r="D69" s="101"/>
      <c r="E69" s="103">
        <v>73129161338</v>
      </c>
      <c r="F69" s="101"/>
      <c r="G69" s="103">
        <v>82213657155</v>
      </c>
      <c r="H69" s="101"/>
      <c r="I69" s="103">
        <v>-9084495816</v>
      </c>
      <c r="J69" s="101"/>
      <c r="K69" s="103">
        <v>20723066</v>
      </c>
      <c r="L69" s="101"/>
      <c r="M69" s="103">
        <v>73129161338</v>
      </c>
      <c r="N69" s="101"/>
      <c r="O69" s="103">
        <v>86409010551</v>
      </c>
      <c r="P69" s="101"/>
      <c r="Q69" s="103">
        <v>-13279849212</v>
      </c>
    </row>
    <row r="70" spans="1:17" ht="21.75" customHeight="1">
      <c r="A70" s="8" t="s">
        <v>54</v>
      </c>
      <c r="C70" s="102">
        <v>12400000</v>
      </c>
      <c r="D70" s="101"/>
      <c r="E70" s="102">
        <v>67301161200</v>
      </c>
      <c r="F70" s="101"/>
      <c r="G70" s="102">
        <v>73517201192</v>
      </c>
      <c r="H70" s="101"/>
      <c r="I70" s="102">
        <v>-6216039992</v>
      </c>
      <c r="J70" s="101"/>
      <c r="K70" s="102">
        <v>12400000</v>
      </c>
      <c r="L70" s="101"/>
      <c r="M70" s="102">
        <v>67301161200</v>
      </c>
      <c r="N70" s="101"/>
      <c r="O70" s="102">
        <v>80603873489</v>
      </c>
      <c r="P70" s="101"/>
      <c r="Q70" s="102">
        <v>-13302712289</v>
      </c>
    </row>
    <row r="71" spans="1:17" ht="21.75" customHeight="1">
      <c r="A71" s="8" t="s">
        <v>62</v>
      </c>
      <c r="C71" s="102">
        <v>80000000</v>
      </c>
      <c r="D71" s="101"/>
      <c r="E71" s="102">
        <v>103063104000</v>
      </c>
      <c r="F71" s="101"/>
      <c r="G71" s="102">
        <v>115866468000</v>
      </c>
      <c r="H71" s="101"/>
      <c r="I71" s="102">
        <v>-12803364000</v>
      </c>
      <c r="J71" s="101"/>
      <c r="K71" s="102">
        <v>80000000</v>
      </c>
      <c r="L71" s="101"/>
      <c r="M71" s="102">
        <v>103063104000</v>
      </c>
      <c r="N71" s="101"/>
      <c r="O71" s="102">
        <v>116910667266</v>
      </c>
      <c r="P71" s="101"/>
      <c r="Q71" s="102">
        <v>-13847563266</v>
      </c>
    </row>
    <row r="72" spans="1:17" ht="21.75" customHeight="1">
      <c r="A72" s="8" t="s">
        <v>72</v>
      </c>
      <c r="C72" s="102">
        <v>13750000</v>
      </c>
      <c r="D72" s="101"/>
      <c r="E72" s="102">
        <v>75995122500</v>
      </c>
      <c r="F72" s="101"/>
      <c r="G72" s="102">
        <v>82555852500</v>
      </c>
      <c r="H72" s="101"/>
      <c r="I72" s="102">
        <v>-6560730000</v>
      </c>
      <c r="J72" s="101"/>
      <c r="K72" s="102">
        <v>13750000</v>
      </c>
      <c r="L72" s="101"/>
      <c r="M72" s="102">
        <v>75995122500</v>
      </c>
      <c r="N72" s="101"/>
      <c r="O72" s="102">
        <v>90607320996</v>
      </c>
      <c r="P72" s="101"/>
      <c r="Q72" s="102">
        <v>-14612198496</v>
      </c>
    </row>
    <row r="73" spans="1:17" ht="21.75" customHeight="1">
      <c r="A73" s="8" t="s">
        <v>96</v>
      </c>
      <c r="C73" s="102">
        <v>18717310</v>
      </c>
      <c r="D73" s="101"/>
      <c r="E73" s="102">
        <v>37156066184</v>
      </c>
      <c r="F73" s="101"/>
      <c r="G73" s="102">
        <v>50459314718</v>
      </c>
      <c r="H73" s="101"/>
      <c r="I73" s="102">
        <v>-13303248533</v>
      </c>
      <c r="J73" s="101"/>
      <c r="K73" s="102">
        <v>18717310</v>
      </c>
      <c r="L73" s="101"/>
      <c r="M73" s="102">
        <v>37156066184</v>
      </c>
      <c r="N73" s="101"/>
      <c r="O73" s="102">
        <v>53068424610</v>
      </c>
      <c r="P73" s="101"/>
      <c r="Q73" s="102">
        <v>-15912358425</v>
      </c>
    </row>
    <row r="74" spans="1:17" ht="21.75" customHeight="1">
      <c r="A74" s="8" t="s">
        <v>100</v>
      </c>
      <c r="C74" s="102">
        <v>7081765</v>
      </c>
      <c r="D74" s="101"/>
      <c r="E74" s="102">
        <v>112000489407</v>
      </c>
      <c r="F74" s="101"/>
      <c r="G74" s="102">
        <v>130655504927</v>
      </c>
      <c r="H74" s="101"/>
      <c r="I74" s="102">
        <v>-18655015519</v>
      </c>
      <c r="J74" s="101"/>
      <c r="K74" s="102">
        <v>7081765</v>
      </c>
      <c r="L74" s="101"/>
      <c r="M74" s="102">
        <v>112000489407</v>
      </c>
      <c r="N74" s="101"/>
      <c r="O74" s="102">
        <v>128619399010</v>
      </c>
      <c r="P74" s="101"/>
      <c r="Q74" s="102">
        <v>-16618909602</v>
      </c>
    </row>
    <row r="75" spans="1:17" ht="21.75" customHeight="1">
      <c r="A75" s="8" t="s">
        <v>26</v>
      </c>
      <c r="C75" s="102">
        <v>35390949</v>
      </c>
      <c r="D75" s="101"/>
      <c r="E75" s="102">
        <v>118311593906</v>
      </c>
      <c r="F75" s="101"/>
      <c r="G75" s="102">
        <v>143959972193</v>
      </c>
      <c r="H75" s="101"/>
      <c r="I75" s="102">
        <v>-25648378286</v>
      </c>
      <c r="J75" s="101"/>
      <c r="K75" s="102">
        <v>35390949</v>
      </c>
      <c r="L75" s="101"/>
      <c r="M75" s="102">
        <v>118311593906</v>
      </c>
      <c r="N75" s="101"/>
      <c r="O75" s="102">
        <v>135599672347</v>
      </c>
      <c r="P75" s="101"/>
      <c r="Q75" s="102">
        <v>-17288078440</v>
      </c>
    </row>
    <row r="76" spans="1:17" ht="21.75" customHeight="1">
      <c r="A76" s="8" t="s">
        <v>87</v>
      </c>
      <c r="C76" s="102">
        <v>9470721</v>
      </c>
      <c r="D76" s="101"/>
      <c r="E76" s="102">
        <v>76821260914</v>
      </c>
      <c r="F76" s="101"/>
      <c r="G76" s="102">
        <v>98380168695</v>
      </c>
      <c r="H76" s="101"/>
      <c r="I76" s="102">
        <v>-21558907780</v>
      </c>
      <c r="J76" s="101"/>
      <c r="K76" s="102">
        <v>9470721</v>
      </c>
      <c r="L76" s="101"/>
      <c r="M76" s="102">
        <v>76821260914</v>
      </c>
      <c r="N76" s="101"/>
      <c r="O76" s="102">
        <v>94633067201</v>
      </c>
      <c r="P76" s="101"/>
      <c r="Q76" s="102">
        <v>-17811806286</v>
      </c>
    </row>
    <row r="77" spans="1:17" ht="21.75" customHeight="1">
      <c r="A77" s="8" t="s">
        <v>29</v>
      </c>
      <c r="C77" s="102">
        <v>49590165</v>
      </c>
      <c r="D77" s="101"/>
      <c r="E77" s="102">
        <v>108597113050</v>
      </c>
      <c r="F77" s="101"/>
      <c r="G77" s="102">
        <v>115399837336</v>
      </c>
      <c r="H77" s="101"/>
      <c r="I77" s="102">
        <v>-6802724285</v>
      </c>
      <c r="J77" s="101"/>
      <c r="K77" s="102">
        <v>49590165</v>
      </c>
      <c r="L77" s="101"/>
      <c r="M77" s="102">
        <v>108597113050</v>
      </c>
      <c r="N77" s="101"/>
      <c r="O77" s="102">
        <v>126517342814</v>
      </c>
      <c r="P77" s="101"/>
      <c r="Q77" s="102">
        <v>-17920229763</v>
      </c>
    </row>
    <row r="78" spans="1:17" ht="21.75" customHeight="1">
      <c r="A78" s="8" t="s">
        <v>81</v>
      </c>
      <c r="C78" s="102">
        <v>11870000</v>
      </c>
      <c r="D78" s="101"/>
      <c r="E78" s="102">
        <v>82123639560</v>
      </c>
      <c r="F78" s="101"/>
      <c r="G78" s="102">
        <v>89439251130</v>
      </c>
      <c r="H78" s="101"/>
      <c r="I78" s="102">
        <v>-7315611570</v>
      </c>
      <c r="J78" s="101"/>
      <c r="K78" s="102">
        <v>11870000</v>
      </c>
      <c r="L78" s="101"/>
      <c r="M78" s="102">
        <v>82123639560</v>
      </c>
      <c r="N78" s="101"/>
      <c r="O78" s="102">
        <v>100448624610</v>
      </c>
      <c r="P78" s="101"/>
      <c r="Q78" s="102">
        <v>-18324985050</v>
      </c>
    </row>
    <row r="79" spans="1:17" ht="21.75" customHeight="1">
      <c r="A79" s="8" t="s">
        <v>36</v>
      </c>
      <c r="C79" s="102">
        <v>752997</v>
      </c>
      <c r="D79" s="101"/>
      <c r="E79" s="102">
        <v>194502056140</v>
      </c>
      <c r="F79" s="101"/>
      <c r="G79" s="102">
        <v>198933013818</v>
      </c>
      <c r="H79" s="101"/>
      <c r="I79" s="102">
        <v>-4430957677</v>
      </c>
      <c r="J79" s="101"/>
      <c r="K79" s="102">
        <v>752997</v>
      </c>
      <c r="L79" s="101"/>
      <c r="M79" s="102">
        <v>194502056140</v>
      </c>
      <c r="N79" s="101"/>
      <c r="O79" s="102">
        <v>214897301906</v>
      </c>
      <c r="P79" s="101"/>
      <c r="Q79" s="102">
        <v>-20395245765</v>
      </c>
    </row>
    <row r="80" spans="1:17" ht="21.75" customHeight="1">
      <c r="A80" s="8" t="s">
        <v>56</v>
      </c>
      <c r="C80" s="102">
        <v>23297116</v>
      </c>
      <c r="D80" s="101"/>
      <c r="E80" s="102">
        <v>59633132761</v>
      </c>
      <c r="F80" s="101"/>
      <c r="G80" s="102">
        <v>64730060161</v>
      </c>
      <c r="H80" s="101"/>
      <c r="I80" s="102">
        <v>-5096927399</v>
      </c>
      <c r="J80" s="101"/>
      <c r="K80" s="102">
        <v>23297116</v>
      </c>
      <c r="L80" s="101"/>
      <c r="M80" s="102">
        <v>59633132761</v>
      </c>
      <c r="N80" s="101"/>
      <c r="O80" s="102">
        <v>83273673844</v>
      </c>
      <c r="P80" s="101"/>
      <c r="Q80" s="102">
        <v>-23640541082</v>
      </c>
    </row>
    <row r="81" spans="1:19" ht="21.75" customHeight="1">
      <c r="A81" s="8" t="s">
        <v>50</v>
      </c>
      <c r="C81" s="102">
        <v>9824799</v>
      </c>
      <c r="D81" s="101"/>
      <c r="E81" s="102">
        <v>115242829062</v>
      </c>
      <c r="F81" s="101"/>
      <c r="G81" s="102">
        <v>132333926592</v>
      </c>
      <c r="H81" s="101"/>
      <c r="I81" s="102">
        <v>-17091097529</v>
      </c>
      <c r="J81" s="101"/>
      <c r="K81" s="102">
        <v>9824799</v>
      </c>
      <c r="L81" s="101"/>
      <c r="M81" s="102">
        <v>115242829062</v>
      </c>
      <c r="N81" s="101"/>
      <c r="O81" s="102">
        <v>138876724452</v>
      </c>
      <c r="P81" s="101"/>
      <c r="Q81" s="102">
        <v>-23633895390</v>
      </c>
      <c r="S81" s="101"/>
    </row>
    <row r="82" spans="1:19" ht="21.75" customHeight="1">
      <c r="A82" s="8" t="s">
        <v>59</v>
      </c>
      <c r="C82" s="102">
        <v>6200000</v>
      </c>
      <c r="D82" s="101"/>
      <c r="E82" s="102">
        <v>104218190100</v>
      </c>
      <c r="F82" s="101"/>
      <c r="G82" s="102">
        <v>112869908922</v>
      </c>
      <c r="H82" s="101"/>
      <c r="I82" s="102">
        <v>-8651718822</v>
      </c>
      <c r="J82" s="101"/>
      <c r="K82" s="102">
        <v>6200000</v>
      </c>
      <c r="L82" s="101"/>
      <c r="M82" s="102">
        <v>104218190100</v>
      </c>
      <c r="N82" s="101"/>
      <c r="O82" s="102">
        <v>130461446866</v>
      </c>
      <c r="P82" s="101"/>
      <c r="Q82" s="102">
        <v>-26243256766</v>
      </c>
    </row>
    <row r="83" spans="1:19" ht="21.75" customHeight="1">
      <c r="A83" s="8" t="s">
        <v>25</v>
      </c>
      <c r="C83" s="102">
        <v>84086022</v>
      </c>
      <c r="D83" s="101"/>
      <c r="E83" s="102">
        <v>202778932870</v>
      </c>
      <c r="F83" s="101"/>
      <c r="G83" s="102">
        <v>201654453189</v>
      </c>
      <c r="H83" s="101"/>
      <c r="I83" s="102">
        <v>1124479681</v>
      </c>
      <c r="J83" s="101"/>
      <c r="K83" s="102">
        <v>84086022</v>
      </c>
      <c r="L83" s="101"/>
      <c r="M83" s="102">
        <v>202778932870</v>
      </c>
      <c r="N83" s="101"/>
      <c r="O83" s="102">
        <v>229665400912</v>
      </c>
      <c r="P83" s="101"/>
      <c r="Q83" s="102">
        <v>-26886468041</v>
      </c>
    </row>
    <row r="84" spans="1:19" ht="21.75" customHeight="1">
      <c r="A84" s="8" t="s">
        <v>94</v>
      </c>
      <c r="C84" s="102">
        <v>39000000</v>
      </c>
      <c r="D84" s="101"/>
      <c r="E84" s="102">
        <v>71371795950</v>
      </c>
      <c r="F84" s="101"/>
      <c r="G84" s="102">
        <v>91957577400</v>
      </c>
      <c r="H84" s="101"/>
      <c r="I84" s="102">
        <v>-20585781450</v>
      </c>
      <c r="J84" s="101"/>
      <c r="K84" s="102">
        <v>39000000</v>
      </c>
      <c r="L84" s="101"/>
      <c r="M84" s="102">
        <v>71371795950</v>
      </c>
      <c r="N84" s="101"/>
      <c r="O84" s="102">
        <v>99541707600</v>
      </c>
      <c r="P84" s="101"/>
      <c r="Q84" s="102">
        <v>-28169911650</v>
      </c>
    </row>
    <row r="85" spans="1:19" ht="21.75" customHeight="1">
      <c r="A85" s="8" t="s">
        <v>90</v>
      </c>
      <c r="C85" s="102">
        <v>17466578</v>
      </c>
      <c r="D85" s="101"/>
      <c r="E85" s="102">
        <v>194288074323</v>
      </c>
      <c r="F85" s="101"/>
      <c r="G85" s="102">
        <v>216512268705</v>
      </c>
      <c r="H85" s="101"/>
      <c r="I85" s="102">
        <v>-22224194381</v>
      </c>
      <c r="J85" s="101"/>
      <c r="K85" s="102">
        <v>17466578</v>
      </c>
      <c r="L85" s="101"/>
      <c r="M85" s="102">
        <v>194288074323</v>
      </c>
      <c r="N85" s="101"/>
      <c r="O85" s="102">
        <v>230078304022</v>
      </c>
      <c r="P85" s="101"/>
      <c r="Q85" s="102">
        <v>-35790229698</v>
      </c>
    </row>
    <row r="86" spans="1:19" ht="21.75" customHeight="1">
      <c r="A86" s="8" t="s">
        <v>37</v>
      </c>
      <c r="C86" s="102">
        <v>2258932</v>
      </c>
      <c r="D86" s="101"/>
      <c r="E86" s="102">
        <v>122289459171</v>
      </c>
      <c r="F86" s="101"/>
      <c r="G86" s="102">
        <v>132828868295</v>
      </c>
      <c r="H86" s="101"/>
      <c r="I86" s="102">
        <v>-10539409123</v>
      </c>
      <c r="J86" s="101"/>
      <c r="K86" s="102">
        <v>2258932</v>
      </c>
      <c r="L86" s="101"/>
      <c r="M86" s="102">
        <v>122289459171</v>
      </c>
      <c r="N86" s="101"/>
      <c r="O86" s="102">
        <v>158195744274</v>
      </c>
      <c r="P86" s="101"/>
      <c r="Q86" s="102">
        <v>-35906285102</v>
      </c>
    </row>
    <row r="87" spans="1:19" ht="21.75" customHeight="1">
      <c r="A87" s="8" t="s">
        <v>97</v>
      </c>
      <c r="C87" s="102">
        <v>68704443</v>
      </c>
      <c r="D87" s="101"/>
      <c r="E87" s="102">
        <v>453483126385</v>
      </c>
      <c r="F87" s="101"/>
      <c r="G87" s="102">
        <v>447686980234</v>
      </c>
      <c r="H87" s="101"/>
      <c r="I87" s="102">
        <v>5796146151</v>
      </c>
      <c r="J87" s="101"/>
      <c r="K87" s="102">
        <v>68704443</v>
      </c>
      <c r="L87" s="101"/>
      <c r="M87" s="102">
        <v>453483126385</v>
      </c>
      <c r="N87" s="101"/>
      <c r="O87" s="102">
        <v>491238300978</v>
      </c>
      <c r="P87" s="101"/>
      <c r="Q87" s="102">
        <v>-37755174592</v>
      </c>
    </row>
    <row r="88" spans="1:19" ht="21.75" customHeight="1">
      <c r="A88" s="8" t="s">
        <v>79</v>
      </c>
      <c r="C88" s="102">
        <v>27505697</v>
      </c>
      <c r="D88" s="101"/>
      <c r="E88" s="102">
        <v>202877922723</v>
      </c>
      <c r="F88" s="101"/>
      <c r="G88" s="102">
        <v>214275997941</v>
      </c>
      <c r="H88" s="101"/>
      <c r="I88" s="102">
        <v>-11398075217</v>
      </c>
      <c r="J88" s="101"/>
      <c r="K88" s="102">
        <v>27505697</v>
      </c>
      <c r="L88" s="101"/>
      <c r="M88" s="102">
        <v>202877922723</v>
      </c>
      <c r="N88" s="101"/>
      <c r="O88" s="102">
        <v>241495968820</v>
      </c>
      <c r="P88" s="101"/>
      <c r="Q88" s="102">
        <v>-38618046096</v>
      </c>
    </row>
    <row r="89" spans="1:19" ht="21.75" customHeight="1">
      <c r="A89" s="8" t="s">
        <v>98</v>
      </c>
      <c r="C89" s="102">
        <v>237000000</v>
      </c>
      <c r="D89" s="101"/>
      <c r="E89" s="102">
        <v>367520166000</v>
      </c>
      <c r="F89" s="101"/>
      <c r="G89" s="102">
        <v>412225576654</v>
      </c>
      <c r="H89" s="101"/>
      <c r="I89" s="102">
        <v>-44705410654</v>
      </c>
      <c r="J89" s="101"/>
      <c r="K89" s="102">
        <v>237000000</v>
      </c>
      <c r="L89" s="101"/>
      <c r="M89" s="102">
        <v>367520166000</v>
      </c>
      <c r="N89" s="101"/>
      <c r="O89" s="102">
        <v>416758444660</v>
      </c>
      <c r="P89" s="101"/>
      <c r="Q89" s="102">
        <v>-49238278660</v>
      </c>
    </row>
    <row r="90" spans="1:19" ht="21.75" customHeight="1">
      <c r="A90" s="21" t="s">
        <v>67</v>
      </c>
      <c r="C90" s="104">
        <v>47896994</v>
      </c>
      <c r="D90" s="101"/>
      <c r="E90" s="104">
        <v>497259799914</v>
      </c>
      <c r="F90" s="101"/>
      <c r="G90" s="104">
        <v>498069204031</v>
      </c>
      <c r="H90" s="101"/>
      <c r="I90" s="104">
        <v>-809404116</v>
      </c>
      <c r="J90" s="101"/>
      <c r="K90" s="104">
        <v>47896994</v>
      </c>
      <c r="L90" s="101"/>
      <c r="M90" s="104">
        <v>497259799914</v>
      </c>
      <c r="N90" s="101"/>
      <c r="O90" s="104">
        <v>620226792280</v>
      </c>
      <c r="P90" s="101"/>
      <c r="Q90" s="104">
        <v>-122966992365</v>
      </c>
    </row>
    <row r="91" spans="1:19" ht="21.75" customHeight="1" thickBot="1">
      <c r="A91" s="13" t="s">
        <v>108</v>
      </c>
      <c r="C91" s="105">
        <v>1761761323</v>
      </c>
      <c r="D91" s="101"/>
      <c r="E91" s="105">
        <v>8310073988460</v>
      </c>
      <c r="F91" s="101"/>
      <c r="G91" s="105">
        <v>8711409698428</v>
      </c>
      <c r="H91" s="101"/>
      <c r="I91" s="105">
        <v>-401335709919</v>
      </c>
      <c r="J91" s="101"/>
      <c r="K91" s="105">
        <v>1761761323</v>
      </c>
      <c r="L91" s="101"/>
      <c r="M91" s="105">
        <v>8310073988460</v>
      </c>
      <c r="N91" s="101"/>
      <c r="O91" s="105">
        <v>8953603475207</v>
      </c>
      <c r="P91" s="101"/>
      <c r="Q91" s="105">
        <v>-643529486710</v>
      </c>
    </row>
  </sheetData>
  <sortState xmlns:xlrd2="http://schemas.microsoft.com/office/spreadsheetml/2017/richdata2" ref="A8:Q90">
    <sortCondition descending="1" ref="Q8:Q90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9"/>
  <sheetViews>
    <sheetView rightToLeft="1" workbookViewId="0">
      <selection activeCell="AD9" sqref="AD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85546875" bestFit="1" customWidth="1"/>
    <col min="6" max="6" width="1.28515625" customWidth="1"/>
    <col min="7" max="7" width="17.7109375" bestFit="1" customWidth="1"/>
    <col min="8" max="8" width="1.28515625" customWidth="1"/>
    <col min="9" max="9" width="17.42578125" bestFit="1" customWidth="1"/>
    <col min="10" max="10" width="1.28515625" customWidth="1"/>
    <col min="11" max="11" width="11" bestFit="1" customWidth="1"/>
    <col min="12" max="12" width="1.28515625" customWidth="1"/>
    <col min="13" max="13" width="12.85546875" bestFit="1" customWidth="1"/>
    <col min="14" max="14" width="1.28515625" customWidth="1"/>
    <col min="15" max="15" width="12.7109375" bestFit="1" customWidth="1"/>
    <col min="16" max="16" width="1.28515625" customWidth="1"/>
    <col min="17" max="17" width="16.140625" bestFit="1" customWidth="1"/>
    <col min="18" max="18" width="1.28515625" customWidth="1"/>
    <col min="19" max="19" width="13.7109375" bestFit="1" customWidth="1"/>
    <col min="20" max="20" width="1.28515625" customWidth="1"/>
    <col min="21" max="21" width="16.140625" bestFit="1" customWidth="1"/>
    <col min="22" max="22" width="1.28515625" customWidth="1"/>
    <col min="23" max="23" width="17.7109375" bestFit="1" customWidth="1"/>
    <col min="24" max="24" width="1.28515625" customWidth="1"/>
    <col min="25" max="25" width="17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30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30" ht="21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</row>
    <row r="3" spans="1:30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</row>
    <row r="4" spans="1:30" ht="14.45" customHeight="1">
      <c r="A4" s="1" t="s">
        <v>3</v>
      </c>
      <c r="B4" s="145" t="s">
        <v>4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</row>
    <row r="5" spans="1:30" ht="14.45" customHeight="1">
      <c r="A5" s="145" t="s">
        <v>5</v>
      </c>
      <c r="B5" s="145"/>
      <c r="C5" s="145" t="s">
        <v>6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</row>
    <row r="6" spans="1:30" ht="14.45" customHeight="1">
      <c r="E6" s="146" t="s">
        <v>7</v>
      </c>
      <c r="F6" s="146"/>
      <c r="G6" s="146"/>
      <c r="H6" s="146"/>
      <c r="I6" s="146"/>
      <c r="K6" s="146" t="s">
        <v>8</v>
      </c>
      <c r="L6" s="146"/>
      <c r="M6" s="146"/>
      <c r="N6" s="146"/>
      <c r="O6" s="146"/>
      <c r="P6" s="146"/>
      <c r="Q6" s="146"/>
      <c r="S6" s="146" t="s">
        <v>9</v>
      </c>
      <c r="T6" s="146"/>
      <c r="U6" s="146"/>
      <c r="V6" s="146"/>
      <c r="W6" s="146"/>
      <c r="X6" s="146"/>
      <c r="Y6" s="146"/>
      <c r="Z6" s="146"/>
      <c r="AA6" s="146"/>
    </row>
    <row r="7" spans="1:30" ht="14.45" customHeight="1">
      <c r="E7" s="3"/>
      <c r="F7" s="3"/>
      <c r="G7" s="3"/>
      <c r="H7" s="3"/>
      <c r="I7" s="3"/>
      <c r="K7" s="147" t="s">
        <v>10</v>
      </c>
      <c r="L7" s="147"/>
      <c r="M7" s="147"/>
      <c r="N7" s="3"/>
      <c r="O7" s="147" t="s">
        <v>11</v>
      </c>
      <c r="P7" s="147"/>
      <c r="Q7" s="147"/>
      <c r="S7" s="3"/>
      <c r="T7" s="3"/>
      <c r="U7" s="3"/>
      <c r="V7" s="3"/>
      <c r="W7" s="3"/>
      <c r="X7" s="3"/>
      <c r="Y7" s="3"/>
      <c r="Z7" s="3"/>
      <c r="AA7" s="3"/>
    </row>
    <row r="8" spans="1:30" ht="14.45" customHeight="1">
      <c r="A8" s="146" t="s">
        <v>12</v>
      </c>
      <c r="B8" s="146"/>
      <c r="C8" s="146"/>
      <c r="E8" s="110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30" ht="21.75" customHeight="1">
      <c r="A9" s="148" t="s">
        <v>89</v>
      </c>
      <c r="B9" s="148"/>
      <c r="C9" s="148"/>
      <c r="E9" s="109">
        <v>8761251</v>
      </c>
      <c r="G9" s="20">
        <v>543531612059</v>
      </c>
      <c r="I9" s="20">
        <v>553586602620.54395</v>
      </c>
      <c r="K9" s="20">
        <v>0</v>
      </c>
      <c r="M9" s="20">
        <v>0</v>
      </c>
      <c r="O9" s="20">
        <v>0</v>
      </c>
      <c r="Q9" s="20">
        <v>0</v>
      </c>
      <c r="S9" s="20">
        <v>8761251</v>
      </c>
      <c r="U9" s="20">
        <v>62707</v>
      </c>
      <c r="W9" s="20">
        <v>543531612059</v>
      </c>
      <c r="Y9" s="20">
        <v>546122885446</v>
      </c>
      <c r="AA9" s="23">
        <v>6.4155827075956893</v>
      </c>
      <c r="AC9" s="137"/>
      <c r="AD9" s="137"/>
    </row>
    <row r="10" spans="1:30" ht="21.75" customHeight="1">
      <c r="A10" s="149" t="s">
        <v>67</v>
      </c>
      <c r="B10" s="149"/>
      <c r="C10" s="149"/>
      <c r="E10" s="108">
        <v>47896994</v>
      </c>
      <c r="G10" s="9">
        <v>462846830917</v>
      </c>
      <c r="I10" s="9">
        <v>498069204031.30798</v>
      </c>
      <c r="K10" s="9">
        <v>0</v>
      </c>
      <c r="M10" s="9">
        <v>0</v>
      </c>
      <c r="O10" s="9">
        <v>0</v>
      </c>
      <c r="Q10" s="9">
        <v>0</v>
      </c>
      <c r="S10" s="9">
        <v>47896994</v>
      </c>
      <c r="U10" s="9">
        <v>10444</v>
      </c>
      <c r="W10" s="9">
        <v>462846830917</v>
      </c>
      <c r="Y10" s="9">
        <v>497259799914</v>
      </c>
      <c r="AA10" s="106">
        <v>5.8415632425024882</v>
      </c>
      <c r="AC10" s="137"/>
    </row>
    <row r="11" spans="1:30" ht="21.75" customHeight="1">
      <c r="A11" s="149" t="s">
        <v>97</v>
      </c>
      <c r="B11" s="149"/>
      <c r="C11" s="149"/>
      <c r="E11" s="108">
        <v>73904443</v>
      </c>
      <c r="G11" s="9">
        <v>515750604968</v>
      </c>
      <c r="I11" s="9">
        <v>484867096323.39001</v>
      </c>
      <c r="K11" s="9">
        <v>0</v>
      </c>
      <c r="M11" s="9">
        <v>0</v>
      </c>
      <c r="O11" s="9">
        <v>5200000</v>
      </c>
      <c r="Q11" s="9">
        <v>31256908205</v>
      </c>
      <c r="S11" s="9">
        <v>68704443</v>
      </c>
      <c r="U11" s="9">
        <v>6640</v>
      </c>
      <c r="W11" s="9">
        <v>479461810452</v>
      </c>
      <c r="Y11" s="9">
        <v>453483126385</v>
      </c>
      <c r="AA11" s="106">
        <v>5.3272964407013674</v>
      </c>
      <c r="AC11" s="137"/>
    </row>
    <row r="12" spans="1:30" ht="21.75" customHeight="1">
      <c r="A12" s="149" t="s">
        <v>84</v>
      </c>
      <c r="B12" s="149"/>
      <c r="C12" s="149"/>
      <c r="E12" s="108">
        <v>90236111</v>
      </c>
      <c r="G12" s="9">
        <v>383063397659</v>
      </c>
      <c r="I12" s="9">
        <v>403108232391.138</v>
      </c>
      <c r="K12" s="9">
        <v>0</v>
      </c>
      <c r="M12" s="9">
        <v>0</v>
      </c>
      <c r="O12" s="9">
        <v>10400000</v>
      </c>
      <c r="Q12" s="9">
        <v>33109419911</v>
      </c>
      <c r="S12" s="9">
        <v>79836111</v>
      </c>
      <c r="U12" s="9">
        <v>4706</v>
      </c>
      <c r="W12" s="9">
        <v>338914117605</v>
      </c>
      <c r="Y12" s="9">
        <v>373473271372</v>
      </c>
      <c r="AA12" s="106">
        <v>4.3873800666797251</v>
      </c>
      <c r="AC12" s="137"/>
    </row>
    <row r="13" spans="1:30" ht="21.75" customHeight="1">
      <c r="A13" s="149" t="s">
        <v>98</v>
      </c>
      <c r="B13" s="149"/>
      <c r="C13" s="149"/>
      <c r="E13" s="108">
        <v>240000000</v>
      </c>
      <c r="G13" s="9">
        <v>401175976415</v>
      </c>
      <c r="I13" s="9">
        <v>417501000000</v>
      </c>
      <c r="K13" s="9">
        <v>0</v>
      </c>
      <c r="M13" s="9">
        <v>0</v>
      </c>
      <c r="O13" s="9">
        <v>3000000</v>
      </c>
      <c r="Q13" s="9">
        <v>4770885249</v>
      </c>
      <c r="S13" s="9">
        <v>237000000</v>
      </c>
      <c r="U13" s="9">
        <v>1560</v>
      </c>
      <c r="W13" s="9">
        <v>396161276710</v>
      </c>
      <c r="Y13" s="9">
        <v>367520166000</v>
      </c>
      <c r="AA13" s="106">
        <v>4.3174459165114758</v>
      </c>
      <c r="AC13" s="137"/>
    </row>
    <row r="14" spans="1:30" ht="21.75" customHeight="1">
      <c r="A14" s="149" t="s">
        <v>31</v>
      </c>
      <c r="B14" s="149"/>
      <c r="C14" s="149"/>
      <c r="E14" s="108">
        <v>21666789</v>
      </c>
      <c r="G14" s="9">
        <v>214302904518</v>
      </c>
      <c r="I14" s="9">
        <v>229593711314.09698</v>
      </c>
      <c r="K14" s="9">
        <v>0</v>
      </c>
      <c r="M14" s="9">
        <v>0</v>
      </c>
      <c r="O14" s="9">
        <v>0</v>
      </c>
      <c r="Q14" s="9">
        <v>0</v>
      </c>
      <c r="S14" s="9">
        <v>21666789</v>
      </c>
      <c r="U14" s="9">
        <v>10406</v>
      </c>
      <c r="W14" s="9">
        <v>214302904518</v>
      </c>
      <c r="Y14" s="9">
        <v>224123091926</v>
      </c>
      <c r="AA14" s="106">
        <v>2.6328877094375138</v>
      </c>
      <c r="AC14" s="137"/>
    </row>
    <row r="15" spans="1:30" ht="21.75" customHeight="1">
      <c r="A15" s="149" t="s">
        <v>35</v>
      </c>
      <c r="B15" s="149"/>
      <c r="C15" s="149"/>
      <c r="E15" s="108">
        <v>59839294</v>
      </c>
      <c r="G15" s="9">
        <v>220071897043</v>
      </c>
      <c r="I15" s="9">
        <v>222169939499.61499</v>
      </c>
      <c r="K15" s="9">
        <v>0</v>
      </c>
      <c r="M15" s="9">
        <v>0</v>
      </c>
      <c r="O15" s="9">
        <v>0</v>
      </c>
      <c r="Q15" s="9">
        <v>0</v>
      </c>
      <c r="S15" s="9">
        <v>59839294</v>
      </c>
      <c r="U15" s="9">
        <v>3580</v>
      </c>
      <c r="W15" s="9">
        <v>220071897043</v>
      </c>
      <c r="Y15" s="9">
        <v>212950035718</v>
      </c>
      <c r="AA15" s="106">
        <v>2.5016321475313332</v>
      </c>
      <c r="AC15" s="137"/>
    </row>
    <row r="16" spans="1:30" ht="21.75" customHeight="1">
      <c r="A16" s="149" t="s">
        <v>79</v>
      </c>
      <c r="B16" s="149"/>
      <c r="C16" s="149"/>
      <c r="E16" s="108">
        <v>34556673</v>
      </c>
      <c r="G16" s="9">
        <v>294292202865</v>
      </c>
      <c r="I16" s="9">
        <v>276182528797.026</v>
      </c>
      <c r="K16" s="9">
        <v>0</v>
      </c>
      <c r="M16" s="9">
        <v>0</v>
      </c>
      <c r="O16" s="9">
        <v>7050976</v>
      </c>
      <c r="Q16" s="9">
        <v>50815414711</v>
      </c>
      <c r="S16" s="9">
        <v>27505697</v>
      </c>
      <c r="U16" s="9">
        <v>7420</v>
      </c>
      <c r="W16" s="9">
        <v>234244545520</v>
      </c>
      <c r="Y16" s="9">
        <v>202877922723</v>
      </c>
      <c r="AA16" s="106">
        <v>2.3833099243069755</v>
      </c>
      <c r="AC16" s="137"/>
    </row>
    <row r="17" spans="1:29" ht="21.75" customHeight="1">
      <c r="A17" s="149" t="s">
        <v>25</v>
      </c>
      <c r="B17" s="149"/>
      <c r="C17" s="149"/>
      <c r="E17" s="108">
        <v>100400000</v>
      </c>
      <c r="G17" s="9">
        <v>187774064380</v>
      </c>
      <c r="I17" s="9">
        <v>246213063540</v>
      </c>
      <c r="K17" s="9">
        <v>0</v>
      </c>
      <c r="M17" s="9">
        <v>0</v>
      </c>
      <c r="O17" s="9">
        <v>16313978</v>
      </c>
      <c r="Q17" s="9">
        <v>36819401548</v>
      </c>
      <c r="S17" s="9">
        <v>84086022</v>
      </c>
      <c r="U17" s="9">
        <v>2426</v>
      </c>
      <c r="W17" s="9">
        <v>157262690326</v>
      </c>
      <c r="Y17" s="9">
        <v>202778932870</v>
      </c>
      <c r="AA17" s="106">
        <v>2.3821470402637339</v>
      </c>
      <c r="AC17" s="137"/>
    </row>
    <row r="18" spans="1:29" ht="21.75" customHeight="1">
      <c r="A18" s="149" t="s">
        <v>36</v>
      </c>
      <c r="B18" s="149"/>
      <c r="C18" s="149"/>
      <c r="E18" s="108">
        <v>852997</v>
      </c>
      <c r="G18" s="9">
        <v>224973747747</v>
      </c>
      <c r="I18" s="9">
        <v>227471945834.12</v>
      </c>
      <c r="K18" s="9">
        <v>0</v>
      </c>
      <c r="M18" s="9">
        <v>0</v>
      </c>
      <c r="O18" s="9">
        <v>100000</v>
      </c>
      <c r="Q18" s="9">
        <v>24871131011</v>
      </c>
      <c r="S18" s="9">
        <v>752997</v>
      </c>
      <c r="U18" s="9">
        <v>259850</v>
      </c>
      <c r="W18" s="9">
        <v>198599241419</v>
      </c>
      <c r="Y18" s="9">
        <v>194502056140</v>
      </c>
      <c r="AA18" s="106">
        <v>2.2849143685757065</v>
      </c>
      <c r="AC18" s="137"/>
    </row>
    <row r="19" spans="1:29" ht="21.75" customHeight="1">
      <c r="A19" s="149" t="s">
        <v>90</v>
      </c>
      <c r="B19" s="149"/>
      <c r="C19" s="149"/>
      <c r="E19" s="108">
        <v>17466578</v>
      </c>
      <c r="G19" s="9">
        <v>230078304022</v>
      </c>
      <c r="I19" s="9">
        <v>216512268705.423</v>
      </c>
      <c r="K19" s="9">
        <v>0</v>
      </c>
      <c r="M19" s="9">
        <v>0</v>
      </c>
      <c r="O19" s="9">
        <v>0</v>
      </c>
      <c r="Q19" s="9">
        <v>0</v>
      </c>
      <c r="S19" s="9">
        <v>17466578</v>
      </c>
      <c r="U19" s="9">
        <v>11190</v>
      </c>
      <c r="W19" s="9">
        <v>230078304022</v>
      </c>
      <c r="Y19" s="9">
        <v>194288074323</v>
      </c>
      <c r="AA19" s="106">
        <v>2.2824006155697982</v>
      </c>
      <c r="AC19" s="137"/>
    </row>
    <row r="20" spans="1:29" ht="21.75" customHeight="1">
      <c r="A20" s="149" t="s">
        <v>34</v>
      </c>
      <c r="B20" s="149"/>
      <c r="C20" s="149"/>
      <c r="E20" s="108">
        <v>2000000</v>
      </c>
      <c r="G20" s="9">
        <v>160718662980</v>
      </c>
      <c r="I20" s="9">
        <v>168813547200</v>
      </c>
      <c r="K20" s="9">
        <v>0</v>
      </c>
      <c r="M20" s="9">
        <v>0</v>
      </c>
      <c r="O20" s="9">
        <v>0</v>
      </c>
      <c r="Q20" s="9">
        <v>0</v>
      </c>
      <c r="S20" s="9">
        <v>2000000</v>
      </c>
      <c r="U20" s="9">
        <v>86469</v>
      </c>
      <c r="W20" s="9">
        <v>160718662980</v>
      </c>
      <c r="Y20" s="9">
        <v>171909018900</v>
      </c>
      <c r="AA20" s="106">
        <v>2.0195024935347332</v>
      </c>
      <c r="AC20" s="137"/>
    </row>
    <row r="21" spans="1:29" ht="21.75" customHeight="1">
      <c r="A21" s="149" t="s">
        <v>41</v>
      </c>
      <c r="B21" s="149"/>
      <c r="C21" s="149"/>
      <c r="E21" s="108">
        <v>3690145</v>
      </c>
      <c r="G21" s="9">
        <v>146943610659</v>
      </c>
      <c r="I21" s="9">
        <v>162500756630.17499</v>
      </c>
      <c r="K21" s="9">
        <v>0</v>
      </c>
      <c r="M21" s="9">
        <v>0</v>
      </c>
      <c r="O21" s="9">
        <v>0</v>
      </c>
      <c r="Q21" s="9">
        <v>0</v>
      </c>
      <c r="S21" s="9">
        <v>3690145</v>
      </c>
      <c r="U21" s="9">
        <v>46100</v>
      </c>
      <c r="W21" s="9">
        <v>146943610659</v>
      </c>
      <c r="Y21" s="9">
        <v>169103496177</v>
      </c>
      <c r="AA21" s="106">
        <v>1.9865445942283413</v>
      </c>
      <c r="AC21" s="137"/>
    </row>
    <row r="22" spans="1:29" ht="21.75" customHeight="1">
      <c r="A22" s="149" t="s">
        <v>37</v>
      </c>
      <c r="B22" s="149"/>
      <c r="C22" s="149"/>
      <c r="E22" s="108">
        <v>3258932</v>
      </c>
      <c r="G22" s="9">
        <v>228226955604</v>
      </c>
      <c r="I22" s="9">
        <v>202860079625.052</v>
      </c>
      <c r="K22" s="9">
        <v>0</v>
      </c>
      <c r="M22" s="9">
        <v>0</v>
      </c>
      <c r="O22" s="9">
        <v>1000000</v>
      </c>
      <c r="Q22" s="9">
        <v>55885491050</v>
      </c>
      <c r="S22" s="9">
        <v>2258932</v>
      </c>
      <c r="U22" s="9">
        <v>54460</v>
      </c>
      <c r="W22" s="9">
        <v>158195744274</v>
      </c>
      <c r="Y22" s="9">
        <v>122289459171</v>
      </c>
      <c r="AA22" s="106">
        <v>1.4365963421180834</v>
      </c>
      <c r="AC22" s="137"/>
    </row>
    <row r="23" spans="1:29" ht="21.75" customHeight="1">
      <c r="A23" s="149" t="s">
        <v>26</v>
      </c>
      <c r="B23" s="149"/>
      <c r="C23" s="149"/>
      <c r="E23" s="108">
        <v>50790949</v>
      </c>
      <c r="G23" s="9">
        <v>161188430896</v>
      </c>
      <c r="I23" s="9">
        <v>202964746270.86899</v>
      </c>
      <c r="K23" s="9">
        <v>0</v>
      </c>
      <c r="M23" s="9">
        <v>0</v>
      </c>
      <c r="O23" s="9">
        <v>15400000</v>
      </c>
      <c r="Q23" s="9">
        <v>53916079314</v>
      </c>
      <c r="S23" s="9">
        <v>35390949</v>
      </c>
      <c r="U23" s="9">
        <v>3363</v>
      </c>
      <c r="W23" s="9">
        <v>112315513876</v>
      </c>
      <c r="Y23" s="9">
        <v>118311593906</v>
      </c>
      <c r="AA23" s="106">
        <v>1.389866339974998</v>
      </c>
      <c r="AC23" s="137"/>
    </row>
    <row r="24" spans="1:29" ht="21.75" customHeight="1">
      <c r="A24" s="149" t="s">
        <v>43</v>
      </c>
      <c r="B24" s="149"/>
      <c r="C24" s="149"/>
      <c r="E24" s="108">
        <v>24400000</v>
      </c>
      <c r="G24" s="9">
        <v>122976616314</v>
      </c>
      <c r="I24" s="9">
        <v>127580353200</v>
      </c>
      <c r="K24" s="9">
        <v>0</v>
      </c>
      <c r="M24" s="9">
        <v>0</v>
      </c>
      <c r="O24" s="9">
        <v>0</v>
      </c>
      <c r="Q24" s="9">
        <v>0</v>
      </c>
      <c r="S24" s="9">
        <v>24400000</v>
      </c>
      <c r="U24" s="9">
        <v>4810</v>
      </c>
      <c r="W24" s="9">
        <v>122976616314</v>
      </c>
      <c r="Y24" s="9">
        <v>116665684200</v>
      </c>
      <c r="AA24" s="106">
        <v>1.370531003314543</v>
      </c>
      <c r="AC24" s="137"/>
    </row>
    <row r="25" spans="1:29" ht="21.75" customHeight="1">
      <c r="A25" s="149" t="s">
        <v>50</v>
      </c>
      <c r="B25" s="149"/>
      <c r="C25" s="149"/>
      <c r="E25" s="108">
        <v>9824799</v>
      </c>
      <c r="G25" s="9">
        <v>138893612220</v>
      </c>
      <c r="I25" s="9">
        <v>132333926592.62199</v>
      </c>
      <c r="K25" s="9">
        <v>0</v>
      </c>
      <c r="M25" s="9">
        <v>0</v>
      </c>
      <c r="O25" s="9">
        <v>0</v>
      </c>
      <c r="Q25" s="9">
        <v>0</v>
      </c>
      <c r="S25" s="9">
        <v>9824799</v>
      </c>
      <c r="U25" s="9">
        <v>11800</v>
      </c>
      <c r="W25" s="9">
        <v>138893612220</v>
      </c>
      <c r="Y25" s="9">
        <v>115242829062</v>
      </c>
      <c r="AA25" s="106">
        <v>1.3538160018706618</v>
      </c>
      <c r="AC25" s="137"/>
    </row>
    <row r="26" spans="1:29" ht="21.75" customHeight="1">
      <c r="A26" s="149" t="s">
        <v>68</v>
      </c>
      <c r="B26" s="149"/>
      <c r="C26" s="149"/>
      <c r="E26" s="108">
        <v>1989000</v>
      </c>
      <c r="G26" s="9">
        <v>94877552668</v>
      </c>
      <c r="I26" s="9">
        <v>125708179311</v>
      </c>
      <c r="K26" s="9">
        <v>0</v>
      </c>
      <c r="M26" s="9">
        <v>0</v>
      </c>
      <c r="O26" s="9">
        <v>0</v>
      </c>
      <c r="Q26" s="9">
        <v>0</v>
      </c>
      <c r="S26" s="9">
        <v>1989000</v>
      </c>
      <c r="U26" s="9">
        <v>56770</v>
      </c>
      <c r="W26" s="9">
        <v>94877552668</v>
      </c>
      <c r="Y26" s="9">
        <v>112243682596</v>
      </c>
      <c r="AA26" s="106">
        <v>1.3185835061859175</v>
      </c>
      <c r="AC26" s="137"/>
    </row>
    <row r="27" spans="1:29" ht="21.75" customHeight="1">
      <c r="A27" s="149" t="s">
        <v>100</v>
      </c>
      <c r="B27" s="149"/>
      <c r="C27" s="149"/>
      <c r="E27" s="108">
        <v>7081765</v>
      </c>
      <c r="G27" s="9">
        <v>128619399010</v>
      </c>
      <c r="I27" s="9">
        <v>130655504927.52</v>
      </c>
      <c r="K27" s="9">
        <v>0</v>
      </c>
      <c r="M27" s="9">
        <v>0</v>
      </c>
      <c r="O27" s="9">
        <v>0</v>
      </c>
      <c r="Q27" s="9">
        <v>0</v>
      </c>
      <c r="S27" s="9">
        <v>7081765</v>
      </c>
      <c r="U27" s="9">
        <v>15910</v>
      </c>
      <c r="W27" s="9">
        <v>128619399010</v>
      </c>
      <c r="Y27" s="9">
        <v>112000489407</v>
      </c>
      <c r="AA27" s="106">
        <v>1.3157265923675572</v>
      </c>
      <c r="AC27" s="137"/>
    </row>
    <row r="28" spans="1:29" ht="21.75" customHeight="1">
      <c r="A28" s="149" t="s">
        <v>29</v>
      </c>
      <c r="B28" s="149"/>
      <c r="C28" s="149"/>
      <c r="E28" s="108">
        <v>49590165</v>
      </c>
      <c r="G28" s="9">
        <v>126517342814</v>
      </c>
      <c r="I28" s="9">
        <v>115399837336.22301</v>
      </c>
      <c r="K28" s="9">
        <v>0</v>
      </c>
      <c r="M28" s="9">
        <v>0</v>
      </c>
      <c r="O28" s="9">
        <v>0</v>
      </c>
      <c r="Q28" s="9">
        <v>0</v>
      </c>
      <c r="S28" s="9">
        <v>49590165</v>
      </c>
      <c r="U28" s="9">
        <v>2203</v>
      </c>
      <c r="W28" s="9">
        <v>126517342814</v>
      </c>
      <c r="Y28" s="9">
        <v>108597113050</v>
      </c>
      <c r="AA28" s="106">
        <v>1.2757454029955395</v>
      </c>
      <c r="AC28" s="137"/>
    </row>
    <row r="29" spans="1:29" ht="21.75" customHeight="1">
      <c r="A29" s="149" t="s">
        <v>58</v>
      </c>
      <c r="B29" s="149"/>
      <c r="C29" s="149"/>
      <c r="E29" s="108">
        <v>18315828</v>
      </c>
      <c r="G29" s="9">
        <v>104581969326</v>
      </c>
      <c r="I29" s="9">
        <v>108330750499.23</v>
      </c>
      <c r="K29" s="9">
        <v>0</v>
      </c>
      <c r="M29" s="9">
        <v>0</v>
      </c>
      <c r="O29" s="9">
        <v>0</v>
      </c>
      <c r="Q29" s="9">
        <v>0</v>
      </c>
      <c r="S29" s="9">
        <v>18315828</v>
      </c>
      <c r="U29" s="9">
        <v>5950</v>
      </c>
      <c r="W29" s="9">
        <v>104581969326</v>
      </c>
      <c r="Y29" s="9">
        <v>108330750499</v>
      </c>
      <c r="AA29" s="106">
        <v>1.2726163069226821</v>
      </c>
      <c r="AC29" s="137"/>
    </row>
    <row r="30" spans="1:29" ht="21.75" customHeight="1">
      <c r="A30" s="149" t="s">
        <v>30</v>
      </c>
      <c r="B30" s="149"/>
      <c r="C30" s="149"/>
      <c r="E30" s="108">
        <v>50225546</v>
      </c>
      <c r="G30" s="9">
        <v>210811173336</v>
      </c>
      <c r="I30" s="9">
        <v>201204617125.23901</v>
      </c>
      <c r="K30" s="9">
        <v>0</v>
      </c>
      <c r="M30" s="9">
        <v>0</v>
      </c>
      <c r="O30" s="9">
        <v>22200000</v>
      </c>
      <c r="Q30" s="9">
        <v>77254782936</v>
      </c>
      <c r="S30" s="9">
        <v>28025546</v>
      </c>
      <c r="U30" s="9">
        <v>3811</v>
      </c>
      <c r="W30" s="9">
        <v>117631339156</v>
      </c>
      <c r="Y30" s="9">
        <v>106169863938</v>
      </c>
      <c r="AA30" s="106">
        <v>1.2472312757817408</v>
      </c>
      <c r="AC30" s="137"/>
    </row>
    <row r="31" spans="1:29" ht="21.75" customHeight="1">
      <c r="A31" s="149" t="s">
        <v>59</v>
      </c>
      <c r="B31" s="149"/>
      <c r="C31" s="149"/>
      <c r="E31" s="108">
        <v>7000000</v>
      </c>
      <c r="G31" s="9">
        <v>148739456409</v>
      </c>
      <c r="I31" s="9">
        <v>129703644000</v>
      </c>
      <c r="K31" s="9">
        <v>0</v>
      </c>
      <c r="M31" s="9">
        <v>0</v>
      </c>
      <c r="O31" s="9">
        <v>800000</v>
      </c>
      <c r="Q31" s="9">
        <v>13232793640</v>
      </c>
      <c r="S31" s="9">
        <v>6200000</v>
      </c>
      <c r="U31" s="9">
        <v>16910</v>
      </c>
      <c r="W31" s="9">
        <v>131740661392</v>
      </c>
      <c r="Y31" s="9">
        <v>104218190100</v>
      </c>
      <c r="AA31" s="106">
        <v>1.2243039726790439</v>
      </c>
      <c r="AC31" s="137"/>
    </row>
    <row r="32" spans="1:29" ht="21.75" customHeight="1">
      <c r="A32" s="149" t="s">
        <v>62</v>
      </c>
      <c r="B32" s="149"/>
      <c r="C32" s="149"/>
      <c r="E32" s="108">
        <v>80000000</v>
      </c>
      <c r="G32" s="9">
        <v>112099076755</v>
      </c>
      <c r="I32" s="9">
        <v>115866468000</v>
      </c>
      <c r="K32" s="9">
        <v>0</v>
      </c>
      <c r="M32" s="9">
        <v>0</v>
      </c>
      <c r="O32" s="9">
        <v>0</v>
      </c>
      <c r="Q32" s="9">
        <v>0</v>
      </c>
      <c r="S32" s="9">
        <v>80000000</v>
      </c>
      <c r="U32" s="9">
        <v>1296</v>
      </c>
      <c r="W32" s="9">
        <v>112099076755</v>
      </c>
      <c r="Y32" s="9">
        <v>103063104000</v>
      </c>
      <c r="AA32" s="106">
        <v>1.2107345900246398</v>
      </c>
      <c r="AC32" s="137"/>
    </row>
    <row r="33" spans="1:29" ht="21.75" customHeight="1">
      <c r="A33" s="149" t="s">
        <v>93</v>
      </c>
      <c r="B33" s="149"/>
      <c r="C33" s="149"/>
      <c r="E33" s="108">
        <v>2175000</v>
      </c>
      <c r="G33" s="9">
        <v>107153957507</v>
      </c>
      <c r="I33" s="9">
        <v>110048790375</v>
      </c>
      <c r="K33" s="9">
        <v>0</v>
      </c>
      <c r="M33" s="9">
        <v>0</v>
      </c>
      <c r="O33" s="9">
        <v>0</v>
      </c>
      <c r="Q33" s="9">
        <v>0</v>
      </c>
      <c r="S33" s="9">
        <v>2175000</v>
      </c>
      <c r="U33" s="9">
        <v>45850</v>
      </c>
      <c r="W33" s="9">
        <v>107153957507</v>
      </c>
      <c r="Y33" s="9">
        <v>99130393687</v>
      </c>
      <c r="AA33" s="106">
        <v>1.1645350460200683</v>
      </c>
      <c r="AC33" s="137"/>
    </row>
    <row r="34" spans="1:29" ht="21.75" customHeight="1">
      <c r="A34" s="149" t="s">
        <v>69</v>
      </c>
      <c r="B34" s="149"/>
      <c r="C34" s="149"/>
      <c r="E34" s="108">
        <v>4450581</v>
      </c>
      <c r="G34" s="9">
        <v>89348753033</v>
      </c>
      <c r="I34" s="9">
        <v>93304269907.9245</v>
      </c>
      <c r="K34" s="9">
        <v>0</v>
      </c>
      <c r="M34" s="9">
        <v>0</v>
      </c>
      <c r="O34" s="9">
        <v>0</v>
      </c>
      <c r="Q34" s="9">
        <v>0</v>
      </c>
      <c r="S34" s="9">
        <v>4450581</v>
      </c>
      <c r="U34" s="9">
        <v>20660</v>
      </c>
      <c r="W34" s="9">
        <v>89348753033</v>
      </c>
      <c r="Y34" s="9">
        <v>91401906889</v>
      </c>
      <c r="AA34" s="106">
        <v>1.0737445891860942</v>
      </c>
      <c r="AC34" s="137"/>
    </row>
    <row r="35" spans="1:29" ht="21.75" customHeight="1">
      <c r="A35" s="149" t="s">
        <v>22</v>
      </c>
      <c r="B35" s="149"/>
      <c r="C35" s="149"/>
      <c r="E35" s="108">
        <v>34539771</v>
      </c>
      <c r="G35" s="9">
        <v>149702762785</v>
      </c>
      <c r="I35" s="9">
        <v>142933521726.29599</v>
      </c>
      <c r="K35" s="9">
        <v>0</v>
      </c>
      <c r="M35" s="9">
        <v>0</v>
      </c>
      <c r="O35" s="9">
        <v>12450950</v>
      </c>
      <c r="Q35" s="9">
        <v>46462766710</v>
      </c>
      <c r="S35" s="9">
        <v>22088821</v>
      </c>
      <c r="U35" s="9">
        <v>4007</v>
      </c>
      <c r="W35" s="9">
        <v>95737679618</v>
      </c>
      <c r="Y35" s="9">
        <v>87983271807</v>
      </c>
      <c r="AA35" s="106">
        <v>1.0335841478272827</v>
      </c>
      <c r="AC35" s="137"/>
    </row>
    <row r="36" spans="1:29" ht="21.75" customHeight="1">
      <c r="A36" s="149" t="s">
        <v>71</v>
      </c>
      <c r="B36" s="149"/>
      <c r="C36" s="149"/>
      <c r="E36" s="108">
        <v>750000</v>
      </c>
      <c r="G36" s="9">
        <v>39408189477</v>
      </c>
      <c r="I36" s="9">
        <v>90344234250</v>
      </c>
      <c r="K36" s="9">
        <v>0</v>
      </c>
      <c r="M36" s="9">
        <v>0</v>
      </c>
      <c r="O36" s="9">
        <v>0</v>
      </c>
      <c r="Q36" s="9">
        <v>0</v>
      </c>
      <c r="S36" s="9">
        <v>750000</v>
      </c>
      <c r="U36" s="9">
        <v>116910</v>
      </c>
      <c r="W36" s="9">
        <v>39408189477</v>
      </c>
      <c r="Y36" s="9">
        <v>87160789125</v>
      </c>
      <c r="AA36" s="106">
        <v>1.0239220263294317</v>
      </c>
      <c r="AC36" s="137"/>
    </row>
    <row r="37" spans="1:29" ht="21.75" customHeight="1">
      <c r="A37" s="149" t="s">
        <v>106</v>
      </c>
      <c r="B37" s="149"/>
      <c r="C37" s="149"/>
      <c r="E37" s="108">
        <v>12880000</v>
      </c>
      <c r="G37" s="9">
        <v>60928598743</v>
      </c>
      <c r="I37" s="9">
        <v>93976691760</v>
      </c>
      <c r="K37" s="9">
        <v>0</v>
      </c>
      <c r="M37" s="9">
        <v>0</v>
      </c>
      <c r="O37" s="9">
        <v>0</v>
      </c>
      <c r="Q37" s="9">
        <v>0</v>
      </c>
      <c r="S37" s="9">
        <v>12880000</v>
      </c>
      <c r="U37" s="9">
        <v>6580</v>
      </c>
      <c r="W37" s="9">
        <v>60928598743</v>
      </c>
      <c r="Y37" s="9">
        <v>84246135120</v>
      </c>
      <c r="AA37" s="106">
        <v>0.98968210646628307</v>
      </c>
      <c r="AC37" s="137"/>
    </row>
    <row r="38" spans="1:29" ht="21.75" customHeight="1">
      <c r="A38" s="149" t="s">
        <v>81</v>
      </c>
      <c r="B38" s="149"/>
      <c r="C38" s="149"/>
      <c r="E38" s="108">
        <v>11870000</v>
      </c>
      <c r="G38" s="9">
        <v>100448624610</v>
      </c>
      <c r="I38" s="9">
        <v>89439251130</v>
      </c>
      <c r="K38" s="9">
        <v>0</v>
      </c>
      <c r="M38" s="9">
        <v>0</v>
      </c>
      <c r="O38" s="9">
        <v>0</v>
      </c>
      <c r="Q38" s="9">
        <v>0</v>
      </c>
      <c r="S38" s="9">
        <v>11870000</v>
      </c>
      <c r="U38" s="9">
        <v>6960</v>
      </c>
      <c r="W38" s="9">
        <v>100448624610</v>
      </c>
      <c r="Y38" s="9">
        <v>82123639560</v>
      </c>
      <c r="AA38" s="106">
        <v>0.96474807389856887</v>
      </c>
      <c r="AC38" s="137"/>
    </row>
    <row r="39" spans="1:29" ht="21.75" customHeight="1">
      <c r="A39" s="149" t="s">
        <v>28</v>
      </c>
      <c r="B39" s="149"/>
      <c r="C39" s="149"/>
      <c r="E39" s="108">
        <v>10000000</v>
      </c>
      <c r="G39" s="9">
        <v>83938847120</v>
      </c>
      <c r="I39" s="9">
        <v>85687110000</v>
      </c>
      <c r="K39" s="9">
        <v>0</v>
      </c>
      <c r="M39" s="9">
        <v>0</v>
      </c>
      <c r="O39" s="9">
        <v>0</v>
      </c>
      <c r="Q39" s="9">
        <v>0</v>
      </c>
      <c r="S39" s="9">
        <v>10000000</v>
      </c>
      <c r="U39" s="9">
        <v>8260</v>
      </c>
      <c r="W39" s="9">
        <v>83938847120</v>
      </c>
      <c r="Y39" s="9">
        <v>82108530000</v>
      </c>
      <c r="AA39" s="106">
        <v>0.96457057422873504</v>
      </c>
      <c r="AC39" s="137"/>
    </row>
    <row r="40" spans="1:29" ht="21.75" customHeight="1">
      <c r="A40" s="149" t="s">
        <v>87</v>
      </c>
      <c r="B40" s="149"/>
      <c r="C40" s="149"/>
      <c r="E40" s="108">
        <v>9470721</v>
      </c>
      <c r="G40" s="9">
        <v>94633067201</v>
      </c>
      <c r="I40" s="9">
        <v>98380168695.022507</v>
      </c>
      <c r="K40" s="9">
        <v>0</v>
      </c>
      <c r="M40" s="9">
        <v>0</v>
      </c>
      <c r="O40" s="9">
        <v>0</v>
      </c>
      <c r="Q40" s="9">
        <v>0</v>
      </c>
      <c r="S40" s="9">
        <v>9470721</v>
      </c>
      <c r="U40" s="9">
        <v>8160</v>
      </c>
      <c r="W40" s="9">
        <v>94633067201</v>
      </c>
      <c r="Y40" s="9">
        <v>76821260914</v>
      </c>
      <c r="AA40" s="106">
        <v>0.90245834084220555</v>
      </c>
      <c r="AC40" s="137"/>
    </row>
    <row r="41" spans="1:29" ht="21.75" customHeight="1">
      <c r="A41" s="149" t="s">
        <v>72</v>
      </c>
      <c r="B41" s="149"/>
      <c r="C41" s="149"/>
      <c r="E41" s="108">
        <v>13750000</v>
      </c>
      <c r="G41" s="9">
        <v>90535273908</v>
      </c>
      <c r="I41" s="9">
        <v>82555852500</v>
      </c>
      <c r="K41" s="9">
        <v>0</v>
      </c>
      <c r="M41" s="9">
        <v>0</v>
      </c>
      <c r="O41" s="9">
        <v>0</v>
      </c>
      <c r="Q41" s="9">
        <v>0</v>
      </c>
      <c r="S41" s="9">
        <v>13750000</v>
      </c>
      <c r="U41" s="9">
        <v>5560</v>
      </c>
      <c r="W41" s="9">
        <v>90535273908</v>
      </c>
      <c r="Y41" s="9">
        <v>75995122500</v>
      </c>
      <c r="AA41" s="106">
        <v>0.89275327360516699</v>
      </c>
      <c r="AC41" s="137"/>
    </row>
    <row r="42" spans="1:29" ht="21.75" customHeight="1">
      <c r="A42" s="149" t="s">
        <v>86</v>
      </c>
      <c r="B42" s="149"/>
      <c r="C42" s="149"/>
      <c r="E42" s="108">
        <v>20723066</v>
      </c>
      <c r="G42" s="9">
        <v>86409010551</v>
      </c>
      <c r="I42" s="9">
        <v>82213657155.384293</v>
      </c>
      <c r="K42" s="9">
        <v>0</v>
      </c>
      <c r="M42" s="9">
        <v>0</v>
      </c>
      <c r="O42" s="9">
        <v>0</v>
      </c>
      <c r="Q42" s="9">
        <v>0</v>
      </c>
      <c r="S42" s="9">
        <v>20723066</v>
      </c>
      <c r="U42" s="9">
        <v>3550</v>
      </c>
      <c r="W42" s="9">
        <v>86409010551</v>
      </c>
      <c r="Y42" s="9">
        <v>73129161338</v>
      </c>
      <c r="AA42" s="106">
        <v>0.85908537328168544</v>
      </c>
      <c r="AC42" s="137"/>
    </row>
    <row r="43" spans="1:29" ht="21.75" customHeight="1">
      <c r="A43" s="149" t="s">
        <v>94</v>
      </c>
      <c r="B43" s="149"/>
      <c r="C43" s="149"/>
      <c r="E43" s="108">
        <v>39000000</v>
      </c>
      <c r="G43" s="9">
        <v>99541707600</v>
      </c>
      <c r="I43" s="9">
        <v>91957577400</v>
      </c>
      <c r="K43" s="9">
        <v>0</v>
      </c>
      <c r="M43" s="9">
        <v>0</v>
      </c>
      <c r="O43" s="9">
        <v>0</v>
      </c>
      <c r="Q43" s="9">
        <v>0</v>
      </c>
      <c r="S43" s="9">
        <v>39000000</v>
      </c>
      <c r="U43" s="9">
        <v>1841</v>
      </c>
      <c r="W43" s="9">
        <v>99541707600</v>
      </c>
      <c r="Y43" s="9">
        <v>71371795950</v>
      </c>
      <c r="AA43" s="106">
        <v>0.83844071015797761</v>
      </c>
      <c r="AC43" s="137"/>
    </row>
    <row r="44" spans="1:29" ht="21.75" customHeight="1">
      <c r="A44" s="149" t="s">
        <v>54</v>
      </c>
      <c r="B44" s="149"/>
      <c r="C44" s="149"/>
      <c r="E44" s="108">
        <v>14000000</v>
      </c>
      <c r="G44" s="9">
        <v>91004373297</v>
      </c>
      <c r="I44" s="9">
        <v>83917701000</v>
      </c>
      <c r="K44" s="9">
        <v>0</v>
      </c>
      <c r="M44" s="9">
        <v>0</v>
      </c>
      <c r="O44" s="9">
        <v>1600000</v>
      </c>
      <c r="Q44" s="9">
        <v>8699925600</v>
      </c>
      <c r="S44" s="9">
        <v>12400000</v>
      </c>
      <c r="U44" s="9">
        <v>5460</v>
      </c>
      <c r="W44" s="9">
        <v>80603873489</v>
      </c>
      <c r="Y44" s="9">
        <v>67301161200</v>
      </c>
      <c r="AA44" s="106">
        <v>0.79062089779155298</v>
      </c>
      <c r="AC44" s="137"/>
    </row>
    <row r="45" spans="1:29" ht="21.75" customHeight="1">
      <c r="A45" s="149" t="s">
        <v>76</v>
      </c>
      <c r="B45" s="149"/>
      <c r="C45" s="149"/>
      <c r="E45" s="108">
        <v>21457523</v>
      </c>
      <c r="G45" s="9">
        <v>56890533178</v>
      </c>
      <c r="I45" s="9">
        <v>65930568631.621696</v>
      </c>
      <c r="K45" s="9">
        <v>0</v>
      </c>
      <c r="M45" s="9">
        <v>0</v>
      </c>
      <c r="O45" s="9">
        <v>0</v>
      </c>
      <c r="Q45" s="9">
        <v>0</v>
      </c>
      <c r="S45" s="9">
        <v>21457523</v>
      </c>
      <c r="U45" s="9">
        <v>2949</v>
      </c>
      <c r="W45" s="9">
        <v>56890533178</v>
      </c>
      <c r="Y45" s="9">
        <v>62901729826</v>
      </c>
      <c r="AA45" s="106">
        <v>0.73893854460974484</v>
      </c>
      <c r="AC45" s="137"/>
    </row>
    <row r="46" spans="1:29" ht="21.75" customHeight="1">
      <c r="A46" s="149" t="s">
        <v>64</v>
      </c>
      <c r="B46" s="149"/>
      <c r="C46" s="149"/>
      <c r="E46" s="108">
        <v>5538840</v>
      </c>
      <c r="G46" s="9">
        <v>69752697818</v>
      </c>
      <c r="I46" s="9">
        <v>61720958541.419998</v>
      </c>
      <c r="K46" s="9">
        <v>0</v>
      </c>
      <c r="M46" s="9">
        <v>0</v>
      </c>
      <c r="O46" s="9">
        <v>0</v>
      </c>
      <c r="Q46" s="9">
        <v>0</v>
      </c>
      <c r="S46" s="9">
        <v>5538840</v>
      </c>
      <c r="U46" s="9">
        <v>11190</v>
      </c>
      <c r="W46" s="9">
        <v>69752697818</v>
      </c>
      <c r="Y46" s="9">
        <v>61610840863</v>
      </c>
      <c r="AA46" s="106">
        <v>0.72377381680002206</v>
      </c>
      <c r="AC46" s="137"/>
    </row>
    <row r="47" spans="1:29" ht="21.75" customHeight="1">
      <c r="A47" s="149" t="s">
        <v>56</v>
      </c>
      <c r="B47" s="149"/>
      <c r="C47" s="149"/>
      <c r="E47" s="108">
        <v>26097116</v>
      </c>
      <c r="G47" s="9">
        <v>93282049421</v>
      </c>
      <c r="I47" s="9">
        <v>74738435738.383804</v>
      </c>
      <c r="K47" s="9">
        <v>0</v>
      </c>
      <c r="M47" s="9">
        <v>0</v>
      </c>
      <c r="O47" s="9">
        <v>2800000</v>
      </c>
      <c r="Q47" s="9">
        <v>7342450997</v>
      </c>
      <c r="S47" s="9">
        <v>23297116</v>
      </c>
      <c r="U47" s="9">
        <v>2575</v>
      </c>
      <c r="W47" s="9">
        <v>83273673844</v>
      </c>
      <c r="Y47" s="9">
        <v>59633132761</v>
      </c>
      <c r="AA47" s="106">
        <v>0.70054067598501835</v>
      </c>
      <c r="AC47" s="137"/>
    </row>
    <row r="48" spans="1:29" ht="21.75" customHeight="1">
      <c r="A48" s="149" t="s">
        <v>45</v>
      </c>
      <c r="B48" s="149"/>
      <c r="C48" s="149"/>
      <c r="E48" s="108">
        <v>19316462</v>
      </c>
      <c r="G48" s="9">
        <v>66962370179</v>
      </c>
      <c r="I48" s="9">
        <v>70738433024.252396</v>
      </c>
      <c r="K48" s="9">
        <v>0</v>
      </c>
      <c r="M48" s="9">
        <v>0</v>
      </c>
      <c r="O48" s="9">
        <v>0</v>
      </c>
      <c r="Q48" s="9">
        <v>0</v>
      </c>
      <c r="S48" s="9">
        <v>19316462</v>
      </c>
      <c r="U48" s="9">
        <v>2886</v>
      </c>
      <c r="W48" s="9">
        <v>66962370179</v>
      </c>
      <c r="Y48" s="9">
        <v>55415612841</v>
      </c>
      <c r="AA48" s="106">
        <v>0.6509953289783732</v>
      </c>
      <c r="AC48" s="137"/>
    </row>
    <row r="49" spans="1:29" ht="21.75" customHeight="1">
      <c r="A49" s="149" t="s">
        <v>57</v>
      </c>
      <c r="B49" s="149"/>
      <c r="C49" s="149"/>
      <c r="E49" s="108">
        <v>29572095</v>
      </c>
      <c r="G49" s="9">
        <v>77132924976</v>
      </c>
      <c r="I49" s="9">
        <v>69257308277.871002</v>
      </c>
      <c r="K49" s="9">
        <v>0</v>
      </c>
      <c r="M49" s="9">
        <v>0</v>
      </c>
      <c r="O49" s="9">
        <v>2800000</v>
      </c>
      <c r="Q49" s="9">
        <v>6014797790</v>
      </c>
      <c r="S49" s="9">
        <v>26772095</v>
      </c>
      <c r="U49" s="9">
        <v>2070</v>
      </c>
      <c r="W49" s="9">
        <v>69829682175</v>
      </c>
      <c r="Y49" s="9">
        <v>55088498141</v>
      </c>
      <c r="AA49" s="106">
        <v>0.64715254657783994</v>
      </c>
      <c r="AC49" s="137"/>
    </row>
    <row r="50" spans="1:29" ht="21.75" customHeight="1">
      <c r="A50" s="149" t="s">
        <v>63</v>
      </c>
      <c r="B50" s="149"/>
      <c r="C50" s="149"/>
      <c r="E50" s="108">
        <v>1981502</v>
      </c>
      <c r="G50" s="9">
        <v>59923129866</v>
      </c>
      <c r="I50" s="9">
        <v>60174703527.705002</v>
      </c>
      <c r="K50" s="9">
        <v>0</v>
      </c>
      <c r="M50" s="9">
        <v>0</v>
      </c>
      <c r="O50" s="9">
        <v>0</v>
      </c>
      <c r="Q50" s="9">
        <v>0</v>
      </c>
      <c r="S50" s="9">
        <v>1981502</v>
      </c>
      <c r="U50" s="9">
        <v>27730</v>
      </c>
      <c r="W50" s="9">
        <v>59923129866</v>
      </c>
      <c r="Y50" s="9">
        <v>54620115509</v>
      </c>
      <c r="AA50" s="106">
        <v>0.64165021808277367</v>
      </c>
      <c r="AC50" s="137"/>
    </row>
    <row r="51" spans="1:29" ht="21.75" customHeight="1">
      <c r="A51" s="149" t="s">
        <v>70</v>
      </c>
      <c r="B51" s="149"/>
      <c r="C51" s="149"/>
      <c r="E51" s="108">
        <v>3611609</v>
      </c>
      <c r="G51" s="9">
        <v>38909023597</v>
      </c>
      <c r="I51" s="9">
        <v>52774762918.815002</v>
      </c>
      <c r="K51" s="9">
        <v>0</v>
      </c>
      <c r="M51" s="9">
        <v>0</v>
      </c>
      <c r="O51" s="9">
        <v>0</v>
      </c>
      <c r="Q51" s="9">
        <v>0</v>
      </c>
      <c r="S51" s="9">
        <v>3611609</v>
      </c>
      <c r="U51" s="9">
        <v>15210</v>
      </c>
      <c r="W51" s="9">
        <v>38909023597</v>
      </c>
      <c r="Y51" s="9">
        <v>54605724081</v>
      </c>
      <c r="AA51" s="106">
        <v>0.64148115467401545</v>
      </c>
      <c r="AC51" s="137"/>
    </row>
    <row r="52" spans="1:29" ht="21.75" customHeight="1">
      <c r="A52" s="149" t="s">
        <v>60</v>
      </c>
      <c r="B52" s="149"/>
      <c r="C52" s="149"/>
      <c r="E52" s="108">
        <v>133000000</v>
      </c>
      <c r="G52" s="9">
        <v>50681988897</v>
      </c>
      <c r="I52" s="9">
        <v>65443281750</v>
      </c>
      <c r="K52" s="9">
        <v>0</v>
      </c>
      <c r="M52" s="9">
        <v>0</v>
      </c>
      <c r="O52" s="9">
        <v>3000000</v>
      </c>
      <c r="Q52" s="9">
        <v>1180931441</v>
      </c>
      <c r="S52" s="9">
        <v>130000000</v>
      </c>
      <c r="U52" s="9">
        <v>414</v>
      </c>
      <c r="W52" s="9">
        <v>49538786138</v>
      </c>
      <c r="Y52" s="9">
        <v>53499771000</v>
      </c>
      <c r="AA52" s="106">
        <v>0.62848896253015152</v>
      </c>
      <c r="AC52" s="137"/>
    </row>
    <row r="53" spans="1:29" ht="21.75" customHeight="1">
      <c r="A53" s="149" t="s">
        <v>105</v>
      </c>
      <c r="B53" s="149"/>
      <c r="C53" s="149"/>
      <c r="E53" s="108">
        <v>1000000</v>
      </c>
      <c r="G53" s="9">
        <v>57424593945</v>
      </c>
      <c r="I53" s="9">
        <v>59891512500</v>
      </c>
      <c r="K53" s="9">
        <v>10243254</v>
      </c>
      <c r="M53" s="9">
        <v>1</v>
      </c>
      <c r="O53" s="9">
        <v>0</v>
      </c>
      <c r="Q53" s="9">
        <v>0</v>
      </c>
      <c r="S53" s="9">
        <v>11243254</v>
      </c>
      <c r="U53" s="9">
        <v>4785</v>
      </c>
      <c r="W53" s="9">
        <v>57424593946</v>
      </c>
      <c r="Y53" s="9">
        <v>53478866516</v>
      </c>
      <c r="AA53" s="106">
        <v>0.62824338694700776</v>
      </c>
      <c r="AC53" s="137"/>
    </row>
    <row r="54" spans="1:29" ht="21.75" customHeight="1">
      <c r="A54" s="149" t="s">
        <v>92</v>
      </c>
      <c r="B54" s="149"/>
      <c r="C54" s="149"/>
      <c r="E54" s="108">
        <v>2803433</v>
      </c>
      <c r="G54" s="9">
        <v>54952351242</v>
      </c>
      <c r="I54" s="9">
        <v>54620350443.540001</v>
      </c>
      <c r="K54" s="9">
        <v>0</v>
      </c>
      <c r="M54" s="9">
        <v>0</v>
      </c>
      <c r="O54" s="9">
        <v>0</v>
      </c>
      <c r="Q54" s="9">
        <v>0</v>
      </c>
      <c r="S54" s="9">
        <v>2803433</v>
      </c>
      <c r="U54" s="9">
        <v>15990</v>
      </c>
      <c r="W54" s="9">
        <v>54952351242</v>
      </c>
      <c r="Y54" s="9">
        <v>44560173652</v>
      </c>
      <c r="AA54" s="106">
        <v>0.5234709753936867</v>
      </c>
      <c r="AC54" s="137"/>
    </row>
    <row r="55" spans="1:29" ht="21.75" customHeight="1">
      <c r="A55" s="149" t="s">
        <v>55</v>
      </c>
      <c r="B55" s="149"/>
      <c r="C55" s="149"/>
      <c r="E55" s="108">
        <v>1569248</v>
      </c>
      <c r="G55" s="9">
        <v>43834626943</v>
      </c>
      <c r="I55" s="9">
        <v>48263645547.935997</v>
      </c>
      <c r="K55" s="9">
        <v>0</v>
      </c>
      <c r="M55" s="9">
        <v>0</v>
      </c>
      <c r="O55" s="9">
        <v>0</v>
      </c>
      <c r="Q55" s="9">
        <v>0</v>
      </c>
      <c r="S55" s="9">
        <v>1569248</v>
      </c>
      <c r="U55" s="9">
        <v>28550</v>
      </c>
      <c r="W55" s="9">
        <v>43834626943</v>
      </c>
      <c r="Y55" s="9">
        <v>44535458319</v>
      </c>
      <c r="AA55" s="106">
        <v>0.52318063183323005</v>
      </c>
      <c r="AC55" s="137"/>
    </row>
    <row r="56" spans="1:29" ht="21.75" customHeight="1">
      <c r="A56" s="149" t="s">
        <v>53</v>
      </c>
      <c r="B56" s="149"/>
      <c r="C56" s="149"/>
      <c r="E56" s="108">
        <v>47000000</v>
      </c>
      <c r="G56" s="9">
        <v>47984487985</v>
      </c>
      <c r="I56" s="9">
        <v>47654757000</v>
      </c>
      <c r="K56" s="9">
        <v>0</v>
      </c>
      <c r="M56" s="9">
        <v>0</v>
      </c>
      <c r="O56" s="9">
        <v>0</v>
      </c>
      <c r="Q56" s="9">
        <v>0</v>
      </c>
      <c r="S56" s="9">
        <v>47000000</v>
      </c>
      <c r="U56" s="9">
        <v>933</v>
      </c>
      <c r="W56" s="9">
        <v>47984487985</v>
      </c>
      <c r="Y56" s="9">
        <v>43590086550</v>
      </c>
      <c r="AA56" s="106">
        <v>0.5120748698608264</v>
      </c>
      <c r="AC56" s="137"/>
    </row>
    <row r="57" spans="1:29" ht="21.75" customHeight="1">
      <c r="A57" s="149" t="s">
        <v>42</v>
      </c>
      <c r="B57" s="149"/>
      <c r="C57" s="149"/>
      <c r="E57" s="108">
        <v>19640310</v>
      </c>
      <c r="G57" s="9">
        <v>41907443275</v>
      </c>
      <c r="I57" s="9">
        <v>41409237779.815498</v>
      </c>
      <c r="K57" s="9">
        <v>0</v>
      </c>
      <c r="M57" s="9">
        <v>0</v>
      </c>
      <c r="O57" s="9">
        <v>0</v>
      </c>
      <c r="Q57" s="9">
        <v>0</v>
      </c>
      <c r="S57" s="9">
        <v>19640310</v>
      </c>
      <c r="U57" s="9">
        <v>2093</v>
      </c>
      <c r="W57" s="9">
        <v>41907443275</v>
      </c>
      <c r="Y57" s="9">
        <v>40862581175</v>
      </c>
      <c r="AA57" s="106">
        <v>0.48003347993732254</v>
      </c>
      <c r="AC57" s="137"/>
    </row>
    <row r="58" spans="1:29" ht="21.75" customHeight="1">
      <c r="A58" s="149" t="s">
        <v>66</v>
      </c>
      <c r="B58" s="149"/>
      <c r="C58" s="149"/>
      <c r="E58" s="108">
        <v>6216500</v>
      </c>
      <c r="G58" s="9">
        <v>150060524362</v>
      </c>
      <c r="I58" s="9">
        <v>135331308967.5</v>
      </c>
      <c r="K58" s="9">
        <v>0</v>
      </c>
      <c r="M58" s="9">
        <v>0</v>
      </c>
      <c r="O58" s="9">
        <v>4200000</v>
      </c>
      <c r="Q58" s="9">
        <v>84080725419</v>
      </c>
      <c r="S58" s="9">
        <v>2016500</v>
      </c>
      <c r="U58" s="9">
        <v>20000</v>
      </c>
      <c r="W58" s="9">
        <v>48676433265</v>
      </c>
      <c r="Y58" s="9">
        <v>40090036500</v>
      </c>
      <c r="AA58" s="106">
        <v>0.47095800555260148</v>
      </c>
      <c r="AC58" s="137"/>
    </row>
    <row r="59" spans="1:29" ht="21.75" customHeight="1">
      <c r="A59" s="149" t="s">
        <v>77</v>
      </c>
      <c r="B59" s="149"/>
      <c r="C59" s="149"/>
      <c r="E59" s="108">
        <v>2027878</v>
      </c>
      <c r="G59" s="9">
        <v>34099001771</v>
      </c>
      <c r="I59" s="9">
        <v>43339960706.849998</v>
      </c>
      <c r="K59" s="9">
        <v>0</v>
      </c>
      <c r="M59" s="9">
        <v>0</v>
      </c>
      <c r="O59" s="9">
        <v>0</v>
      </c>
      <c r="Q59" s="9">
        <v>0</v>
      </c>
      <c r="S59" s="9">
        <v>2027878</v>
      </c>
      <c r="U59" s="9">
        <v>19650</v>
      </c>
      <c r="W59" s="9">
        <v>34099001771</v>
      </c>
      <c r="Y59" s="9">
        <v>39610708273</v>
      </c>
      <c r="AA59" s="106">
        <v>0.46532709359788216</v>
      </c>
      <c r="AC59" s="137"/>
    </row>
    <row r="60" spans="1:29" ht="21.75" customHeight="1">
      <c r="A60" s="149" t="s">
        <v>20</v>
      </c>
      <c r="B60" s="149"/>
      <c r="C60" s="149"/>
      <c r="E60" s="108">
        <v>67566289</v>
      </c>
      <c r="G60" s="9">
        <v>18475957083</v>
      </c>
      <c r="I60" s="9">
        <v>39022440626.241402</v>
      </c>
      <c r="K60" s="9">
        <v>0</v>
      </c>
      <c r="M60" s="9">
        <v>0</v>
      </c>
      <c r="O60" s="9">
        <v>0</v>
      </c>
      <c r="Q60" s="9">
        <v>0</v>
      </c>
      <c r="S60" s="9">
        <v>67566289</v>
      </c>
      <c r="U60" s="9">
        <v>581</v>
      </c>
      <c r="W60" s="9">
        <v>18475957083</v>
      </c>
      <c r="Y60" s="9">
        <v>39022440626</v>
      </c>
      <c r="AA60" s="106">
        <v>0.4584164149866955</v>
      </c>
      <c r="AC60" s="137"/>
    </row>
    <row r="61" spans="1:29" ht="21.75" customHeight="1">
      <c r="A61" s="149" t="s">
        <v>96</v>
      </c>
      <c r="B61" s="149"/>
      <c r="C61" s="149"/>
      <c r="E61" s="108">
        <v>18717310</v>
      </c>
      <c r="G61" s="9">
        <v>53068424610</v>
      </c>
      <c r="I61" s="9">
        <v>50459314718.916</v>
      </c>
      <c r="K61" s="9">
        <v>0</v>
      </c>
      <c r="M61" s="9">
        <v>0</v>
      </c>
      <c r="O61" s="9">
        <v>0</v>
      </c>
      <c r="Q61" s="9">
        <v>0</v>
      </c>
      <c r="S61" s="9">
        <v>18717310</v>
      </c>
      <c r="U61" s="9">
        <v>1997</v>
      </c>
      <c r="W61" s="9">
        <v>53068424610</v>
      </c>
      <c r="Y61" s="9">
        <v>37156066184</v>
      </c>
      <c r="AA61" s="106">
        <v>0.43649116718058112</v>
      </c>
      <c r="AC61" s="137"/>
    </row>
    <row r="62" spans="1:29" ht="21.75" customHeight="1">
      <c r="A62" s="149" t="s">
        <v>103</v>
      </c>
      <c r="B62" s="149"/>
      <c r="C62" s="149"/>
      <c r="E62" s="108">
        <v>11600000</v>
      </c>
      <c r="G62" s="9">
        <v>36327772278</v>
      </c>
      <c r="I62" s="9">
        <v>41223253500</v>
      </c>
      <c r="K62" s="9">
        <v>0</v>
      </c>
      <c r="M62" s="9">
        <v>0</v>
      </c>
      <c r="O62" s="9">
        <v>0</v>
      </c>
      <c r="Q62" s="9">
        <v>0</v>
      </c>
      <c r="S62" s="9">
        <v>11600000</v>
      </c>
      <c r="U62" s="9">
        <v>3110</v>
      </c>
      <c r="W62" s="9">
        <v>36327772278</v>
      </c>
      <c r="Y62" s="9">
        <v>35861347800</v>
      </c>
      <c r="AA62" s="106">
        <v>0.42128145321883592</v>
      </c>
      <c r="AC62" s="137"/>
    </row>
    <row r="63" spans="1:29" ht="21.75" customHeight="1">
      <c r="A63" s="149" t="s">
        <v>91</v>
      </c>
      <c r="B63" s="149"/>
      <c r="C63" s="149"/>
      <c r="E63" s="108">
        <v>60416562</v>
      </c>
      <c r="G63" s="9">
        <v>33809716072</v>
      </c>
      <c r="I63" s="9">
        <v>39937960498.306503</v>
      </c>
      <c r="K63" s="9">
        <v>0</v>
      </c>
      <c r="M63" s="9">
        <v>0</v>
      </c>
      <c r="O63" s="9">
        <v>0</v>
      </c>
      <c r="Q63" s="9">
        <v>0</v>
      </c>
      <c r="S63" s="9">
        <v>60416562</v>
      </c>
      <c r="U63" s="9">
        <v>561</v>
      </c>
      <c r="W63" s="9">
        <v>33809716072</v>
      </c>
      <c r="Y63" s="9">
        <v>33692023818</v>
      </c>
      <c r="AA63" s="106">
        <v>0.39579730341118607</v>
      </c>
      <c r="AC63" s="137"/>
    </row>
    <row r="64" spans="1:29" ht="21.75" customHeight="1">
      <c r="A64" s="149" t="s">
        <v>38</v>
      </c>
      <c r="B64" s="149"/>
      <c r="C64" s="149"/>
      <c r="E64" s="108">
        <v>1000000</v>
      </c>
      <c r="G64" s="9">
        <v>34431282236</v>
      </c>
      <c r="I64" s="9">
        <v>35288775000</v>
      </c>
      <c r="K64" s="9">
        <v>0</v>
      </c>
      <c r="M64" s="9">
        <v>0</v>
      </c>
      <c r="O64" s="9">
        <v>0</v>
      </c>
      <c r="Q64" s="9">
        <v>0</v>
      </c>
      <c r="S64" s="9">
        <v>1000000</v>
      </c>
      <c r="U64" s="9">
        <v>33600</v>
      </c>
      <c r="W64" s="9">
        <v>34431282236</v>
      </c>
      <c r="Y64" s="9">
        <v>33400080000</v>
      </c>
      <c r="AA64" s="106">
        <v>0.3923676912116888</v>
      </c>
      <c r="AC64" s="137"/>
    </row>
    <row r="65" spans="1:29" ht="21.75" customHeight="1">
      <c r="A65" s="149" t="s">
        <v>21</v>
      </c>
      <c r="B65" s="149"/>
      <c r="C65" s="149"/>
      <c r="E65" s="108">
        <v>130000000</v>
      </c>
      <c r="G65" s="9">
        <v>75871909559</v>
      </c>
      <c r="I65" s="9">
        <v>66293194500</v>
      </c>
      <c r="K65" s="9">
        <v>0</v>
      </c>
      <c r="M65" s="9">
        <v>0</v>
      </c>
      <c r="O65" s="9">
        <v>60000000</v>
      </c>
      <c r="Q65" s="9">
        <v>27415368048</v>
      </c>
      <c r="S65" s="9">
        <v>70000000</v>
      </c>
      <c r="U65" s="9">
        <v>468</v>
      </c>
      <c r="W65" s="9">
        <v>40854105152</v>
      </c>
      <c r="Y65" s="9">
        <v>32565078000</v>
      </c>
      <c r="AA65" s="106">
        <v>0.3825584989313966</v>
      </c>
      <c r="AC65" s="137"/>
    </row>
    <row r="66" spans="1:29" ht="21.75" customHeight="1">
      <c r="A66" s="149" t="s">
        <v>83</v>
      </c>
      <c r="B66" s="149"/>
      <c r="C66" s="149"/>
      <c r="E66" s="108">
        <v>17988157</v>
      </c>
      <c r="G66" s="9">
        <v>42061642044</v>
      </c>
      <c r="I66" s="9">
        <v>30684014731.398602</v>
      </c>
      <c r="K66" s="9">
        <v>0</v>
      </c>
      <c r="M66" s="9">
        <v>0</v>
      </c>
      <c r="O66" s="9">
        <v>0</v>
      </c>
      <c r="Q66" s="9">
        <v>0</v>
      </c>
      <c r="S66" s="9">
        <v>17988157</v>
      </c>
      <c r="U66" s="9">
        <v>1608</v>
      </c>
      <c r="W66" s="9">
        <v>42061642044</v>
      </c>
      <c r="Y66" s="9">
        <v>28752852965</v>
      </c>
      <c r="AA66" s="106">
        <v>0.33777435663705629</v>
      </c>
      <c r="AC66" s="137"/>
    </row>
    <row r="67" spans="1:29" ht="21.75" customHeight="1">
      <c r="A67" s="149" t="s">
        <v>23</v>
      </c>
      <c r="B67" s="149"/>
      <c r="C67" s="149"/>
      <c r="E67" s="108">
        <v>20713145</v>
      </c>
      <c r="G67" s="9">
        <v>46609570688</v>
      </c>
      <c r="I67" s="9">
        <v>56704589522.086502</v>
      </c>
      <c r="K67" s="9">
        <v>0</v>
      </c>
      <c r="M67" s="9">
        <v>0</v>
      </c>
      <c r="O67" s="9">
        <v>10000000</v>
      </c>
      <c r="Q67" s="9">
        <v>26819469152</v>
      </c>
      <c r="S67" s="9">
        <v>10713145</v>
      </c>
      <c r="U67" s="9">
        <v>2698</v>
      </c>
      <c r="W67" s="9">
        <v>24107159455</v>
      </c>
      <c r="Y67" s="9">
        <v>28732086022</v>
      </c>
      <c r="AA67" s="106">
        <v>0.33753039681784525</v>
      </c>
      <c r="AC67" s="137"/>
    </row>
    <row r="68" spans="1:29" ht="21.75" customHeight="1">
      <c r="A68" s="149" t="s">
        <v>52</v>
      </c>
      <c r="B68" s="149"/>
      <c r="C68" s="149"/>
      <c r="E68" s="108">
        <v>2109652</v>
      </c>
      <c r="G68" s="9">
        <v>42467589291</v>
      </c>
      <c r="I68" s="9">
        <v>30366001782.287998</v>
      </c>
      <c r="K68" s="9">
        <v>0</v>
      </c>
      <c r="M68" s="9">
        <v>0</v>
      </c>
      <c r="O68" s="9">
        <v>0</v>
      </c>
      <c r="Q68" s="9">
        <v>0</v>
      </c>
      <c r="S68" s="9">
        <v>2109652</v>
      </c>
      <c r="U68" s="9">
        <v>13029</v>
      </c>
      <c r="W68" s="9">
        <v>42467589291</v>
      </c>
      <c r="Y68" s="9">
        <v>27323110305</v>
      </c>
      <c r="AA68" s="106">
        <v>0.32097844397663577</v>
      </c>
      <c r="AC68" s="137"/>
    </row>
    <row r="69" spans="1:29" ht="21.75" customHeight="1">
      <c r="A69" s="149" t="s">
        <v>73</v>
      </c>
      <c r="B69" s="149"/>
      <c r="C69" s="149"/>
      <c r="E69" s="108">
        <v>557476</v>
      </c>
      <c r="G69" s="9">
        <v>27230108404</v>
      </c>
      <c r="I69" s="9">
        <v>27092834380.242001</v>
      </c>
      <c r="K69" s="9">
        <v>0</v>
      </c>
      <c r="M69" s="9">
        <v>0</v>
      </c>
      <c r="O69" s="9">
        <v>0</v>
      </c>
      <c r="Q69" s="9">
        <v>0</v>
      </c>
      <c r="S69" s="9">
        <v>557476</v>
      </c>
      <c r="U69" s="9">
        <v>43540</v>
      </c>
      <c r="W69" s="9">
        <v>27230108404</v>
      </c>
      <c r="Y69" s="9">
        <v>24128083635</v>
      </c>
      <c r="AA69" s="106">
        <v>0.28344484412095666</v>
      </c>
      <c r="AC69" s="137"/>
    </row>
    <row r="70" spans="1:29" ht="21.75" customHeight="1">
      <c r="A70" s="149" t="s">
        <v>101</v>
      </c>
      <c r="B70" s="149"/>
      <c r="C70" s="149"/>
      <c r="E70" s="108">
        <v>3635285</v>
      </c>
      <c r="G70" s="9">
        <v>22707824872</v>
      </c>
      <c r="I70" s="9">
        <v>27066276356.3325</v>
      </c>
      <c r="K70" s="9">
        <v>0</v>
      </c>
      <c r="M70" s="9">
        <v>0</v>
      </c>
      <c r="O70" s="9">
        <v>0</v>
      </c>
      <c r="Q70" s="9">
        <v>0</v>
      </c>
      <c r="S70" s="9">
        <v>3635285</v>
      </c>
      <c r="U70" s="9">
        <v>6480</v>
      </c>
      <c r="W70" s="9">
        <v>22707824872</v>
      </c>
      <c r="Y70" s="9">
        <v>23416484751</v>
      </c>
      <c r="AA70" s="106">
        <v>0.275085330874764</v>
      </c>
      <c r="AC70" s="137"/>
    </row>
    <row r="71" spans="1:29" ht="21.75" customHeight="1">
      <c r="A71" s="149" t="s">
        <v>88</v>
      </c>
      <c r="B71" s="149"/>
      <c r="C71" s="149"/>
      <c r="E71" s="108">
        <v>21510860</v>
      </c>
      <c r="G71" s="9">
        <v>29245501658</v>
      </c>
      <c r="I71" s="9">
        <v>27092096775.261002</v>
      </c>
      <c r="K71" s="9">
        <v>0</v>
      </c>
      <c r="M71" s="9">
        <v>0</v>
      </c>
      <c r="O71" s="9">
        <v>0</v>
      </c>
      <c r="Q71" s="9">
        <v>0</v>
      </c>
      <c r="S71" s="9">
        <v>21510860</v>
      </c>
      <c r="U71" s="9">
        <v>1066</v>
      </c>
      <c r="W71" s="9">
        <v>29245501658</v>
      </c>
      <c r="Y71" s="9">
        <v>22794139828</v>
      </c>
      <c r="AA71" s="106">
        <v>0.26777432920725824</v>
      </c>
      <c r="AC71" s="137"/>
    </row>
    <row r="72" spans="1:29" ht="21.75" customHeight="1">
      <c r="A72" s="149" t="s">
        <v>82</v>
      </c>
      <c r="B72" s="149"/>
      <c r="C72" s="149"/>
      <c r="E72" s="108">
        <v>966834</v>
      </c>
      <c r="G72" s="9">
        <v>15258373561</v>
      </c>
      <c r="I72" s="9">
        <v>23690654974.305</v>
      </c>
      <c r="K72" s="9">
        <v>0</v>
      </c>
      <c r="M72" s="9">
        <v>0</v>
      </c>
      <c r="O72" s="9">
        <v>0</v>
      </c>
      <c r="Q72" s="9">
        <v>0</v>
      </c>
      <c r="S72" s="9">
        <v>966834</v>
      </c>
      <c r="U72" s="9">
        <v>23700</v>
      </c>
      <c r="W72" s="9">
        <v>15258373561</v>
      </c>
      <c r="Y72" s="9">
        <v>22777627703</v>
      </c>
      <c r="AA72" s="106">
        <v>0.26758035289452936</v>
      </c>
      <c r="AC72" s="137"/>
    </row>
    <row r="73" spans="1:29" ht="21.75" customHeight="1">
      <c r="A73" s="149" t="s">
        <v>75</v>
      </c>
      <c r="B73" s="149"/>
      <c r="C73" s="149"/>
      <c r="E73" s="108">
        <v>52551677</v>
      </c>
      <c r="G73" s="9">
        <v>22862732845</v>
      </c>
      <c r="I73" s="9">
        <v>22723962617.0047</v>
      </c>
      <c r="K73" s="9">
        <v>0</v>
      </c>
      <c r="M73" s="9">
        <v>0</v>
      </c>
      <c r="O73" s="9">
        <v>0</v>
      </c>
      <c r="Q73" s="9">
        <v>0</v>
      </c>
      <c r="S73" s="9">
        <v>52551677</v>
      </c>
      <c r="U73" s="9">
        <v>435</v>
      </c>
      <c r="W73" s="9">
        <v>22862732845</v>
      </c>
      <c r="Y73" s="9">
        <v>22723962617</v>
      </c>
      <c r="AA73" s="106">
        <v>0.26694992189279237</v>
      </c>
      <c r="AC73" s="137"/>
    </row>
    <row r="74" spans="1:29" ht="21.75" customHeight="1">
      <c r="A74" s="149" t="s">
        <v>44</v>
      </c>
      <c r="B74" s="149"/>
      <c r="C74" s="149"/>
      <c r="E74" s="108">
        <v>1540000</v>
      </c>
      <c r="G74" s="9">
        <v>16188886089</v>
      </c>
      <c r="I74" s="9">
        <v>24723017550</v>
      </c>
      <c r="K74" s="9">
        <v>0</v>
      </c>
      <c r="M74" s="9">
        <v>0</v>
      </c>
      <c r="O74" s="9">
        <v>0</v>
      </c>
      <c r="Q74" s="9">
        <v>0</v>
      </c>
      <c r="S74" s="9">
        <v>1540000</v>
      </c>
      <c r="U74" s="9">
        <v>14700</v>
      </c>
      <c r="W74" s="9">
        <v>16188886089</v>
      </c>
      <c r="Y74" s="9">
        <v>22503303900</v>
      </c>
      <c r="AA74" s="106">
        <v>0.26435773195387535</v>
      </c>
      <c r="AC74" s="137"/>
    </row>
    <row r="75" spans="1:29" ht="21.75" customHeight="1">
      <c r="A75" s="149" t="s">
        <v>32</v>
      </c>
      <c r="B75" s="149"/>
      <c r="C75" s="149"/>
      <c r="E75" s="108">
        <v>2237140</v>
      </c>
      <c r="G75" s="9">
        <v>29241111986</v>
      </c>
      <c r="I75" s="9">
        <v>46633694486.489998</v>
      </c>
      <c r="K75" s="9">
        <v>0</v>
      </c>
      <c r="M75" s="9">
        <v>0</v>
      </c>
      <c r="O75" s="9">
        <v>1100000</v>
      </c>
      <c r="Q75" s="9">
        <v>21180223405</v>
      </c>
      <c r="S75" s="9">
        <v>1137140</v>
      </c>
      <c r="U75" s="9">
        <v>19720</v>
      </c>
      <c r="W75" s="9">
        <v>14863279940</v>
      </c>
      <c r="Y75" s="9">
        <v>22290975615</v>
      </c>
      <c r="AA75" s="106">
        <v>0.26186340382758383</v>
      </c>
      <c r="AC75" s="137"/>
    </row>
    <row r="76" spans="1:29" ht="21.75" customHeight="1">
      <c r="A76" s="149" t="s">
        <v>27</v>
      </c>
      <c r="B76" s="149"/>
      <c r="C76" s="149"/>
      <c r="E76" s="108">
        <v>4822222</v>
      </c>
      <c r="G76" s="9">
        <v>19508356498</v>
      </c>
      <c r="I76" s="9">
        <v>24542872468.992001</v>
      </c>
      <c r="K76" s="9">
        <v>0</v>
      </c>
      <c r="M76" s="9">
        <v>0</v>
      </c>
      <c r="O76" s="9">
        <v>610339</v>
      </c>
      <c r="Q76" s="9">
        <v>3120530776</v>
      </c>
      <c r="S76" s="9">
        <v>4211883</v>
      </c>
      <c r="U76" s="9">
        <v>5122</v>
      </c>
      <c r="W76" s="9">
        <v>17039222810</v>
      </c>
      <c r="Y76" s="9">
        <v>21444903800</v>
      </c>
      <c r="AA76" s="106">
        <v>0.25192416881225355</v>
      </c>
      <c r="AC76" s="137"/>
    </row>
    <row r="77" spans="1:29" ht="21.75" customHeight="1">
      <c r="A77" s="149" t="s">
        <v>39</v>
      </c>
      <c r="B77" s="149"/>
      <c r="C77" s="149"/>
      <c r="E77" s="108">
        <v>3557647</v>
      </c>
      <c r="G77" s="9">
        <v>18693490980</v>
      </c>
      <c r="I77" s="9">
        <v>20511578202.029999</v>
      </c>
      <c r="K77" s="9">
        <v>0</v>
      </c>
      <c r="M77" s="9">
        <v>0</v>
      </c>
      <c r="O77" s="9">
        <v>0</v>
      </c>
      <c r="Q77" s="9">
        <v>0</v>
      </c>
      <c r="S77" s="9">
        <v>3557647</v>
      </c>
      <c r="U77" s="9">
        <v>5421</v>
      </c>
      <c r="W77" s="9">
        <v>18693490980</v>
      </c>
      <c r="Y77" s="9">
        <v>19171252660</v>
      </c>
      <c r="AA77" s="106">
        <v>0.2252144349306992</v>
      </c>
      <c r="AC77" s="137"/>
    </row>
    <row r="78" spans="1:29" ht="21.75" customHeight="1">
      <c r="A78" s="149" t="s">
        <v>74</v>
      </c>
      <c r="B78" s="149"/>
      <c r="C78" s="149"/>
      <c r="E78" s="108">
        <v>281880</v>
      </c>
      <c r="G78" s="9">
        <v>7459864303</v>
      </c>
      <c r="I78" s="9">
        <v>19277953603.200001</v>
      </c>
      <c r="K78" s="9">
        <v>0</v>
      </c>
      <c r="M78" s="9">
        <v>0</v>
      </c>
      <c r="O78" s="9">
        <v>2766</v>
      </c>
      <c r="Q78" s="9">
        <v>163774407</v>
      </c>
      <c r="S78" s="9">
        <v>279114</v>
      </c>
      <c r="U78" s="9">
        <v>61230</v>
      </c>
      <c r="W78" s="9">
        <v>7386662994</v>
      </c>
      <c r="Y78" s="9">
        <v>16988463826</v>
      </c>
      <c r="AA78" s="106">
        <v>0.19957210667282571</v>
      </c>
      <c r="AC78" s="137"/>
    </row>
    <row r="79" spans="1:29" ht="21.75" customHeight="1">
      <c r="A79" s="149" t="s">
        <v>49</v>
      </c>
      <c r="B79" s="149"/>
      <c r="C79" s="149"/>
      <c r="E79" s="108">
        <v>150000</v>
      </c>
      <c r="G79" s="9">
        <v>11479563930</v>
      </c>
      <c r="I79" s="9">
        <v>18936652500</v>
      </c>
      <c r="K79" s="9">
        <v>0</v>
      </c>
      <c r="M79" s="9">
        <v>0</v>
      </c>
      <c r="O79" s="9">
        <v>0</v>
      </c>
      <c r="Q79" s="9">
        <v>0</v>
      </c>
      <c r="S79" s="9">
        <v>150000</v>
      </c>
      <c r="U79" s="9">
        <v>113200</v>
      </c>
      <c r="W79" s="9">
        <v>11479563930</v>
      </c>
      <c r="Y79" s="9">
        <v>16878969000</v>
      </c>
      <c r="AA79" s="106">
        <v>0.19828581538019274</v>
      </c>
      <c r="AC79" s="137"/>
    </row>
    <row r="80" spans="1:29" ht="21.75" customHeight="1">
      <c r="A80" s="149" t="s">
        <v>46</v>
      </c>
      <c r="B80" s="149"/>
      <c r="C80" s="149"/>
      <c r="E80" s="108">
        <v>285750</v>
      </c>
      <c r="G80" s="9">
        <v>12696531982</v>
      </c>
      <c r="I80" s="9">
        <v>14855803886.25</v>
      </c>
      <c r="K80" s="9">
        <v>0</v>
      </c>
      <c r="M80" s="9">
        <v>0</v>
      </c>
      <c r="O80" s="9">
        <v>0</v>
      </c>
      <c r="Q80" s="9">
        <v>0</v>
      </c>
      <c r="S80" s="9">
        <v>285750</v>
      </c>
      <c r="U80" s="9">
        <v>47500</v>
      </c>
      <c r="W80" s="9">
        <v>12696531982</v>
      </c>
      <c r="Y80" s="9">
        <v>13492364906</v>
      </c>
      <c r="AA80" s="106">
        <v>0.15850165829401711</v>
      </c>
      <c r="AC80" s="137"/>
    </row>
    <row r="81" spans="1:29" ht="21.75" customHeight="1">
      <c r="A81" s="149" t="s">
        <v>95</v>
      </c>
      <c r="B81" s="149"/>
      <c r="C81" s="149"/>
      <c r="E81" s="108">
        <v>619259</v>
      </c>
      <c r="G81" s="9">
        <v>7491465225</v>
      </c>
      <c r="I81" s="9">
        <v>8741156607.0900002</v>
      </c>
      <c r="K81" s="9">
        <v>0</v>
      </c>
      <c r="M81" s="9">
        <v>0</v>
      </c>
      <c r="O81" s="9">
        <v>0</v>
      </c>
      <c r="Q81" s="9">
        <v>0</v>
      </c>
      <c r="S81" s="9">
        <v>619259</v>
      </c>
      <c r="U81" s="9">
        <v>13480</v>
      </c>
      <c r="W81" s="9">
        <v>7491465225</v>
      </c>
      <c r="Y81" s="9">
        <v>8297943032</v>
      </c>
      <c r="AA81" s="106">
        <v>9.7480148229344393E-2</v>
      </c>
      <c r="AC81" s="137"/>
    </row>
    <row r="82" spans="1:29" ht="21.75" customHeight="1">
      <c r="A82" s="149" t="s">
        <v>80</v>
      </c>
      <c r="B82" s="149"/>
      <c r="C82" s="149"/>
      <c r="E82" s="108">
        <v>3750000</v>
      </c>
      <c r="G82" s="9">
        <v>12089717505</v>
      </c>
      <c r="I82" s="9">
        <v>12938803312.5</v>
      </c>
      <c r="K82" s="9">
        <v>0</v>
      </c>
      <c r="M82" s="9">
        <v>0</v>
      </c>
      <c r="O82" s="9">
        <v>1875000</v>
      </c>
      <c r="Q82" s="9">
        <v>6697517089</v>
      </c>
      <c r="S82" s="9">
        <v>1875000</v>
      </c>
      <c r="U82" s="9">
        <v>3639</v>
      </c>
      <c r="W82" s="9">
        <v>6044858754</v>
      </c>
      <c r="Y82" s="9">
        <v>6782527406</v>
      </c>
      <c r="AA82" s="106">
        <v>7.9677791755954616E-2</v>
      </c>
      <c r="AC82" s="137"/>
    </row>
    <row r="83" spans="1:29" ht="21.75" customHeight="1">
      <c r="A83" s="149" t="s">
        <v>51</v>
      </c>
      <c r="B83" s="149"/>
      <c r="C83" s="149"/>
      <c r="E83" s="108">
        <v>1000000</v>
      </c>
      <c r="G83" s="9">
        <v>5736203748</v>
      </c>
      <c r="I83" s="9">
        <v>7147219500</v>
      </c>
      <c r="K83" s="9">
        <v>0</v>
      </c>
      <c r="M83" s="9">
        <v>0</v>
      </c>
      <c r="O83" s="9">
        <v>0</v>
      </c>
      <c r="Q83" s="9">
        <v>0</v>
      </c>
      <c r="S83" s="9">
        <v>1000000</v>
      </c>
      <c r="U83" s="9">
        <v>6540</v>
      </c>
      <c r="W83" s="9">
        <v>5736203748</v>
      </c>
      <c r="Y83" s="9">
        <v>6501087000</v>
      </c>
      <c r="AA83" s="106">
        <v>7.6371568467989426E-2</v>
      </c>
      <c r="AC83" s="137"/>
    </row>
    <row r="84" spans="1:29" ht="21.75" customHeight="1">
      <c r="A84" s="149" t="s">
        <v>78</v>
      </c>
      <c r="B84" s="149"/>
      <c r="C84" s="149"/>
      <c r="E84" s="108">
        <v>1500000</v>
      </c>
      <c r="G84" s="9">
        <v>4056680124</v>
      </c>
      <c r="I84" s="9">
        <v>7186981500</v>
      </c>
      <c r="K84" s="9">
        <v>0</v>
      </c>
      <c r="M84" s="9">
        <v>0</v>
      </c>
      <c r="O84" s="9">
        <v>0</v>
      </c>
      <c r="Q84" s="9">
        <v>0</v>
      </c>
      <c r="S84" s="9">
        <v>1500000</v>
      </c>
      <c r="U84" s="9">
        <v>4190</v>
      </c>
      <c r="W84" s="9">
        <v>4056680124</v>
      </c>
      <c r="Y84" s="9">
        <v>6247604250</v>
      </c>
      <c r="AA84" s="106">
        <v>7.339377795432929E-2</v>
      </c>
      <c r="AC84" s="137"/>
    </row>
    <row r="85" spans="1:29" ht="21.75" customHeight="1">
      <c r="A85" s="149" t="s">
        <v>61</v>
      </c>
      <c r="B85" s="149"/>
      <c r="C85" s="149"/>
      <c r="E85" s="108">
        <v>3250000</v>
      </c>
      <c r="G85" s="9">
        <v>4072694655</v>
      </c>
      <c r="I85" s="9">
        <v>4329087750</v>
      </c>
      <c r="K85" s="9">
        <v>0</v>
      </c>
      <c r="M85" s="9">
        <v>0</v>
      </c>
      <c r="O85" s="9">
        <v>0</v>
      </c>
      <c r="Q85" s="9">
        <v>0</v>
      </c>
      <c r="S85" s="9">
        <v>3250000</v>
      </c>
      <c r="U85" s="9">
        <v>1213</v>
      </c>
      <c r="W85" s="9">
        <v>4072694655</v>
      </c>
      <c r="Y85" s="9">
        <v>3918793612</v>
      </c>
      <c r="AA85" s="106">
        <v>4.6036057454819104E-2</v>
      </c>
      <c r="AC85" s="137"/>
    </row>
    <row r="86" spans="1:29" ht="21.75" customHeight="1">
      <c r="A86" s="149" t="s">
        <v>47</v>
      </c>
      <c r="B86" s="149"/>
      <c r="C86" s="149"/>
      <c r="E86" s="108">
        <v>1744418</v>
      </c>
      <c r="G86" s="9">
        <v>3896793804</v>
      </c>
      <c r="I86" s="9">
        <v>3827023439.3702998</v>
      </c>
      <c r="K86" s="9">
        <v>0</v>
      </c>
      <c r="M86" s="9">
        <v>0</v>
      </c>
      <c r="O86" s="9">
        <v>0</v>
      </c>
      <c r="Q86" s="9">
        <v>0</v>
      </c>
      <c r="S86" s="9">
        <v>1744418</v>
      </c>
      <c r="U86" s="9">
        <v>2115</v>
      </c>
      <c r="W86" s="9">
        <v>3896793804</v>
      </c>
      <c r="Y86" s="9">
        <v>3667491877</v>
      </c>
      <c r="AA86" s="106">
        <v>4.3083888431288582E-2</v>
      </c>
      <c r="AC86" s="137"/>
    </row>
    <row r="87" spans="1:29" ht="21.75" customHeight="1">
      <c r="A87" s="149" t="s">
        <v>102</v>
      </c>
      <c r="B87" s="149"/>
      <c r="C87" s="149"/>
      <c r="E87" s="108">
        <v>250000</v>
      </c>
      <c r="G87" s="9">
        <v>3333023640</v>
      </c>
      <c r="I87" s="9">
        <v>3613371750</v>
      </c>
      <c r="K87" s="9">
        <v>0</v>
      </c>
      <c r="M87" s="9">
        <v>0</v>
      </c>
      <c r="O87" s="9">
        <v>0</v>
      </c>
      <c r="Q87" s="9">
        <v>0</v>
      </c>
      <c r="S87" s="9">
        <v>250000</v>
      </c>
      <c r="U87" s="9">
        <v>10920</v>
      </c>
      <c r="W87" s="9">
        <v>3333023640</v>
      </c>
      <c r="Y87" s="9">
        <v>2713756500</v>
      </c>
      <c r="AA87" s="106">
        <v>3.1879874910949714E-2</v>
      </c>
      <c r="AC87" s="137"/>
    </row>
    <row r="88" spans="1:29" ht="21.75" customHeight="1">
      <c r="A88" s="149" t="s">
        <v>19</v>
      </c>
      <c r="B88" s="149"/>
      <c r="C88" s="149"/>
      <c r="E88" s="114">
        <v>150000</v>
      </c>
      <c r="G88" s="99">
        <v>1176242059</v>
      </c>
      <c r="I88" s="99">
        <v>1221190425</v>
      </c>
      <c r="K88" s="99">
        <v>0</v>
      </c>
      <c r="M88" s="99">
        <v>0</v>
      </c>
      <c r="O88" s="99">
        <v>0</v>
      </c>
      <c r="Q88" s="99">
        <v>0</v>
      </c>
      <c r="S88" s="99">
        <v>150000</v>
      </c>
      <c r="U88" s="99">
        <v>7290</v>
      </c>
      <c r="W88" s="99">
        <v>1176242059</v>
      </c>
      <c r="Y88" s="99">
        <v>1086993675</v>
      </c>
      <c r="AA88" s="106">
        <v>1.2769466379166124E-2</v>
      </c>
      <c r="AC88" s="137"/>
    </row>
    <row r="89" spans="1:29" ht="21.75" customHeight="1">
      <c r="A89" s="149" t="s">
        <v>48</v>
      </c>
      <c r="B89" s="149"/>
      <c r="C89" s="149"/>
      <c r="E89" s="108">
        <v>175000</v>
      </c>
      <c r="G89" s="9">
        <v>581927910</v>
      </c>
      <c r="I89" s="9">
        <v>745587202.5</v>
      </c>
      <c r="K89" s="9">
        <v>0</v>
      </c>
      <c r="M89" s="9">
        <v>0</v>
      </c>
      <c r="O89" s="9">
        <v>0</v>
      </c>
      <c r="Q89" s="9">
        <v>0</v>
      </c>
      <c r="S89" s="9">
        <v>175000</v>
      </c>
      <c r="U89" s="9">
        <v>3449</v>
      </c>
      <c r="W89" s="9">
        <v>581927910</v>
      </c>
      <c r="Y89" s="9">
        <v>599983728</v>
      </c>
      <c r="AA89" s="106">
        <v>7.0483133609243413E-3</v>
      </c>
      <c r="AC89" s="137"/>
    </row>
    <row r="90" spans="1:29" ht="21.75" customHeight="1">
      <c r="A90" s="149" t="s">
        <v>24</v>
      </c>
      <c r="B90" s="149"/>
      <c r="C90" s="149"/>
      <c r="E90" s="108">
        <v>30000000</v>
      </c>
      <c r="G90" s="9">
        <v>20311230947</v>
      </c>
      <c r="I90" s="9">
        <v>18877009500</v>
      </c>
      <c r="K90" s="9">
        <v>0</v>
      </c>
      <c r="M90" s="9">
        <v>0</v>
      </c>
      <c r="O90" s="9">
        <v>30000000</v>
      </c>
      <c r="Q90" s="9">
        <v>16908790575</v>
      </c>
      <c r="S90" s="9">
        <v>0</v>
      </c>
      <c r="U90" s="9">
        <v>0</v>
      </c>
      <c r="W90" s="9">
        <v>0</v>
      </c>
      <c r="Y90" s="9">
        <v>0</v>
      </c>
      <c r="AA90" s="106">
        <v>0</v>
      </c>
      <c r="AC90" s="137"/>
    </row>
    <row r="91" spans="1:29" ht="21.75" customHeight="1">
      <c r="A91" s="149" t="s">
        <v>33</v>
      </c>
      <c r="B91" s="149"/>
      <c r="C91" s="149"/>
      <c r="E91" s="108">
        <v>14790951</v>
      </c>
      <c r="G91" s="9">
        <v>34820919311</v>
      </c>
      <c r="I91" s="9">
        <v>36683847379.667297</v>
      </c>
      <c r="K91" s="9">
        <v>0</v>
      </c>
      <c r="M91" s="9">
        <v>0</v>
      </c>
      <c r="O91" s="9">
        <v>14790951</v>
      </c>
      <c r="Q91" s="9">
        <v>33953862363</v>
      </c>
      <c r="S91" s="9">
        <v>0</v>
      </c>
      <c r="U91" s="9">
        <v>0</v>
      </c>
      <c r="W91" s="9">
        <v>0</v>
      </c>
      <c r="Y91" s="9">
        <v>0</v>
      </c>
      <c r="AA91" s="106">
        <v>0</v>
      </c>
      <c r="AC91" s="137"/>
    </row>
    <row r="92" spans="1:29" ht="21.75" customHeight="1">
      <c r="A92" s="149" t="s">
        <v>40</v>
      </c>
      <c r="B92" s="149"/>
      <c r="C92" s="149"/>
      <c r="E92" s="108">
        <v>132039</v>
      </c>
      <c r="G92" s="9">
        <v>11962460886</v>
      </c>
      <c r="I92" s="9">
        <v>11051533581.389999</v>
      </c>
      <c r="K92" s="9">
        <v>0</v>
      </c>
      <c r="M92" s="9">
        <v>0</v>
      </c>
      <c r="O92" s="9">
        <v>132039</v>
      </c>
      <c r="Q92" s="9">
        <v>10241251576</v>
      </c>
      <c r="S92" s="9">
        <v>0</v>
      </c>
      <c r="U92" s="9">
        <v>0</v>
      </c>
      <c r="W92" s="9">
        <v>0</v>
      </c>
      <c r="Y92" s="9">
        <v>0</v>
      </c>
      <c r="AA92" s="106">
        <v>0</v>
      </c>
      <c r="AC92" s="137"/>
    </row>
    <row r="93" spans="1:29" ht="21.75" customHeight="1">
      <c r="A93" s="149" t="s">
        <v>65</v>
      </c>
      <c r="B93" s="149"/>
      <c r="C93" s="149"/>
      <c r="E93" s="108">
        <v>877038</v>
      </c>
      <c r="G93" s="9">
        <v>2656233511</v>
      </c>
      <c r="I93" s="9">
        <v>3703489762.3271999</v>
      </c>
      <c r="K93" s="9">
        <v>0</v>
      </c>
      <c r="M93" s="9">
        <v>0</v>
      </c>
      <c r="O93" s="9">
        <v>877038</v>
      </c>
      <c r="Q93" s="9">
        <v>3463905171</v>
      </c>
      <c r="S93" s="9">
        <v>0</v>
      </c>
      <c r="U93" s="9">
        <v>0</v>
      </c>
      <c r="W93" s="9">
        <v>0</v>
      </c>
      <c r="Y93" s="9">
        <v>0</v>
      </c>
      <c r="AA93" s="106">
        <v>0</v>
      </c>
      <c r="AC93" s="137"/>
    </row>
    <row r="94" spans="1:29" ht="21.75" customHeight="1">
      <c r="A94" s="149" t="s">
        <v>85</v>
      </c>
      <c r="B94" s="149"/>
      <c r="C94" s="149"/>
      <c r="E94" s="108">
        <v>12123750</v>
      </c>
      <c r="G94" s="9">
        <v>59443414151</v>
      </c>
      <c r="I94" s="9">
        <v>43626841548.75</v>
      </c>
      <c r="K94" s="9">
        <v>0</v>
      </c>
      <c r="M94" s="9">
        <v>0</v>
      </c>
      <c r="O94" s="9">
        <v>12123750</v>
      </c>
      <c r="Q94" s="9">
        <v>40534841864</v>
      </c>
      <c r="S94" s="9">
        <v>0</v>
      </c>
      <c r="U94" s="9">
        <v>0</v>
      </c>
      <c r="W94" s="9">
        <v>0</v>
      </c>
      <c r="Y94" s="9">
        <v>0</v>
      </c>
      <c r="AA94" s="106">
        <v>0</v>
      </c>
      <c r="AC94" s="137"/>
    </row>
    <row r="95" spans="1:29" ht="21.75" customHeight="1">
      <c r="A95" s="149" t="s">
        <v>99</v>
      </c>
      <c r="B95" s="149"/>
      <c r="C95" s="149"/>
      <c r="E95" s="108">
        <v>4400000</v>
      </c>
      <c r="G95" s="9">
        <v>27289300830</v>
      </c>
      <c r="I95" s="9">
        <v>30004405200</v>
      </c>
      <c r="K95" s="9">
        <v>0</v>
      </c>
      <c r="M95" s="9">
        <v>0</v>
      </c>
      <c r="O95" s="9">
        <v>4400000</v>
      </c>
      <c r="Q95" s="9">
        <v>27411105533</v>
      </c>
      <c r="S95" s="9">
        <v>0</v>
      </c>
      <c r="U95" s="9">
        <v>0</v>
      </c>
      <c r="W95" s="9">
        <v>0</v>
      </c>
      <c r="Y95" s="9">
        <v>0</v>
      </c>
      <c r="AA95" s="106">
        <v>0</v>
      </c>
      <c r="AC95" s="137"/>
    </row>
    <row r="96" spans="1:29" ht="21.75" customHeight="1">
      <c r="A96" s="149" t="s">
        <v>104</v>
      </c>
      <c r="B96" s="149"/>
      <c r="C96" s="149"/>
      <c r="E96" s="108">
        <v>8983826</v>
      </c>
      <c r="G96" s="9">
        <v>62512105908</v>
      </c>
      <c r="I96" s="9">
        <v>76854783456.991806</v>
      </c>
      <c r="K96" s="9">
        <v>0</v>
      </c>
      <c r="M96" s="9">
        <v>0</v>
      </c>
      <c r="O96" s="9">
        <v>8983826</v>
      </c>
      <c r="Q96" s="9">
        <v>70446674721</v>
      </c>
      <c r="S96" s="9">
        <v>0</v>
      </c>
      <c r="U96" s="9">
        <v>0</v>
      </c>
      <c r="W96" s="9">
        <v>0</v>
      </c>
      <c r="Y96" s="9">
        <v>0</v>
      </c>
      <c r="AA96" s="106">
        <v>0</v>
      </c>
      <c r="AC96" s="137"/>
    </row>
    <row r="97" spans="1:29" ht="21.75" customHeight="1">
      <c r="A97" s="149" t="s">
        <v>107</v>
      </c>
      <c r="B97" s="149"/>
      <c r="C97" s="149"/>
      <c r="D97" s="92"/>
      <c r="E97" s="108">
        <v>0</v>
      </c>
      <c r="G97" s="12">
        <v>0</v>
      </c>
      <c r="I97" s="12">
        <v>0</v>
      </c>
      <c r="K97" s="12">
        <v>150000</v>
      </c>
      <c r="M97" s="12">
        <v>431450002</v>
      </c>
      <c r="O97" s="12">
        <v>150000</v>
      </c>
      <c r="Q97" s="12">
        <v>439867130</v>
      </c>
      <c r="S97" s="12">
        <v>0</v>
      </c>
      <c r="U97" s="12">
        <v>0</v>
      </c>
      <c r="W97" s="12">
        <v>0</v>
      </c>
      <c r="Y97" s="12">
        <v>0</v>
      </c>
      <c r="AA97" s="106">
        <v>0</v>
      </c>
      <c r="AC97" s="137"/>
    </row>
    <row r="98" spans="1:29" ht="21.75" customHeight="1" thickBot="1">
      <c r="A98" s="150" t="s">
        <v>108</v>
      </c>
      <c r="B98" s="150"/>
      <c r="C98" s="150"/>
      <c r="D98" s="93"/>
      <c r="E98" s="115">
        <f>SUM(E9:F97)</f>
        <v>2004144081</v>
      </c>
      <c r="G98" s="14">
        <f>SUM(G9:G97)</f>
        <v>8477032940054</v>
      </c>
      <c r="I98" s="14">
        <f>SUM(I9:I97)</f>
        <v>8752925329624.8594</v>
      </c>
      <c r="K98" s="14">
        <f>SUM(K9:K97)</f>
        <v>10393254</v>
      </c>
      <c r="M98" s="14">
        <f>SUM(M9:M97)</f>
        <v>431450003</v>
      </c>
      <c r="O98" s="14">
        <f>SUM(O9:O97)</f>
        <v>253361613</v>
      </c>
      <c r="Q98" s="14">
        <f>SUM(Q9:Q97)</f>
        <v>824511087342</v>
      </c>
      <c r="S98" s="14">
        <f>SUM(S9:S97)</f>
        <v>1761175722</v>
      </c>
      <c r="U98" s="14"/>
      <c r="W98" s="14">
        <f>SUM(W9:W97)</f>
        <v>7561878468319</v>
      </c>
      <c r="Y98" s="14">
        <f>SUM(Y9:Y97)</f>
        <v>7365332940961</v>
      </c>
      <c r="AA98" s="15">
        <f>SUM(AA9:AA97)</f>
        <v>86.524304164848246</v>
      </c>
    </row>
    <row r="99" spans="1:29" ht="13.5" thickTop="1">
      <c r="D99" s="92"/>
    </row>
  </sheetData>
  <sortState xmlns:xlrd2="http://schemas.microsoft.com/office/spreadsheetml/2017/richdata2" ref="A9:AA97">
    <sortCondition descending="1" ref="Y9:Y97"/>
  </sortState>
  <mergeCells count="102">
    <mergeCell ref="A90:C90"/>
    <mergeCell ref="A96:C96"/>
    <mergeCell ref="A97:C97"/>
    <mergeCell ref="A98:C98"/>
    <mergeCell ref="A91:C91"/>
    <mergeCell ref="A92:C92"/>
    <mergeCell ref="A93:C93"/>
    <mergeCell ref="A94:C94"/>
    <mergeCell ref="A95:C95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69:C69"/>
    <mergeCell ref="A70:C70"/>
    <mergeCell ref="A71:C71"/>
    <mergeCell ref="A77:C77"/>
    <mergeCell ref="A78:C78"/>
    <mergeCell ref="A79:C79"/>
    <mergeCell ref="A80:C80"/>
    <mergeCell ref="A72:C72"/>
    <mergeCell ref="A73:C73"/>
    <mergeCell ref="A74:C74"/>
    <mergeCell ref="A75:C75"/>
    <mergeCell ref="A76:C76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K7:M7"/>
    <mergeCell ref="O7:Q7"/>
    <mergeCell ref="A8:C8"/>
    <mergeCell ref="A9:C9"/>
    <mergeCell ref="A10:C10"/>
    <mergeCell ref="A11:C11"/>
    <mergeCell ref="A12:C12"/>
    <mergeCell ref="A13:C13"/>
    <mergeCell ref="A14:C14"/>
    <mergeCell ref="A1:AA1"/>
    <mergeCell ref="A2:AA2"/>
    <mergeCell ref="A3:AA3"/>
    <mergeCell ref="B4:AA4"/>
    <mergeCell ref="A5:B5"/>
    <mergeCell ref="C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3"/>
  <sheetViews>
    <sheetView rightToLeft="1" view="pageBreakPreview" zoomScale="130" zoomScaleNormal="100" zoomScaleSheetLayoutView="130" workbookViewId="0">
      <selection activeCell="O15" sqref="O1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</row>
    <row r="2" spans="1:49" ht="21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</row>
    <row r="3" spans="1:49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</row>
    <row r="4" spans="1:49" ht="14.45" customHeight="1"/>
    <row r="5" spans="1:49" ht="14.45" customHeight="1">
      <c r="A5" s="145" t="s">
        <v>109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</row>
    <row r="6" spans="1:49" ht="14.45" customHeight="1">
      <c r="I6" s="146" t="s">
        <v>7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C6" s="146" t="s">
        <v>9</v>
      </c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46" t="s">
        <v>110</v>
      </c>
      <c r="B8" s="146"/>
      <c r="C8" s="146"/>
      <c r="D8" s="146"/>
      <c r="E8" s="146"/>
      <c r="F8" s="146"/>
      <c r="G8" s="146"/>
      <c r="I8" s="146" t="s">
        <v>111</v>
      </c>
      <c r="J8" s="146"/>
      <c r="K8" s="146"/>
      <c r="M8" s="146" t="s">
        <v>112</v>
      </c>
      <c r="N8" s="146"/>
      <c r="O8" s="146"/>
      <c r="Q8" s="146" t="s">
        <v>113</v>
      </c>
      <c r="R8" s="146"/>
      <c r="S8" s="146"/>
      <c r="T8" s="146"/>
      <c r="U8" s="146"/>
      <c r="W8" s="146" t="s">
        <v>114</v>
      </c>
      <c r="X8" s="146"/>
      <c r="Y8" s="146"/>
      <c r="Z8" s="146"/>
      <c r="AA8" s="146"/>
      <c r="AC8" s="146" t="s">
        <v>111</v>
      </c>
      <c r="AD8" s="146"/>
      <c r="AE8" s="146"/>
      <c r="AF8" s="146"/>
      <c r="AG8" s="146"/>
      <c r="AI8" s="146" t="s">
        <v>112</v>
      </c>
      <c r="AJ8" s="146"/>
      <c r="AK8" s="146"/>
      <c r="AM8" s="146" t="s">
        <v>113</v>
      </c>
      <c r="AN8" s="146"/>
      <c r="AO8" s="146"/>
      <c r="AQ8" s="146" t="s">
        <v>114</v>
      </c>
      <c r="AR8" s="146"/>
      <c r="AS8" s="146"/>
    </row>
    <row r="9" spans="1:49" ht="21.75" customHeight="1">
      <c r="A9" s="148" t="s">
        <v>115</v>
      </c>
      <c r="B9" s="148"/>
      <c r="C9" s="148"/>
      <c r="D9" s="148"/>
      <c r="E9" s="148"/>
      <c r="F9" s="148"/>
      <c r="G9" s="148"/>
      <c r="I9" s="151">
        <v>69000000</v>
      </c>
      <c r="J9" s="151"/>
      <c r="K9" s="151"/>
      <c r="M9" s="151">
        <v>2889</v>
      </c>
      <c r="N9" s="151"/>
      <c r="O9" s="151"/>
      <c r="Q9" s="148" t="s">
        <v>116</v>
      </c>
      <c r="R9" s="148"/>
      <c r="S9" s="148"/>
      <c r="T9" s="148"/>
      <c r="U9" s="148"/>
      <c r="W9" s="152">
        <v>0.237564404062486</v>
      </c>
      <c r="X9" s="152"/>
      <c r="Y9" s="152"/>
      <c r="Z9" s="152"/>
      <c r="AA9" s="152"/>
      <c r="AC9" s="151">
        <v>69000000</v>
      </c>
      <c r="AD9" s="151"/>
      <c r="AE9" s="151"/>
      <c r="AF9" s="151"/>
      <c r="AG9" s="151"/>
      <c r="AI9" s="151">
        <v>2889</v>
      </c>
      <c r="AJ9" s="151"/>
      <c r="AK9" s="151"/>
      <c r="AM9" s="148" t="s">
        <v>116</v>
      </c>
      <c r="AN9" s="148"/>
      <c r="AO9" s="148"/>
      <c r="AQ9" s="152">
        <v>0.237564404062486</v>
      </c>
      <c r="AR9" s="152"/>
      <c r="AS9" s="152"/>
    </row>
    <row r="10" spans="1:49" ht="21.75" customHeight="1">
      <c r="A10" s="154" t="s">
        <v>117</v>
      </c>
      <c r="B10" s="154"/>
      <c r="C10" s="154"/>
      <c r="D10" s="154"/>
      <c r="E10" s="154"/>
      <c r="F10" s="154"/>
      <c r="G10" s="154"/>
      <c r="I10" s="155">
        <v>2000000</v>
      </c>
      <c r="J10" s="155"/>
      <c r="K10" s="155"/>
      <c r="M10" s="155">
        <v>102495</v>
      </c>
      <c r="N10" s="155"/>
      <c r="O10" s="155"/>
      <c r="Q10" s="154" t="s">
        <v>118</v>
      </c>
      <c r="R10" s="154"/>
      <c r="S10" s="154"/>
      <c r="T10" s="154"/>
      <c r="U10" s="154"/>
      <c r="W10" s="153">
        <v>0.238617047209886</v>
      </c>
      <c r="X10" s="153"/>
      <c r="Y10" s="153"/>
      <c r="Z10" s="153"/>
      <c r="AA10" s="153"/>
      <c r="AC10" s="155">
        <v>2000000</v>
      </c>
      <c r="AD10" s="155"/>
      <c r="AE10" s="155"/>
      <c r="AF10" s="155"/>
      <c r="AG10" s="155"/>
      <c r="AI10" s="155">
        <v>102495</v>
      </c>
      <c r="AJ10" s="155"/>
      <c r="AK10" s="155"/>
      <c r="AM10" s="154" t="s">
        <v>118</v>
      </c>
      <c r="AN10" s="154"/>
      <c r="AO10" s="154"/>
      <c r="AQ10" s="153">
        <v>0.238617047209886</v>
      </c>
      <c r="AR10" s="153"/>
      <c r="AS10" s="153"/>
    </row>
    <row r="11" spans="1:49" ht="21.75" customHeight="1">
      <c r="A11" s="154" t="s">
        <v>119</v>
      </c>
      <c r="B11" s="154"/>
      <c r="C11" s="154"/>
      <c r="D11" s="154"/>
      <c r="E11" s="154"/>
      <c r="F11" s="154"/>
      <c r="G11" s="154"/>
      <c r="I11" s="155">
        <v>80000000</v>
      </c>
      <c r="J11" s="155"/>
      <c r="K11" s="155"/>
      <c r="M11" s="155">
        <v>5526</v>
      </c>
      <c r="N11" s="155"/>
      <c r="O11" s="155"/>
      <c r="Q11" s="154" t="s">
        <v>120</v>
      </c>
      <c r="R11" s="154"/>
      <c r="S11" s="154"/>
      <c r="T11" s="154"/>
      <c r="U11" s="154"/>
      <c r="W11" s="153">
        <v>0.23871410588390801</v>
      </c>
      <c r="X11" s="153"/>
      <c r="Y11" s="153"/>
      <c r="Z11" s="153"/>
      <c r="AA11" s="153"/>
      <c r="AC11" s="155">
        <v>79836111</v>
      </c>
      <c r="AD11" s="155"/>
      <c r="AE11" s="155"/>
      <c r="AF11" s="155"/>
      <c r="AG11" s="155"/>
      <c r="AI11" s="155">
        <v>5526</v>
      </c>
      <c r="AJ11" s="155"/>
      <c r="AK11" s="155"/>
      <c r="AM11" s="154" t="s">
        <v>120</v>
      </c>
      <c r="AN11" s="154"/>
      <c r="AO11" s="154"/>
      <c r="AQ11" s="153">
        <v>0.23871410588390801</v>
      </c>
      <c r="AR11" s="153"/>
      <c r="AS11" s="153"/>
    </row>
    <row r="12" spans="1:49" ht="21.75" customHeight="1">
      <c r="A12" s="154" t="s">
        <v>121</v>
      </c>
      <c r="B12" s="154"/>
      <c r="C12" s="154"/>
      <c r="D12" s="154"/>
      <c r="E12" s="154"/>
      <c r="F12" s="154"/>
      <c r="G12" s="154"/>
      <c r="I12" s="155">
        <v>35000000</v>
      </c>
      <c r="J12" s="155"/>
      <c r="K12" s="155"/>
      <c r="M12" s="155">
        <v>12654</v>
      </c>
      <c r="N12" s="155"/>
      <c r="O12" s="155"/>
      <c r="Q12" s="154" t="s">
        <v>122</v>
      </c>
      <c r="R12" s="154"/>
      <c r="S12" s="154"/>
      <c r="T12" s="154"/>
      <c r="U12" s="154"/>
      <c r="W12" s="153">
        <v>0.23889398797595601</v>
      </c>
      <c r="X12" s="153"/>
      <c r="Y12" s="153"/>
      <c r="Z12" s="153"/>
      <c r="AA12" s="153"/>
      <c r="AC12" s="155">
        <v>35000000</v>
      </c>
      <c r="AD12" s="155"/>
      <c r="AE12" s="155"/>
      <c r="AF12" s="155"/>
      <c r="AG12" s="155"/>
      <c r="AI12" s="155">
        <v>12654</v>
      </c>
      <c r="AJ12" s="155"/>
      <c r="AK12" s="155"/>
      <c r="AM12" s="154" t="s">
        <v>122</v>
      </c>
      <c r="AN12" s="154"/>
      <c r="AO12" s="154"/>
      <c r="AQ12" s="153">
        <v>0.23889398797595601</v>
      </c>
      <c r="AR12" s="153"/>
      <c r="AS12" s="153"/>
    </row>
    <row r="13" spans="1:49" ht="21.75" customHeight="1">
      <c r="A13" s="154" t="s">
        <v>123</v>
      </c>
      <c r="B13" s="154"/>
      <c r="C13" s="154"/>
      <c r="D13" s="154"/>
      <c r="E13" s="154"/>
      <c r="F13" s="154"/>
      <c r="G13" s="154"/>
      <c r="I13" s="155">
        <v>5900000</v>
      </c>
      <c r="J13" s="155"/>
      <c r="K13" s="155"/>
      <c r="M13" s="155">
        <v>79550</v>
      </c>
      <c r="N13" s="155"/>
      <c r="O13" s="155"/>
      <c r="Q13" s="154" t="s">
        <v>124</v>
      </c>
      <c r="R13" s="154"/>
      <c r="S13" s="154"/>
      <c r="T13" s="154"/>
      <c r="U13" s="154"/>
      <c r="W13" s="153">
        <v>0.23850046291454699</v>
      </c>
      <c r="X13" s="153"/>
      <c r="Y13" s="153"/>
      <c r="Z13" s="153"/>
      <c r="AA13" s="153"/>
      <c r="AC13" s="155">
        <v>5900000</v>
      </c>
      <c r="AD13" s="155"/>
      <c r="AE13" s="155"/>
      <c r="AF13" s="155"/>
      <c r="AG13" s="155"/>
      <c r="AI13" s="155">
        <v>79550</v>
      </c>
      <c r="AJ13" s="155"/>
      <c r="AK13" s="155"/>
      <c r="AM13" s="154" t="s">
        <v>124</v>
      </c>
      <c r="AN13" s="154"/>
      <c r="AO13" s="154"/>
      <c r="AQ13" s="153">
        <v>0.23850046291454699</v>
      </c>
      <c r="AR13" s="153"/>
      <c r="AS13" s="153"/>
    </row>
    <row r="14" spans="1:49" ht="21.75" customHeight="1">
      <c r="A14" s="154" t="s">
        <v>125</v>
      </c>
      <c r="B14" s="154"/>
      <c r="C14" s="154"/>
      <c r="D14" s="154"/>
      <c r="E14" s="154"/>
      <c r="F14" s="154"/>
      <c r="G14" s="154"/>
      <c r="I14" s="155">
        <v>16000000</v>
      </c>
      <c r="J14" s="155"/>
      <c r="K14" s="155"/>
      <c r="M14" s="155">
        <v>12625</v>
      </c>
      <c r="N14" s="155"/>
      <c r="O14" s="155"/>
      <c r="Q14" s="154" t="s">
        <v>126</v>
      </c>
      <c r="R14" s="154"/>
      <c r="S14" s="154"/>
      <c r="T14" s="154"/>
      <c r="U14" s="154"/>
      <c r="W14" s="153">
        <v>0.23853773387049501</v>
      </c>
      <c r="X14" s="153"/>
      <c r="Y14" s="153"/>
      <c r="Z14" s="153"/>
      <c r="AA14" s="153"/>
      <c r="AC14" s="155">
        <v>16000000</v>
      </c>
      <c r="AD14" s="155"/>
      <c r="AE14" s="155"/>
      <c r="AF14" s="155"/>
      <c r="AG14" s="155"/>
      <c r="AI14" s="155">
        <v>12625</v>
      </c>
      <c r="AJ14" s="155"/>
      <c r="AK14" s="155"/>
      <c r="AM14" s="154" t="s">
        <v>126</v>
      </c>
      <c r="AN14" s="154"/>
      <c r="AO14" s="154"/>
      <c r="AQ14" s="153">
        <v>0.23853773387049501</v>
      </c>
      <c r="AR14" s="153"/>
      <c r="AS14" s="153"/>
    </row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</sheetData>
  <mergeCells count="69">
    <mergeCell ref="AC14:AG14"/>
    <mergeCell ref="AI14:AK14"/>
    <mergeCell ref="AM14:AO14"/>
    <mergeCell ref="AQ14:AS14"/>
    <mergeCell ref="A14:G14"/>
    <mergeCell ref="I14:K14"/>
    <mergeCell ref="M14:O14"/>
    <mergeCell ref="Q14:U14"/>
    <mergeCell ref="W14:AA14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Q12:U12"/>
    <mergeCell ref="W12:AA12"/>
    <mergeCell ref="AC10:AG10"/>
    <mergeCell ref="AI10:AK10"/>
    <mergeCell ref="AM10:AO10"/>
    <mergeCell ref="AC12:AG12"/>
    <mergeCell ref="AI12:AK12"/>
    <mergeCell ref="AM12:AO12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</mergeCells>
  <pageMargins left="0.39" right="0.39" top="0.39" bottom="0.39" header="0" footer="0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DCAE-7647-4ABF-B5CD-C46D88129140}">
  <dimension ref="A1:AX23"/>
  <sheetViews>
    <sheetView rightToLeft="1" zoomScaleNormal="100" zoomScaleSheetLayoutView="100" workbookViewId="0">
      <selection activeCell="Y15" sqref="Y15"/>
    </sheetView>
  </sheetViews>
  <sheetFormatPr defaultRowHeight="18" customHeight="1"/>
  <cols>
    <col min="1" max="1" width="6.42578125" style="27" bestFit="1" customWidth="1"/>
    <col min="2" max="2" width="43" style="27" customWidth="1"/>
    <col min="3" max="3" width="1.42578125" style="27" hidden="1" customWidth="1"/>
    <col min="4" max="4" width="12.85546875" style="27" hidden="1" customWidth="1"/>
    <col min="5" max="5" width="1.42578125" style="27" hidden="1" customWidth="1"/>
    <col min="6" max="6" width="8.5703125" style="27" hidden="1" customWidth="1"/>
    <col min="7" max="7" width="1.42578125" style="27" hidden="1" customWidth="1"/>
    <col min="8" max="8" width="11.42578125" style="27" hidden="1" customWidth="1"/>
    <col min="9" max="9" width="1.42578125" style="27" hidden="1" customWidth="1"/>
    <col min="10" max="10" width="11.42578125" style="27" hidden="1" customWidth="1"/>
    <col min="11" max="11" width="1.42578125" style="27" hidden="1" customWidth="1"/>
    <col min="12" max="12" width="11.42578125" style="27" hidden="1" customWidth="1"/>
    <col min="13" max="13" width="1.42578125" style="27" hidden="1" customWidth="1"/>
    <col min="14" max="14" width="7.140625" style="27" hidden="1" customWidth="1"/>
    <col min="15" max="15" width="1.42578125" style="27" hidden="1" customWidth="1"/>
    <col min="16" max="16" width="12.28515625" style="27" hidden="1" customWidth="1"/>
    <col min="17" max="17" width="1.42578125" style="27" customWidth="1"/>
    <col min="18" max="18" width="7.85546875" style="27" bestFit="1" customWidth="1"/>
    <col min="19" max="19" width="1.42578125" style="27" customWidth="1"/>
    <col min="20" max="20" width="19.28515625" style="27" bestFit="1" customWidth="1"/>
    <col min="21" max="21" width="1.42578125" style="27" customWidth="1"/>
    <col min="22" max="22" width="17.7109375" style="27" bestFit="1" customWidth="1"/>
    <col min="23" max="23" width="1.42578125" style="27" customWidth="1"/>
    <col min="24" max="24" width="8.28515625" style="27" customWidth="1"/>
    <col min="25" max="25" width="18.7109375" style="73" bestFit="1" customWidth="1"/>
    <col min="26" max="26" width="1.42578125" style="27" customWidth="1"/>
    <col min="27" max="27" width="5.5703125" style="27" bestFit="1" customWidth="1"/>
    <col min="28" max="28" width="8.85546875" style="27" bestFit="1" customWidth="1"/>
    <col min="29" max="29" width="1.42578125" style="27" customWidth="1"/>
    <col min="30" max="30" width="10" style="27" bestFit="1" customWidth="1"/>
    <col min="31" max="31" width="1.42578125" style="27" customWidth="1"/>
    <col min="32" max="32" width="14.28515625" style="27" bestFit="1" customWidth="1"/>
    <col min="33" max="33" width="1.42578125" style="27" customWidth="1"/>
    <col min="34" max="34" width="19.140625" style="27" bestFit="1" customWidth="1"/>
    <col min="35" max="35" width="1.42578125" style="27" customWidth="1"/>
    <col min="36" max="36" width="16.85546875" style="27" bestFit="1" customWidth="1"/>
    <col min="37" max="37" width="1.42578125" style="27" customWidth="1"/>
    <col min="38" max="38" width="10.5703125" style="65" customWidth="1"/>
    <col min="39" max="39" width="18" style="27" bestFit="1" customWidth="1"/>
    <col min="40" max="42" width="9.140625" style="27"/>
    <col min="43" max="43" width="17.7109375" style="27" bestFit="1" customWidth="1"/>
    <col min="44" max="16384" width="9.140625" style="27"/>
  </cols>
  <sheetData>
    <row r="1" spans="1:50" ht="25.5"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ht="25.5">
      <c r="B2" s="157" t="s">
        <v>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</row>
    <row r="3" spans="1:50" ht="25.5">
      <c r="B3" s="157" t="s">
        <v>2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</row>
    <row r="5" spans="1:50" s="31" customFormat="1" ht="24">
      <c r="A5" s="29" t="s">
        <v>127</v>
      </c>
      <c r="B5" s="29" t="s">
        <v>247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7" spans="1:50" ht="21">
      <c r="F7" s="158" t="s">
        <v>248</v>
      </c>
      <c r="G7" s="159"/>
      <c r="H7" s="159"/>
      <c r="I7" s="159"/>
      <c r="J7" s="159"/>
      <c r="K7" s="159"/>
      <c r="L7" s="159"/>
      <c r="M7" s="159"/>
      <c r="N7" s="159"/>
      <c r="O7" s="159"/>
      <c r="P7" s="159"/>
      <c r="R7" s="158" t="s">
        <v>250</v>
      </c>
      <c r="S7" s="159"/>
      <c r="T7" s="159"/>
      <c r="U7" s="159"/>
      <c r="V7" s="159"/>
      <c r="X7" s="158" t="s">
        <v>249</v>
      </c>
      <c r="Y7" s="159"/>
      <c r="Z7" s="159"/>
      <c r="AA7" s="159"/>
      <c r="AB7" s="159"/>
      <c r="AD7" s="158" t="s">
        <v>286</v>
      </c>
      <c r="AE7" s="159"/>
      <c r="AF7" s="159"/>
      <c r="AG7" s="159"/>
      <c r="AH7" s="159"/>
      <c r="AI7" s="159"/>
      <c r="AJ7" s="159"/>
      <c r="AK7" s="159"/>
      <c r="AL7" s="159"/>
      <c r="AM7" s="32"/>
    </row>
    <row r="8" spans="1:50" ht="18" customHeight="1">
      <c r="A8" s="160" t="s">
        <v>251</v>
      </c>
      <c r="B8" s="160"/>
      <c r="D8" s="161" t="s">
        <v>252</v>
      </c>
      <c r="F8" s="162" t="s">
        <v>253</v>
      </c>
      <c r="H8" s="162" t="s">
        <v>254</v>
      </c>
      <c r="J8" s="156" t="s">
        <v>255</v>
      </c>
      <c r="L8" s="156" t="s">
        <v>256</v>
      </c>
      <c r="N8" s="156" t="s">
        <v>257</v>
      </c>
      <c r="P8" s="156" t="s">
        <v>258</v>
      </c>
      <c r="R8" s="160" t="s">
        <v>259</v>
      </c>
      <c r="T8" s="160" t="s">
        <v>260</v>
      </c>
      <c r="V8" s="160" t="s">
        <v>261</v>
      </c>
      <c r="X8" s="160" t="s">
        <v>262</v>
      </c>
      <c r="Y8" s="167"/>
      <c r="AA8" s="160" t="s">
        <v>263</v>
      </c>
      <c r="AB8" s="167"/>
      <c r="AD8" s="160" t="s">
        <v>259</v>
      </c>
      <c r="AF8" s="162" t="s">
        <v>264</v>
      </c>
      <c r="AH8" s="160" t="s">
        <v>260</v>
      </c>
      <c r="AJ8" s="160" t="s">
        <v>261</v>
      </c>
      <c r="AL8" s="164" t="s">
        <v>265</v>
      </c>
    </row>
    <row r="9" spans="1:50" ht="18" customHeight="1">
      <c r="A9" s="160"/>
      <c r="B9" s="160"/>
      <c r="D9" s="161"/>
      <c r="F9" s="163"/>
      <c r="H9" s="163"/>
      <c r="J9" s="156"/>
      <c r="L9" s="156"/>
      <c r="N9" s="166"/>
      <c r="P9" s="166"/>
      <c r="R9" s="163"/>
      <c r="T9" s="163"/>
      <c r="V9" s="163"/>
      <c r="X9" s="33" t="s">
        <v>259</v>
      </c>
      <c r="Y9" s="34" t="s">
        <v>260</v>
      </c>
      <c r="AA9" s="33" t="s">
        <v>259</v>
      </c>
      <c r="AB9" s="33" t="s">
        <v>266</v>
      </c>
      <c r="AD9" s="163"/>
      <c r="AF9" s="163"/>
      <c r="AH9" s="163"/>
      <c r="AJ9" s="163"/>
      <c r="AL9" s="165"/>
      <c r="AM9" s="35"/>
    </row>
    <row r="10" spans="1:50" ht="18" customHeight="1">
      <c r="A10" s="170" t="s">
        <v>267</v>
      </c>
      <c r="B10" s="170"/>
      <c r="C10" s="36"/>
      <c r="D10" s="37" t="s">
        <v>268</v>
      </c>
      <c r="F10" s="38" t="s">
        <v>269</v>
      </c>
      <c r="H10" s="38" t="s">
        <v>270</v>
      </c>
      <c r="J10" s="38" t="s">
        <v>271</v>
      </c>
      <c r="L10" s="39">
        <v>0</v>
      </c>
      <c r="N10" s="39">
        <v>0</v>
      </c>
      <c r="O10" s="40"/>
      <c r="P10" s="40">
        <v>0</v>
      </c>
      <c r="R10" s="41">
        <v>34556</v>
      </c>
      <c r="S10" s="42"/>
      <c r="T10" s="41">
        <v>382951701088</v>
      </c>
      <c r="U10" s="48"/>
      <c r="V10" s="41">
        <v>409803036568</v>
      </c>
      <c r="W10" s="42"/>
      <c r="X10" s="41">
        <v>11445</v>
      </c>
      <c r="Y10" s="44">
        <v>99924276010</v>
      </c>
      <c r="Z10" s="42"/>
      <c r="AA10" s="45">
        <v>0</v>
      </c>
      <c r="AB10" s="45">
        <v>0</v>
      </c>
      <c r="AC10" s="38"/>
      <c r="AD10" s="46">
        <v>46001</v>
      </c>
      <c r="AE10" s="47"/>
      <c r="AF10" s="9">
        <v>9530040</v>
      </c>
      <c r="AG10" s="48"/>
      <c r="AH10" s="9">
        <v>382951701088</v>
      </c>
      <c r="AI10"/>
      <c r="AJ10" s="9">
        <v>437339230751</v>
      </c>
      <c r="AK10" s="48"/>
      <c r="AL10" s="23">
        <v>5.1376459052213619</v>
      </c>
      <c r="AM10" s="49"/>
      <c r="AN10" s="50"/>
      <c r="AO10" s="31"/>
      <c r="AP10" s="51"/>
      <c r="AQ10" s="52"/>
    </row>
    <row r="11" spans="1:50" ht="18" customHeight="1" thickBot="1">
      <c r="A11" s="171" t="s">
        <v>108</v>
      </c>
      <c r="B11" s="171" t="s">
        <v>272</v>
      </c>
      <c r="R11" s="53">
        <f>SUM(R10)</f>
        <v>34556</v>
      </c>
      <c r="S11" s="42"/>
      <c r="T11" s="54">
        <f>SUM(T10)</f>
        <v>382951701088</v>
      </c>
      <c r="U11" s="43"/>
      <c r="V11" s="54">
        <f>SUM(V10)</f>
        <v>409803036568</v>
      </c>
      <c r="W11" s="42"/>
      <c r="X11" s="55">
        <f>SUM(X10:$X$10)</f>
        <v>11445</v>
      </c>
      <c r="Y11" s="55">
        <f>SUM(Y10)</f>
        <v>99924276010</v>
      </c>
      <c r="Z11" s="42"/>
      <c r="AA11" s="56">
        <f>SUM(AA10:$AA$10)</f>
        <v>0</v>
      </c>
      <c r="AB11" s="56">
        <f>SUM(AB10:AB10)</f>
        <v>0</v>
      </c>
      <c r="AC11" s="42"/>
      <c r="AD11" s="57">
        <f>SUM(AD10)</f>
        <v>46001</v>
      </c>
      <c r="AE11" s="42"/>
      <c r="AF11" s="41"/>
      <c r="AG11" s="42"/>
      <c r="AH11" s="53">
        <f>SUM(AH10:$AH$10)</f>
        <v>382951701088</v>
      </c>
      <c r="AI11" s="42"/>
      <c r="AJ11" s="55">
        <f>SUM(AJ10:$AJ$10)</f>
        <v>437339230751</v>
      </c>
      <c r="AK11" s="42"/>
      <c r="AL11" s="58">
        <f>SUM(AL10)</f>
        <v>5.1376459052213619</v>
      </c>
      <c r="AM11" s="59"/>
    </row>
    <row r="12" spans="1:50" ht="18" customHeight="1" thickTop="1">
      <c r="R12" s="41"/>
      <c r="T12" s="60"/>
      <c r="V12" s="61"/>
      <c r="X12" s="61"/>
      <c r="Y12" s="62"/>
      <c r="AA12" s="61"/>
      <c r="AB12" s="61"/>
      <c r="AD12" s="41"/>
      <c r="AF12" s="41"/>
      <c r="AH12" s="60"/>
      <c r="AJ12" s="61"/>
      <c r="AL12" s="63"/>
    </row>
    <row r="13" spans="1:50" ht="18" customHeight="1">
      <c r="E13" s="59"/>
      <c r="I13" s="64"/>
      <c r="M13" s="65"/>
      <c r="N13" s="59"/>
      <c r="Y13" s="27"/>
      <c r="AL13" s="27"/>
    </row>
    <row r="14" spans="1:50" ht="18" customHeight="1">
      <c r="A14" s="168"/>
      <c r="B14" s="168"/>
      <c r="C14" s="168"/>
      <c r="D14" s="31"/>
      <c r="E14" s="169"/>
      <c r="F14" s="169"/>
      <c r="G14" s="31"/>
      <c r="H14" s="66"/>
      <c r="I14" s="31"/>
      <c r="J14" s="66"/>
      <c r="K14" s="31"/>
      <c r="L14" s="66"/>
      <c r="M14" s="31"/>
      <c r="N14" s="66"/>
      <c r="O14" s="31"/>
      <c r="P14" s="66"/>
      <c r="Q14" s="31"/>
      <c r="R14" s="66"/>
      <c r="S14" s="31"/>
      <c r="T14" s="66"/>
      <c r="U14" s="31"/>
      <c r="V14" s="66"/>
      <c r="W14" s="31"/>
      <c r="X14" s="66"/>
      <c r="Y14" s="31"/>
      <c r="Z14" s="66"/>
      <c r="AB14" s="67"/>
      <c r="AH14" s="59"/>
    </row>
    <row r="15" spans="1:50" ht="18" customHeight="1">
      <c r="T15" s="68"/>
      <c r="V15" s="68"/>
      <c r="X15" s="32"/>
      <c r="Y15" s="68"/>
      <c r="AA15" s="31"/>
      <c r="AF15" s="69"/>
      <c r="AH15" s="31"/>
      <c r="AJ15" s="70"/>
    </row>
    <row r="16" spans="1:50" ht="18" customHeight="1">
      <c r="T16" s="68"/>
      <c r="V16" s="68"/>
      <c r="X16" s="32"/>
      <c r="Y16" s="68"/>
      <c r="AA16" s="59"/>
      <c r="AB16" s="69"/>
      <c r="AD16" s="59"/>
      <c r="AF16" s="59"/>
      <c r="AH16" s="71"/>
      <c r="AJ16" s="32"/>
    </row>
    <row r="17" spans="1:39" s="31" customFormat="1" ht="18" customHeight="1">
      <c r="A17" s="168"/>
      <c r="B17" s="168"/>
      <c r="C17" s="168"/>
      <c r="E17" s="169"/>
      <c r="F17" s="169"/>
      <c r="H17" s="66"/>
      <c r="J17" s="66"/>
      <c r="L17" s="66"/>
      <c r="N17" s="66"/>
      <c r="P17" s="66"/>
      <c r="R17" s="66"/>
      <c r="T17" s="66"/>
      <c r="V17" s="66"/>
      <c r="X17" s="66"/>
      <c r="Z17" s="66"/>
      <c r="AB17" s="67"/>
      <c r="AD17" s="72"/>
    </row>
    <row r="18" spans="1:39" ht="18" customHeight="1">
      <c r="T18" s="68"/>
      <c r="V18" s="68"/>
      <c r="X18" s="32"/>
      <c r="AB18" s="69"/>
      <c r="AF18" s="59"/>
      <c r="AH18" s="68"/>
      <c r="AJ18" s="68"/>
      <c r="AM18" s="68"/>
    </row>
    <row r="19" spans="1:39" s="31" customFormat="1" ht="21.75" customHeight="1">
      <c r="A19" s="168"/>
      <c r="B19" s="168"/>
      <c r="C19" s="168"/>
      <c r="E19" s="169"/>
      <c r="F19" s="169"/>
      <c r="H19" s="66"/>
      <c r="J19" s="66"/>
      <c r="L19" s="66"/>
      <c r="N19" s="66"/>
      <c r="P19" s="66"/>
      <c r="R19" s="66"/>
      <c r="T19" s="66"/>
      <c r="V19" s="66"/>
      <c r="X19" s="66"/>
      <c r="Z19" s="66"/>
      <c r="AB19" s="67"/>
    </row>
    <row r="20" spans="1:39" ht="18" customHeight="1">
      <c r="T20" s="68"/>
      <c r="V20" s="68"/>
      <c r="X20" s="32"/>
      <c r="AM20" s="32"/>
    </row>
    <row r="21" spans="1:39" ht="18" customHeight="1">
      <c r="T21" s="68"/>
      <c r="V21" s="68"/>
      <c r="X21" s="32"/>
      <c r="AF21" s="74"/>
      <c r="AH21" s="73"/>
    </row>
    <row r="22" spans="1:39" ht="18" customHeight="1">
      <c r="V22" s="69"/>
      <c r="AH22" s="74"/>
    </row>
    <row r="23" spans="1:39" ht="18" customHeight="1">
      <c r="T23" s="32"/>
    </row>
  </sheetData>
  <mergeCells count="34">
    <mergeCell ref="A19:C19"/>
    <mergeCell ref="E19:F19"/>
    <mergeCell ref="A10:B10"/>
    <mergeCell ref="A11:B11"/>
    <mergeCell ref="A14:C14"/>
    <mergeCell ref="E14:F14"/>
    <mergeCell ref="A17:C17"/>
    <mergeCell ref="E17:F17"/>
    <mergeCell ref="AA8:AB8"/>
    <mergeCell ref="AD8:AD9"/>
    <mergeCell ref="AF8:AF9"/>
    <mergeCell ref="AH8:AH9"/>
    <mergeCell ref="AJ8:AJ9"/>
    <mergeCell ref="P8:P9"/>
    <mergeCell ref="R8:R9"/>
    <mergeCell ref="T8:T9"/>
    <mergeCell ref="V8:V9"/>
    <mergeCell ref="X8:Y8"/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3"/>
  <sheetViews>
    <sheetView rightToLeft="1" workbookViewId="0">
      <selection activeCell="V18" sqref="V18"/>
    </sheetView>
  </sheetViews>
  <sheetFormatPr defaultRowHeight="12.75"/>
  <cols>
    <col min="1" max="1" width="6.42578125" bestFit="1" customWidth="1"/>
    <col min="2" max="2" width="21.28515625" customWidth="1"/>
    <col min="3" max="3" width="1.28515625" customWidth="1"/>
    <col min="4" max="4" width="9.7109375" customWidth="1"/>
    <col min="5" max="5" width="1.28515625" customWidth="1"/>
    <col min="6" max="6" width="13" customWidth="1"/>
    <col min="7" max="7" width="1.28515625" customWidth="1"/>
    <col min="8" max="8" width="11.28515625" bestFit="1" customWidth="1"/>
    <col min="9" max="9" width="1.28515625" customWidth="1"/>
    <col min="10" max="10" width="11" customWidth="1"/>
    <col min="11" max="11" width="1.28515625" customWidth="1"/>
    <col min="12" max="12" width="8.42578125" customWidth="1"/>
    <col min="13" max="13" width="1.28515625" customWidth="1"/>
    <col min="14" max="14" width="8.42578125" bestFit="1" customWidth="1"/>
    <col min="15" max="15" width="1.28515625" customWidth="1"/>
    <col min="16" max="16" width="8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.140625" bestFit="1" customWidth="1"/>
    <col min="21" max="21" width="1.28515625" customWidth="1"/>
    <col min="22" max="22" width="8.140625" bestFit="1" customWidth="1"/>
    <col min="23" max="23" width="1.28515625" customWidth="1"/>
    <col min="24" max="24" width="16.14062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8.140625" bestFit="1" customWidth="1"/>
    <col min="31" max="31" width="1.28515625" customWidth="1"/>
    <col min="32" max="32" width="10.85546875" customWidth="1"/>
    <col min="33" max="33" width="1.28515625" customWidth="1"/>
    <col min="34" max="34" width="16.140625" bestFit="1" customWidth="1"/>
    <col min="35" max="35" width="1.28515625" customWidth="1"/>
    <col min="36" max="36" width="16" bestFit="1" customWidth="1"/>
    <col min="37" max="37" width="1.28515625" customWidth="1"/>
    <col min="38" max="38" width="8.28515625" customWidth="1"/>
    <col min="39" max="39" width="0.28515625" customWidth="1"/>
  </cols>
  <sheetData>
    <row r="1" spans="1:38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</row>
    <row r="2" spans="1:38" ht="21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</row>
    <row r="4" spans="1:38" ht="14.45" customHeight="1"/>
    <row r="5" spans="1:38" ht="14.45" customHeight="1">
      <c r="A5" s="1" t="s">
        <v>128</v>
      </c>
      <c r="B5" s="145" t="s">
        <v>129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</row>
    <row r="6" spans="1:38" ht="14.45" customHeight="1">
      <c r="A6" s="146" t="s">
        <v>130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 t="s">
        <v>7</v>
      </c>
      <c r="Q6" s="146"/>
      <c r="R6" s="146"/>
      <c r="S6" s="146"/>
      <c r="T6" s="146"/>
      <c r="V6" s="146" t="s">
        <v>8</v>
      </c>
      <c r="W6" s="146"/>
      <c r="X6" s="146"/>
      <c r="Y6" s="146"/>
      <c r="Z6" s="146"/>
      <c r="AA6" s="146"/>
      <c r="AB6" s="146"/>
      <c r="AD6" s="146" t="s">
        <v>9</v>
      </c>
      <c r="AE6" s="146"/>
      <c r="AF6" s="146"/>
      <c r="AG6" s="146"/>
      <c r="AH6" s="146"/>
      <c r="AI6" s="146"/>
      <c r="AJ6" s="146"/>
      <c r="AK6" s="146"/>
      <c r="AL6" s="146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47" t="s">
        <v>10</v>
      </c>
      <c r="W7" s="147"/>
      <c r="X7" s="147"/>
      <c r="Y7" s="3"/>
      <c r="Z7" s="147" t="s">
        <v>11</v>
      </c>
      <c r="AA7" s="147"/>
      <c r="AB7" s="147"/>
      <c r="AD7" s="3"/>
      <c r="AE7" s="3"/>
      <c r="AF7" s="3"/>
      <c r="AG7" s="3"/>
      <c r="AH7" s="3"/>
      <c r="AI7" s="3"/>
      <c r="AJ7" s="3"/>
      <c r="AK7" s="3"/>
      <c r="AL7" s="3"/>
    </row>
    <row r="8" spans="1:38" s="96" customFormat="1" ht="63">
      <c r="A8" s="173" t="s">
        <v>131</v>
      </c>
      <c r="B8" s="173"/>
      <c r="D8" s="16" t="s">
        <v>132</v>
      </c>
      <c r="F8" s="16" t="s">
        <v>133</v>
      </c>
      <c r="H8" s="16" t="s">
        <v>134</v>
      </c>
      <c r="J8" s="16" t="s">
        <v>135</v>
      </c>
      <c r="L8" s="16" t="s">
        <v>136</v>
      </c>
      <c r="N8" s="16" t="s">
        <v>114</v>
      </c>
      <c r="P8" s="16" t="s">
        <v>13</v>
      </c>
      <c r="R8" s="16" t="s">
        <v>14</v>
      </c>
      <c r="T8" s="16" t="s">
        <v>15</v>
      </c>
      <c r="V8" s="17" t="s">
        <v>13</v>
      </c>
      <c r="W8" s="97"/>
      <c r="X8" s="17" t="s">
        <v>14</v>
      </c>
      <c r="Z8" s="17" t="s">
        <v>13</v>
      </c>
      <c r="AA8" s="97"/>
      <c r="AB8" s="17" t="s">
        <v>16</v>
      </c>
      <c r="AD8" s="16" t="s">
        <v>13</v>
      </c>
      <c r="AF8" s="16" t="s">
        <v>17</v>
      </c>
      <c r="AH8" s="16" t="s">
        <v>14</v>
      </c>
      <c r="AJ8" s="16" t="s">
        <v>15</v>
      </c>
      <c r="AL8" s="16" t="s">
        <v>18</v>
      </c>
    </row>
    <row r="9" spans="1:38" ht="21.75" customHeight="1">
      <c r="A9" s="149" t="s">
        <v>147</v>
      </c>
      <c r="B9" s="149"/>
      <c r="D9" s="98" t="s">
        <v>138</v>
      </c>
      <c r="F9" s="19" t="s">
        <v>138</v>
      </c>
      <c r="H9" s="98" t="s">
        <v>148</v>
      </c>
      <c r="J9" s="19" t="s">
        <v>149</v>
      </c>
      <c r="L9" s="107">
        <v>26</v>
      </c>
      <c r="M9" s="94"/>
      <c r="N9" s="107">
        <v>26</v>
      </c>
      <c r="P9" s="20">
        <v>0</v>
      </c>
      <c r="R9" s="99">
        <v>0</v>
      </c>
      <c r="T9" s="99">
        <v>0</v>
      </c>
      <c r="V9" s="20">
        <v>539600</v>
      </c>
      <c r="X9" s="20">
        <v>503474077059</v>
      </c>
      <c r="Z9" s="99">
        <v>0</v>
      </c>
      <c r="AB9" s="99">
        <v>0</v>
      </c>
      <c r="AD9" s="99">
        <v>539600</v>
      </c>
      <c r="AF9" s="99">
        <v>940500</v>
      </c>
      <c r="AH9" s="20">
        <v>503474077059</v>
      </c>
      <c r="AJ9" s="99">
        <v>507401816748</v>
      </c>
      <c r="AL9" s="23">
        <v>5.9607066616016846</v>
      </c>
    </row>
    <row r="10" spans="1:38" ht="21.75" customHeight="1">
      <c r="A10" s="149" t="s">
        <v>137</v>
      </c>
      <c r="B10" s="149"/>
      <c r="D10" s="98" t="s">
        <v>138</v>
      </c>
      <c r="F10" s="98" t="s">
        <v>138</v>
      </c>
      <c r="H10" s="98" t="s">
        <v>139</v>
      </c>
      <c r="J10" s="98" t="s">
        <v>140</v>
      </c>
      <c r="L10" s="107">
        <v>18</v>
      </c>
      <c r="M10" s="94"/>
      <c r="N10" s="107">
        <v>18</v>
      </c>
      <c r="P10" s="99">
        <v>228300</v>
      </c>
      <c r="R10" s="99">
        <v>214621947713</v>
      </c>
      <c r="T10" s="99">
        <v>215608527869</v>
      </c>
      <c r="V10" s="99">
        <v>0</v>
      </c>
      <c r="X10" s="99">
        <v>0</v>
      </c>
      <c r="Z10" s="99">
        <v>228300</v>
      </c>
      <c r="AB10" s="99">
        <v>216682957449</v>
      </c>
      <c r="AD10" s="99">
        <v>0</v>
      </c>
      <c r="AF10" s="99">
        <v>0</v>
      </c>
      <c r="AH10" s="99">
        <v>0</v>
      </c>
      <c r="AJ10" s="99">
        <v>0</v>
      </c>
      <c r="AK10" s="92"/>
      <c r="AL10" s="106">
        <v>0</v>
      </c>
    </row>
    <row r="11" spans="1:38" ht="21.75" customHeight="1">
      <c r="A11" s="154" t="s">
        <v>141</v>
      </c>
      <c r="B11" s="154"/>
      <c r="D11" s="8" t="s">
        <v>138</v>
      </c>
      <c r="F11" s="8" t="s">
        <v>138</v>
      </c>
      <c r="H11" s="8" t="s">
        <v>142</v>
      </c>
      <c r="J11" s="8" t="s">
        <v>143</v>
      </c>
      <c r="L11" s="95">
        <v>0</v>
      </c>
      <c r="M11" s="94"/>
      <c r="N11" s="95">
        <v>0</v>
      </c>
      <c r="P11" s="9">
        <v>325000</v>
      </c>
      <c r="R11" s="9">
        <v>277949487063</v>
      </c>
      <c r="T11" s="9">
        <v>283673574843</v>
      </c>
      <c r="V11" s="9">
        <v>0</v>
      </c>
      <c r="X11" s="9">
        <v>0</v>
      </c>
      <c r="Z11" s="9">
        <v>325000</v>
      </c>
      <c r="AB11" s="9">
        <v>285352297019</v>
      </c>
      <c r="AD11" s="9">
        <v>0</v>
      </c>
      <c r="AF11" s="9">
        <v>0</v>
      </c>
      <c r="AH11" s="9">
        <v>0</v>
      </c>
      <c r="AJ11" s="9">
        <v>0</v>
      </c>
      <c r="AL11" s="10">
        <v>0</v>
      </c>
    </row>
    <row r="12" spans="1:38" ht="21.75" customHeight="1">
      <c r="A12" s="154" t="s">
        <v>144</v>
      </c>
      <c r="B12" s="154"/>
      <c r="D12" s="8" t="s">
        <v>138</v>
      </c>
      <c r="F12" s="8" t="s">
        <v>138</v>
      </c>
      <c r="H12" s="8" t="s">
        <v>145</v>
      </c>
      <c r="J12" s="8" t="s">
        <v>146</v>
      </c>
      <c r="L12" s="95">
        <v>0</v>
      </c>
      <c r="M12" s="94"/>
      <c r="N12" s="95">
        <v>0</v>
      </c>
      <c r="P12" s="9">
        <v>400000</v>
      </c>
      <c r="R12" s="9">
        <v>247044000000</v>
      </c>
      <c r="T12" s="9">
        <v>251954325000</v>
      </c>
      <c r="V12" s="9">
        <v>0</v>
      </c>
      <c r="X12" s="9">
        <v>0</v>
      </c>
      <c r="Z12" s="9">
        <v>400000</v>
      </c>
      <c r="AB12" s="9">
        <v>255056905775</v>
      </c>
      <c r="AD12" s="9">
        <v>0</v>
      </c>
      <c r="AF12" s="9">
        <v>0</v>
      </c>
      <c r="AH12" s="9">
        <v>0</v>
      </c>
      <c r="AJ12" s="9">
        <v>0</v>
      </c>
      <c r="AL12" s="10">
        <v>0</v>
      </c>
    </row>
    <row r="13" spans="1:38" ht="21.75" customHeight="1">
      <c r="A13" s="172" t="s">
        <v>108</v>
      </c>
      <c r="B13" s="172"/>
      <c r="D13" s="14"/>
      <c r="F13" s="14"/>
      <c r="H13" s="14"/>
      <c r="J13" s="14"/>
      <c r="L13" s="14"/>
      <c r="N13" s="14"/>
      <c r="P13" s="25">
        <f>SUM(P9:P12)</f>
        <v>953300</v>
      </c>
      <c r="R13" s="25">
        <f>SUM(R9:R12)</f>
        <v>739615434776</v>
      </c>
      <c r="T13" s="25">
        <f>SUM(T9:T12)</f>
        <v>751236427712</v>
      </c>
      <c r="V13" s="25">
        <f>SUM(V9:V12)</f>
        <v>539600</v>
      </c>
      <c r="X13" s="25">
        <f>SUM(X9:X12)</f>
        <v>503474077059</v>
      </c>
      <c r="Z13" s="25">
        <f>SUM(Z9:Z12)</f>
        <v>953300</v>
      </c>
      <c r="AB13" s="25">
        <f>SUM(AB9:AB12)</f>
        <v>757092160243</v>
      </c>
      <c r="AD13" s="25">
        <f>SUM(AD9:AD12)</f>
        <v>539600</v>
      </c>
      <c r="AF13" s="25">
        <f>SUM(AF9:AF12)</f>
        <v>940500</v>
      </c>
      <c r="AH13" s="25">
        <f>SUM(AH9:AH12)</f>
        <v>503474077059</v>
      </c>
      <c r="AJ13" s="14">
        <f>SUM(AJ9:AJ12)</f>
        <v>507401816748</v>
      </c>
      <c r="AL13" s="15">
        <f>SUM(AL9:AL12)</f>
        <v>5.9607066616016846</v>
      </c>
    </row>
  </sheetData>
  <mergeCells count="16">
    <mergeCell ref="A12:B12"/>
    <mergeCell ref="A9:B9"/>
    <mergeCell ref="A13:B13"/>
    <mergeCell ref="V7:X7"/>
    <mergeCell ref="Z7:AB7"/>
    <mergeCell ref="A8:B8"/>
    <mergeCell ref="A10:B10"/>
    <mergeCell ref="A11:B11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workbookViewId="0">
      <selection activeCell="O16" sqref="O16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7109375" bestFit="1" customWidth="1"/>
    <col min="7" max="7" width="1.28515625" customWidth="1"/>
    <col min="8" max="8" width="16" bestFit="1" customWidth="1"/>
    <col min="9" max="9" width="1.28515625" customWidth="1"/>
    <col min="10" max="10" width="14.7109375" bestFit="1" customWidth="1"/>
    <col min="11" max="11" width="1.28515625" customWidth="1"/>
    <col min="12" max="12" width="11.5703125" customWidth="1"/>
    <col min="13" max="13" width="0.28515625" customWidth="1"/>
  </cols>
  <sheetData>
    <row r="1" spans="1:12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21.75" customHeight="1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ht="14.45" customHeight="1"/>
    <row r="5" spans="1:12" ht="14.45" customHeight="1">
      <c r="A5" s="1" t="s">
        <v>150</v>
      </c>
      <c r="B5" s="145" t="s">
        <v>151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 ht="14.45" customHeight="1">
      <c r="D6" s="2" t="s">
        <v>7</v>
      </c>
      <c r="F6" s="146" t="s">
        <v>8</v>
      </c>
      <c r="G6" s="146"/>
      <c r="H6" s="146"/>
      <c r="J6" s="2" t="s">
        <v>9</v>
      </c>
    </row>
    <row r="7" spans="1:12" ht="42">
      <c r="A7" s="146" t="s">
        <v>152</v>
      </c>
      <c r="B7" s="146"/>
      <c r="D7" s="2" t="s">
        <v>153</v>
      </c>
      <c r="F7" s="2" t="s">
        <v>154</v>
      </c>
      <c r="H7" s="2" t="s">
        <v>155</v>
      </c>
      <c r="J7" s="2" t="s">
        <v>153</v>
      </c>
      <c r="K7" s="140"/>
      <c r="L7" s="141" t="s">
        <v>18</v>
      </c>
    </row>
    <row r="8" spans="1:12" ht="21.75" customHeight="1">
      <c r="A8" s="154" t="s">
        <v>280</v>
      </c>
      <c r="B8" s="154"/>
      <c r="D8" s="9">
        <v>1863883519</v>
      </c>
      <c r="F8" s="9">
        <v>994307023594</v>
      </c>
      <c r="H8" s="20">
        <v>967527231528</v>
      </c>
      <c r="J8" s="9">
        <v>28643675585</v>
      </c>
      <c r="L8" s="23">
        <v>0.33649179454369782</v>
      </c>
    </row>
    <row r="9" spans="1:12" ht="21.75" customHeight="1">
      <c r="A9" s="149" t="s">
        <v>282</v>
      </c>
      <c r="B9" s="149"/>
      <c r="D9" s="99">
        <v>28432465618</v>
      </c>
      <c r="F9" s="99">
        <v>8534778550</v>
      </c>
      <c r="H9" s="99">
        <v>27000375000</v>
      </c>
      <c r="J9" s="99">
        <v>9966869168</v>
      </c>
      <c r="L9" s="106">
        <v>0.11708587057447543</v>
      </c>
    </row>
    <row r="10" spans="1:12" ht="21.75" customHeight="1">
      <c r="A10" s="154" t="s">
        <v>278</v>
      </c>
      <c r="B10" s="154"/>
      <c r="D10" s="9">
        <v>41711080</v>
      </c>
      <c r="F10" s="9">
        <v>176380</v>
      </c>
      <c r="H10" s="9">
        <v>0</v>
      </c>
      <c r="J10" s="9">
        <v>41887460</v>
      </c>
      <c r="L10" s="106">
        <v>4.9207325164855788E-4</v>
      </c>
    </row>
    <row r="11" spans="1:12" ht="21.75" customHeight="1">
      <c r="A11" s="154" t="s">
        <v>283</v>
      </c>
      <c r="B11" s="154"/>
      <c r="D11" s="9">
        <v>6424566</v>
      </c>
      <c r="F11" s="9">
        <v>27246</v>
      </c>
      <c r="H11" s="9">
        <v>0</v>
      </c>
      <c r="J11" s="9">
        <v>6451812</v>
      </c>
      <c r="L11" s="106">
        <v>7.5792710034582801E-5</v>
      </c>
    </row>
    <row r="12" spans="1:12" ht="22.5" customHeight="1">
      <c r="A12" s="154" t="s">
        <v>279</v>
      </c>
      <c r="B12" s="154"/>
      <c r="D12" s="9">
        <v>2434952</v>
      </c>
      <c r="F12" s="9">
        <v>10340</v>
      </c>
      <c r="H12" s="9">
        <v>0</v>
      </c>
      <c r="J12" s="9">
        <v>2445292</v>
      </c>
      <c r="L12" s="106">
        <v>2.8726086176392779E-5</v>
      </c>
    </row>
    <row r="13" spans="1:12" ht="21.75" customHeight="1">
      <c r="A13" s="174" t="s">
        <v>284</v>
      </c>
      <c r="B13" s="174"/>
      <c r="D13" s="12">
        <v>7016000</v>
      </c>
      <c r="F13" s="12">
        <v>0</v>
      </c>
      <c r="H13" s="12">
        <v>0</v>
      </c>
      <c r="J13" s="12">
        <v>7016000</v>
      </c>
      <c r="L13" s="18">
        <v>8.2420512811382754E-5</v>
      </c>
    </row>
    <row r="14" spans="1:12" ht="21.75" customHeight="1">
      <c r="A14" s="172" t="s">
        <v>108</v>
      </c>
      <c r="B14" s="172"/>
      <c r="D14" s="14">
        <v>30353935735</v>
      </c>
      <c r="F14" s="14">
        <v>1002842016110</v>
      </c>
      <c r="H14" s="14">
        <v>994527606528</v>
      </c>
      <c r="J14" s="14">
        <v>38668345317</v>
      </c>
      <c r="L14" s="15">
        <f>SUM(L8:L13)</f>
        <v>0.4542566776788442</v>
      </c>
    </row>
  </sheetData>
  <mergeCells count="13">
    <mergeCell ref="A13:B13"/>
    <mergeCell ref="A14:B14"/>
    <mergeCell ref="A7:B7"/>
    <mergeCell ref="A9:B9"/>
    <mergeCell ref="A10:B10"/>
    <mergeCell ref="A11:B11"/>
    <mergeCell ref="A12:B12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workbookViewId="0">
      <selection activeCell="F20" sqref="F20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5.28515625" customWidth="1"/>
    <col min="11" max="11" width="0.28515625" customWidth="1"/>
  </cols>
  <sheetData>
    <row r="1" spans="1:10" ht="29.1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21.75" customHeight="1">
      <c r="A2" s="175" t="s">
        <v>156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ht="21.75" customHeight="1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</row>
    <row r="4" spans="1:10" ht="14.45" customHeight="1"/>
    <row r="5" spans="1:10" ht="29.1" customHeight="1">
      <c r="A5" s="124" t="s">
        <v>157</v>
      </c>
      <c r="B5" s="176" t="s">
        <v>158</v>
      </c>
      <c r="C5" s="176"/>
      <c r="D5" s="176"/>
      <c r="E5" s="176"/>
      <c r="F5" s="176"/>
      <c r="G5" s="176"/>
      <c r="H5" s="176"/>
      <c r="I5" s="176"/>
      <c r="J5" s="176"/>
    </row>
    <row r="6" spans="1:10" ht="14.45" customHeight="1"/>
    <row r="7" spans="1:10" ht="42">
      <c r="A7" s="177" t="s">
        <v>159</v>
      </c>
      <c r="B7" s="177"/>
      <c r="D7" s="125" t="s">
        <v>160</v>
      </c>
      <c r="F7" s="125" t="s">
        <v>153</v>
      </c>
      <c r="H7" s="126" t="s">
        <v>161</v>
      </c>
      <c r="I7" s="96"/>
      <c r="J7" s="126" t="s">
        <v>162</v>
      </c>
    </row>
    <row r="8" spans="1:10" ht="21.75" customHeight="1">
      <c r="A8" s="179" t="s">
        <v>163</v>
      </c>
      <c r="B8" s="179"/>
      <c r="D8" s="127" t="s">
        <v>164</v>
      </c>
      <c r="F8" s="128">
        <f>'درآمد سرمایه گذاری در سهام'!T113</f>
        <v>-695414963518</v>
      </c>
      <c r="H8" s="129">
        <v>112.32769988378372</v>
      </c>
      <c r="J8" s="129">
        <v>-8.1693925185094916</v>
      </c>
    </row>
    <row r="9" spans="1:10" ht="21.75" customHeight="1">
      <c r="A9" s="130" t="s">
        <v>285</v>
      </c>
      <c r="B9" s="130"/>
      <c r="D9" s="130" t="s">
        <v>165</v>
      </c>
      <c r="F9" s="131">
        <f>'درآمد حاصل ازگواهی سپرده کالایی'!Q10</f>
        <v>32128255078</v>
      </c>
      <c r="H9" s="139">
        <v>-5.18955326462115</v>
      </c>
      <c r="J9" s="139">
        <v>0.37742691836711401</v>
      </c>
    </row>
    <row r="10" spans="1:10" ht="21.75" customHeight="1">
      <c r="A10" s="180" t="s">
        <v>166</v>
      </c>
      <c r="B10" s="180"/>
      <c r="D10" s="130" t="s">
        <v>167</v>
      </c>
      <c r="F10" s="131">
        <f>'درآمد سرمایه گذاری در اوراق به'!R14</f>
        <v>42025122766</v>
      </c>
      <c r="H10" s="139">
        <v>-6.7881561733409965</v>
      </c>
      <c r="J10" s="139">
        <v>0.49369044602836887</v>
      </c>
    </row>
    <row r="11" spans="1:10" ht="21.75" customHeight="1">
      <c r="A11" s="180" t="s">
        <v>168</v>
      </c>
      <c r="B11" s="180"/>
      <c r="D11" s="130" t="s">
        <v>169</v>
      </c>
      <c r="F11" s="131">
        <f>'درآمد سپرده بانکی'!H13</f>
        <v>66433819</v>
      </c>
      <c r="H11" s="139">
        <v>-1.0730798838458492E-2</v>
      </c>
      <c r="J11" s="139">
        <v>7.8043178876832707E-4</v>
      </c>
    </row>
    <row r="12" spans="1:10" ht="21.75" customHeight="1">
      <c r="A12" s="181" t="s">
        <v>170</v>
      </c>
      <c r="B12" s="181"/>
      <c r="D12" s="132" t="s">
        <v>171</v>
      </c>
      <c r="F12" s="133">
        <f>'سایر درآمدها'!F10</f>
        <v>2100338877</v>
      </c>
      <c r="H12" s="138">
        <v>-0.33925964698312489</v>
      </c>
      <c r="J12" s="138">
        <v>2.4673746767392212E-2</v>
      </c>
    </row>
    <row r="13" spans="1:10" ht="21.75" customHeight="1">
      <c r="A13" s="178" t="s">
        <v>108</v>
      </c>
      <c r="B13" s="178"/>
      <c r="D13" s="134"/>
      <c r="F13" s="135">
        <f>SUM(F8:F12)</f>
        <v>-619094812978</v>
      </c>
      <c r="H13" s="136">
        <f>SUM(H8:H12)</f>
        <v>100</v>
      </c>
      <c r="J13" s="136">
        <f>SUM(J8:J12)</f>
        <v>-7.272820975557849</v>
      </c>
    </row>
    <row r="17" spans="8:8">
      <c r="H17" s="92"/>
    </row>
  </sheetData>
  <mergeCells count="10">
    <mergeCell ref="A13:B13"/>
    <mergeCell ref="A8:B8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13"/>
  <sheetViews>
    <sheetView rightToLeft="1" workbookViewId="0">
      <selection activeCell="V9" sqref="V9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.7109375" bestFit="1" customWidth="1"/>
    <col min="5" max="5" width="1.28515625" customWidth="1"/>
    <col min="6" max="6" width="17.42578125" bestFit="1" customWidth="1"/>
    <col min="7" max="7" width="1.28515625" customWidth="1"/>
    <col min="8" max="8" width="17.5703125" bestFit="1" customWidth="1"/>
    <col min="9" max="9" width="1.28515625" customWidth="1"/>
    <col min="10" max="10" width="17.42578125" bestFit="1" customWidth="1"/>
    <col min="11" max="11" width="1.28515625" customWidth="1"/>
    <col min="12" max="12" width="17.42578125" bestFit="1" customWidth="1"/>
    <col min="13" max="13" width="1.28515625" customWidth="1"/>
    <col min="14" max="14" width="16.7109375" bestFit="1" customWidth="1"/>
    <col min="15" max="15" width="1.28515625" customWidth="1"/>
    <col min="16" max="16" width="16.85546875" bestFit="1" customWidth="1"/>
    <col min="17" max="17" width="1.28515625" customWidth="1"/>
    <col min="18" max="18" width="17.5703125" bestFit="1" customWidth="1"/>
    <col min="19" max="19" width="1.28515625" customWidth="1"/>
    <col min="20" max="20" width="17.28515625" bestFit="1" customWidth="1"/>
    <col min="21" max="21" width="1.28515625" customWidth="1"/>
    <col min="22" max="22" width="17.42578125" bestFit="1" customWidth="1"/>
    <col min="23" max="23" width="0.28515625" customWidth="1"/>
  </cols>
  <sheetData>
    <row r="1" spans="1:22" ht="29.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</row>
    <row r="2" spans="1:22" ht="21.75" customHeight="1">
      <c r="A2" s="144" t="s">
        <v>156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ht="21.75" customHeight="1">
      <c r="A3" s="144" t="s">
        <v>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</row>
    <row r="4" spans="1:22" ht="14.45" customHeight="1"/>
    <row r="5" spans="1:22" ht="14.45" customHeight="1">
      <c r="A5" s="1" t="s">
        <v>172</v>
      </c>
      <c r="B5" s="145" t="s">
        <v>173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2" ht="14.45" customHeight="1">
      <c r="D6" s="146" t="s">
        <v>174</v>
      </c>
      <c r="E6" s="146"/>
      <c r="F6" s="146"/>
      <c r="G6" s="146"/>
      <c r="H6" s="146"/>
      <c r="I6" s="146"/>
      <c r="J6" s="146"/>
      <c r="K6" s="146"/>
      <c r="L6" s="146"/>
      <c r="N6" s="146" t="s">
        <v>175</v>
      </c>
      <c r="O6" s="146"/>
      <c r="P6" s="146"/>
      <c r="Q6" s="146"/>
      <c r="R6" s="146"/>
      <c r="S6" s="146"/>
      <c r="T6" s="146"/>
      <c r="U6" s="146"/>
      <c r="V6" s="146"/>
    </row>
    <row r="7" spans="1:22" ht="14.45" customHeight="1">
      <c r="D7" s="3"/>
      <c r="E7" s="3"/>
      <c r="F7" s="3"/>
      <c r="G7" s="3"/>
      <c r="H7" s="3"/>
      <c r="I7" s="3"/>
      <c r="J7" s="147" t="s">
        <v>108</v>
      </c>
      <c r="K7" s="147"/>
      <c r="L7" s="147"/>
      <c r="N7" s="3"/>
      <c r="O7" s="3"/>
      <c r="P7" s="3"/>
      <c r="Q7" s="3"/>
      <c r="R7" s="3"/>
      <c r="S7" s="3"/>
      <c r="T7" s="147" t="s">
        <v>108</v>
      </c>
      <c r="U7" s="147"/>
      <c r="V7" s="147"/>
    </row>
    <row r="8" spans="1:22" ht="14.45" customHeight="1">
      <c r="A8" s="146" t="s">
        <v>176</v>
      </c>
      <c r="B8" s="146"/>
      <c r="D8" s="2" t="s">
        <v>177</v>
      </c>
      <c r="F8" s="2" t="s">
        <v>178</v>
      </c>
      <c r="H8" s="2" t="s">
        <v>179</v>
      </c>
      <c r="J8" s="4" t="s">
        <v>153</v>
      </c>
      <c r="K8" s="3"/>
      <c r="L8" s="4" t="s">
        <v>161</v>
      </c>
      <c r="N8" s="2" t="s">
        <v>177</v>
      </c>
      <c r="P8" s="121" t="s">
        <v>178</v>
      </c>
      <c r="R8" s="2" t="s">
        <v>179</v>
      </c>
      <c r="T8" s="4" t="s">
        <v>153</v>
      </c>
      <c r="U8" s="3"/>
      <c r="V8" s="4" t="s">
        <v>161</v>
      </c>
    </row>
    <row r="9" spans="1:22" ht="21.75" customHeight="1">
      <c r="A9" s="111" t="s">
        <v>71</v>
      </c>
      <c r="B9" s="111"/>
      <c r="D9" s="102">
        <v>0</v>
      </c>
      <c r="E9" s="101"/>
      <c r="F9" s="102">
        <v>-3183445125</v>
      </c>
      <c r="G9" s="101"/>
      <c r="H9" s="102">
        <v>0</v>
      </c>
      <c r="I9" s="101"/>
      <c r="J9" s="102">
        <v>-3183445125</v>
      </c>
      <c r="K9" s="101"/>
      <c r="L9" s="116">
        <v>0.66</v>
      </c>
      <c r="M9" s="101"/>
      <c r="N9" s="102">
        <v>8515800000</v>
      </c>
      <c r="O9" s="101"/>
      <c r="P9" s="119">
        <v>12718136445</v>
      </c>
      <c r="Q9" s="101"/>
      <c r="R9" s="102">
        <v>0</v>
      </c>
      <c r="S9" s="101"/>
      <c r="T9" s="102">
        <v>21233936445</v>
      </c>
      <c r="U9" s="101"/>
      <c r="V9" s="116">
        <f>(T9/درآمد!$F$13)*100</f>
        <v>-3.4298359475601945</v>
      </c>
    </row>
    <row r="10" spans="1:22" ht="21.75" customHeight="1">
      <c r="A10" s="111" t="s">
        <v>31</v>
      </c>
      <c r="B10" s="111"/>
      <c r="D10" s="102">
        <v>0</v>
      </c>
      <c r="E10" s="101"/>
      <c r="F10" s="102">
        <v>-5470619387</v>
      </c>
      <c r="G10" s="101"/>
      <c r="H10" s="102">
        <v>0</v>
      </c>
      <c r="I10" s="101"/>
      <c r="J10" s="102">
        <v>-5470619387</v>
      </c>
      <c r="K10" s="101"/>
      <c r="L10" s="116">
        <v>1.1399999999999999</v>
      </c>
      <c r="M10" s="101"/>
      <c r="N10" s="102">
        <v>0</v>
      </c>
      <c r="O10" s="101"/>
      <c r="P10" s="119">
        <v>13461169754</v>
      </c>
      <c r="Q10" s="101"/>
      <c r="R10" s="102">
        <v>0</v>
      </c>
      <c r="S10" s="101"/>
      <c r="T10" s="102">
        <v>13461169754</v>
      </c>
      <c r="U10" s="101"/>
      <c r="V10" s="116">
        <f>(T10/درآمد!$F$13)*100</f>
        <v>-2.1743308895205282</v>
      </c>
    </row>
    <row r="11" spans="1:22" ht="21.75" customHeight="1">
      <c r="A11" s="111" t="s">
        <v>84</v>
      </c>
      <c r="B11" s="111"/>
      <c r="D11" s="102">
        <v>0</v>
      </c>
      <c r="E11" s="101"/>
      <c r="F11" s="102">
        <v>16049191259</v>
      </c>
      <c r="G11" s="101"/>
      <c r="H11" s="102">
        <v>-12574732367</v>
      </c>
      <c r="I11" s="101"/>
      <c r="J11" s="102">
        <v>3474458892</v>
      </c>
      <c r="K11" s="101"/>
      <c r="L11" s="116">
        <v>-0.72</v>
      </c>
      <c r="M11" s="101"/>
      <c r="N11" s="102">
        <v>0</v>
      </c>
      <c r="O11" s="101"/>
      <c r="P11" s="119">
        <v>22776631720</v>
      </c>
      <c r="Q11" s="101"/>
      <c r="R11" s="102">
        <v>-12574732367</v>
      </c>
      <c r="S11" s="101"/>
      <c r="T11" s="102">
        <v>10201899353</v>
      </c>
      <c r="U11" s="101"/>
      <c r="V11" s="116">
        <f>(T11/درآمد!$F$13)*100</f>
        <v>-1.6478734983945877</v>
      </c>
    </row>
    <row r="12" spans="1:22" ht="21.75" customHeight="1">
      <c r="A12" s="111" t="s">
        <v>68</v>
      </c>
      <c r="B12" s="111"/>
      <c r="D12" s="102">
        <v>0</v>
      </c>
      <c r="E12" s="101"/>
      <c r="F12" s="102">
        <v>-13464496714</v>
      </c>
      <c r="G12" s="101"/>
      <c r="H12" s="102">
        <v>0</v>
      </c>
      <c r="I12" s="101"/>
      <c r="J12" s="102">
        <v>-13464496714</v>
      </c>
      <c r="K12" s="101"/>
      <c r="L12" s="116">
        <v>2.81</v>
      </c>
      <c r="M12" s="101"/>
      <c r="N12" s="102">
        <v>12841448961</v>
      </c>
      <c r="O12" s="101"/>
      <c r="P12" s="119">
        <v>-3385916105</v>
      </c>
      <c r="Q12" s="101"/>
      <c r="R12" s="102">
        <v>0</v>
      </c>
      <c r="S12" s="101"/>
      <c r="T12" s="102">
        <v>9455532856</v>
      </c>
      <c r="U12" s="101"/>
      <c r="V12" s="116">
        <f>(T12/درآمد!$F$13)*100</f>
        <v>-1.5273157936046233</v>
      </c>
    </row>
    <row r="13" spans="1:22" ht="21.75" customHeight="1">
      <c r="A13" s="111" t="s">
        <v>23</v>
      </c>
      <c r="B13" s="111"/>
      <c r="D13" s="102">
        <v>0</v>
      </c>
      <c r="E13" s="101"/>
      <c r="F13" s="102">
        <v>-5470092266</v>
      </c>
      <c r="G13" s="101"/>
      <c r="H13" s="102">
        <v>4317057919</v>
      </c>
      <c r="I13" s="101"/>
      <c r="J13" s="102">
        <v>-1153034347</v>
      </c>
      <c r="K13" s="101"/>
      <c r="L13" s="116">
        <v>0.24</v>
      </c>
      <c r="M13" s="101"/>
      <c r="N13" s="102">
        <v>0</v>
      </c>
      <c r="O13" s="101"/>
      <c r="P13" s="119">
        <v>4624926567</v>
      </c>
      <c r="Q13" s="101"/>
      <c r="R13" s="102">
        <v>4317057919</v>
      </c>
      <c r="S13" s="101"/>
      <c r="T13" s="102">
        <v>8941984486</v>
      </c>
      <c r="U13" s="101"/>
      <c r="V13" s="116">
        <f>(T13/درآمد!$F$13)*100</f>
        <v>-1.4443643039079639</v>
      </c>
    </row>
    <row r="14" spans="1:22" ht="21.75" customHeight="1">
      <c r="A14" s="111" t="s">
        <v>76</v>
      </c>
      <c r="B14" s="111"/>
      <c r="D14" s="102">
        <v>0</v>
      </c>
      <c r="E14" s="101"/>
      <c r="F14" s="102">
        <v>-3028838804</v>
      </c>
      <c r="G14" s="101"/>
      <c r="H14" s="102">
        <v>0</v>
      </c>
      <c r="I14" s="101"/>
      <c r="J14" s="102">
        <v>-3028838804</v>
      </c>
      <c r="K14" s="101"/>
      <c r="L14" s="116">
        <v>0.63</v>
      </c>
      <c r="M14" s="101"/>
      <c r="N14" s="102">
        <v>5152276238</v>
      </c>
      <c r="O14" s="101"/>
      <c r="P14" s="119">
        <v>3485581137</v>
      </c>
      <c r="Q14" s="101"/>
      <c r="R14" s="102">
        <v>0</v>
      </c>
      <c r="S14" s="101"/>
      <c r="T14" s="102">
        <v>8637857375</v>
      </c>
      <c r="U14" s="101"/>
      <c r="V14" s="116">
        <f>(T14/درآمد!$F$13)*100</f>
        <v>-1.3952398233559344</v>
      </c>
    </row>
    <row r="15" spans="1:22" ht="21.75" customHeight="1">
      <c r="A15" s="111" t="s">
        <v>20</v>
      </c>
      <c r="B15" s="111"/>
      <c r="D15" s="102">
        <v>0</v>
      </c>
      <c r="E15" s="101"/>
      <c r="F15" s="102">
        <v>0</v>
      </c>
      <c r="G15" s="101"/>
      <c r="H15" s="102">
        <v>0</v>
      </c>
      <c r="I15" s="101"/>
      <c r="J15" s="102">
        <v>0</v>
      </c>
      <c r="K15" s="101"/>
      <c r="L15" s="116">
        <v>0</v>
      </c>
      <c r="M15" s="101"/>
      <c r="N15" s="102">
        <v>0</v>
      </c>
      <c r="O15" s="101"/>
      <c r="P15" s="119">
        <v>8462697694</v>
      </c>
      <c r="Q15" s="101"/>
      <c r="R15" s="102">
        <v>0</v>
      </c>
      <c r="S15" s="101"/>
      <c r="T15" s="102">
        <v>8462697694</v>
      </c>
      <c r="U15" s="101"/>
      <c r="V15" s="116">
        <f>(T15/درآمد!$F$13)*100</f>
        <v>-1.3669469549086222</v>
      </c>
    </row>
    <row r="16" spans="1:22" ht="21.75" customHeight="1">
      <c r="A16" s="111" t="s">
        <v>70</v>
      </c>
      <c r="B16" s="111"/>
      <c r="D16" s="102">
        <v>0</v>
      </c>
      <c r="E16" s="101"/>
      <c r="F16" s="102">
        <v>1830961163</v>
      </c>
      <c r="G16" s="101"/>
      <c r="H16" s="102">
        <v>0</v>
      </c>
      <c r="I16" s="101"/>
      <c r="J16" s="102">
        <v>1830961163</v>
      </c>
      <c r="K16" s="101"/>
      <c r="L16" s="116">
        <v>-0.38</v>
      </c>
      <c r="M16" s="101"/>
      <c r="N16" s="102">
        <v>0</v>
      </c>
      <c r="O16" s="101"/>
      <c r="P16" s="119">
        <v>8134961556</v>
      </c>
      <c r="Q16" s="101"/>
      <c r="R16" s="102">
        <v>0</v>
      </c>
      <c r="S16" s="101"/>
      <c r="T16" s="102">
        <v>8134961556</v>
      </c>
      <c r="U16" s="101"/>
      <c r="V16" s="116">
        <f>(T16/درآمد!$F$13)*100</f>
        <v>-1.3140089991820174</v>
      </c>
    </row>
    <row r="17" spans="1:22" ht="21.75" customHeight="1">
      <c r="A17" s="111" t="s">
        <v>105</v>
      </c>
      <c r="B17" s="111"/>
      <c r="D17" s="102">
        <v>0</v>
      </c>
      <c r="E17" s="101"/>
      <c r="F17" s="102">
        <v>-6412645984</v>
      </c>
      <c r="G17" s="101"/>
      <c r="H17" s="102">
        <v>0</v>
      </c>
      <c r="I17" s="101"/>
      <c r="J17" s="102">
        <v>-6412645984</v>
      </c>
      <c r="K17" s="101"/>
      <c r="L17" s="116">
        <v>1.34</v>
      </c>
      <c r="M17" s="101"/>
      <c r="N17" s="102">
        <v>6956683168</v>
      </c>
      <c r="O17" s="101"/>
      <c r="P17" s="119">
        <v>-50725984</v>
      </c>
      <c r="Q17" s="101"/>
      <c r="R17" s="102">
        <v>0</v>
      </c>
      <c r="S17" s="101"/>
      <c r="T17" s="102">
        <v>6905957184</v>
      </c>
      <c r="U17" s="101"/>
      <c r="V17" s="116">
        <f>(T17/درآمد!$F$13)*100</f>
        <v>-1.1154926578661883</v>
      </c>
    </row>
    <row r="18" spans="1:22" ht="21.75" customHeight="1">
      <c r="A18" s="111" t="s">
        <v>55</v>
      </c>
      <c r="B18" s="111"/>
      <c r="D18" s="102">
        <v>0</v>
      </c>
      <c r="E18" s="101"/>
      <c r="F18" s="102">
        <v>-3728187227</v>
      </c>
      <c r="G18" s="101"/>
      <c r="H18" s="102">
        <v>0</v>
      </c>
      <c r="I18" s="101"/>
      <c r="J18" s="102">
        <v>-3728187227</v>
      </c>
      <c r="K18" s="101"/>
      <c r="L18" s="116">
        <v>0.78</v>
      </c>
      <c r="M18" s="101"/>
      <c r="N18" s="102">
        <v>4876150705</v>
      </c>
      <c r="O18" s="101"/>
      <c r="P18" s="119">
        <v>231831560</v>
      </c>
      <c r="Q18" s="101"/>
      <c r="R18" s="102">
        <v>0</v>
      </c>
      <c r="S18" s="101"/>
      <c r="T18" s="102">
        <v>5107982265</v>
      </c>
      <c r="U18" s="101"/>
      <c r="V18" s="116">
        <f>(T18/درآمد!$F$13)*100</f>
        <v>-0.82507269612377054</v>
      </c>
    </row>
    <row r="19" spans="1:22" ht="21.75" customHeight="1">
      <c r="A19" s="111" t="s">
        <v>41</v>
      </c>
      <c r="B19" s="111"/>
      <c r="D19" s="102">
        <v>0</v>
      </c>
      <c r="E19" s="101"/>
      <c r="F19" s="102">
        <v>6602739547</v>
      </c>
      <c r="G19" s="101"/>
      <c r="H19" s="102">
        <v>0</v>
      </c>
      <c r="I19" s="101"/>
      <c r="J19" s="102">
        <v>6602739547</v>
      </c>
      <c r="K19" s="101"/>
      <c r="L19" s="116">
        <v>-1.38</v>
      </c>
      <c r="M19" s="101"/>
      <c r="N19" s="102">
        <v>0</v>
      </c>
      <c r="O19" s="101"/>
      <c r="P19" s="119">
        <v>4973086709</v>
      </c>
      <c r="Q19" s="101"/>
      <c r="R19" s="102">
        <v>0</v>
      </c>
      <c r="S19" s="101"/>
      <c r="T19" s="102">
        <v>4973086709</v>
      </c>
      <c r="U19" s="101"/>
      <c r="V19" s="116">
        <f>(T19/درآمد!$F$13)*100</f>
        <v>-0.80328353666512187</v>
      </c>
    </row>
    <row r="20" spans="1:22" ht="21.75" customHeight="1">
      <c r="A20" s="111" t="s">
        <v>39</v>
      </c>
      <c r="B20" s="111"/>
      <c r="D20" s="102">
        <v>0</v>
      </c>
      <c r="E20" s="101"/>
      <c r="F20" s="102">
        <v>-1340325541</v>
      </c>
      <c r="G20" s="101"/>
      <c r="H20" s="102">
        <v>0</v>
      </c>
      <c r="I20" s="101"/>
      <c r="J20" s="102">
        <v>-1340325541</v>
      </c>
      <c r="K20" s="101"/>
      <c r="L20" s="116">
        <v>0.28000000000000003</v>
      </c>
      <c r="M20" s="101"/>
      <c r="N20" s="102">
        <v>950152065</v>
      </c>
      <c r="O20" s="101"/>
      <c r="P20" s="119">
        <v>3964392959</v>
      </c>
      <c r="Q20" s="101"/>
      <c r="R20" s="102">
        <v>0</v>
      </c>
      <c r="S20" s="101"/>
      <c r="T20" s="102">
        <v>4914545024</v>
      </c>
      <c r="U20" s="101"/>
      <c r="V20" s="116">
        <f>(T20/درآمد!$F$13)*100</f>
        <v>-0.79382752382624822</v>
      </c>
    </row>
    <row r="21" spans="1:22" ht="21.75" customHeight="1">
      <c r="A21" s="111" t="s">
        <v>91</v>
      </c>
      <c r="B21" s="111"/>
      <c r="D21" s="102">
        <v>2250208687</v>
      </c>
      <c r="E21" s="101"/>
      <c r="F21" s="102">
        <v>-6245936679</v>
      </c>
      <c r="G21" s="101"/>
      <c r="H21" s="102">
        <v>0</v>
      </c>
      <c r="I21" s="101"/>
      <c r="J21" s="102">
        <v>-3995727992</v>
      </c>
      <c r="K21" s="101"/>
      <c r="L21" s="116">
        <v>0.83</v>
      </c>
      <c r="M21" s="101"/>
      <c r="N21" s="102">
        <v>2250208687</v>
      </c>
      <c r="O21" s="101"/>
      <c r="P21" s="119">
        <v>1861769587</v>
      </c>
      <c r="Q21" s="101"/>
      <c r="R21" s="102">
        <v>0</v>
      </c>
      <c r="S21" s="101"/>
      <c r="T21" s="102">
        <v>4111978274</v>
      </c>
      <c r="U21" s="101"/>
      <c r="V21" s="116">
        <f>(T21/درآمد!$F$13)*100</f>
        <v>-0.66419200868771</v>
      </c>
    </row>
    <row r="22" spans="1:22" ht="21.75" customHeight="1">
      <c r="A22" s="111" t="s">
        <v>82</v>
      </c>
      <c r="B22" s="111"/>
      <c r="D22" s="102">
        <v>1107119718</v>
      </c>
      <c r="E22" s="101"/>
      <c r="F22" s="102">
        <v>-913027270</v>
      </c>
      <c r="G22" s="101"/>
      <c r="H22" s="102">
        <v>0</v>
      </c>
      <c r="I22" s="101"/>
      <c r="J22" s="102">
        <v>194092448</v>
      </c>
      <c r="K22" s="101"/>
      <c r="L22" s="116">
        <v>-0.04</v>
      </c>
      <c r="M22" s="101"/>
      <c r="N22" s="102">
        <v>1107119718</v>
      </c>
      <c r="O22" s="101"/>
      <c r="P22" s="119">
        <v>2642973679</v>
      </c>
      <c r="Q22" s="101"/>
      <c r="R22" s="102">
        <v>0</v>
      </c>
      <c r="S22" s="101"/>
      <c r="T22" s="102">
        <v>3750093397</v>
      </c>
      <c r="U22" s="101"/>
      <c r="V22" s="116">
        <f>(T22/درآمد!$F$13)*100</f>
        <v>-0.60573813871273097</v>
      </c>
    </row>
    <row r="23" spans="1:22" ht="21.75" customHeight="1">
      <c r="A23" s="111" t="s">
        <v>58</v>
      </c>
      <c r="B23" s="111"/>
      <c r="D23" s="102">
        <v>0</v>
      </c>
      <c r="E23" s="101"/>
      <c r="F23" s="102">
        <v>0</v>
      </c>
      <c r="G23" s="101"/>
      <c r="H23" s="102">
        <v>0</v>
      </c>
      <c r="I23" s="101"/>
      <c r="J23" s="102">
        <v>0</v>
      </c>
      <c r="K23" s="101"/>
      <c r="L23" s="116">
        <v>0</v>
      </c>
      <c r="M23" s="101"/>
      <c r="N23" s="102">
        <v>0</v>
      </c>
      <c r="O23" s="101"/>
      <c r="P23" s="119">
        <v>3748781173</v>
      </c>
      <c r="Q23" s="101"/>
      <c r="R23" s="102">
        <v>0</v>
      </c>
      <c r="S23" s="101"/>
      <c r="T23" s="102">
        <v>3748781173</v>
      </c>
      <c r="U23" s="101"/>
      <c r="V23" s="116">
        <f>(T23/درآمد!$F$13)*100</f>
        <v>-0.6055261802255183</v>
      </c>
    </row>
    <row r="24" spans="1:22" ht="21.75" customHeight="1">
      <c r="A24" s="111" t="s">
        <v>181</v>
      </c>
      <c r="B24" s="111"/>
      <c r="D24" s="102">
        <v>0</v>
      </c>
      <c r="E24" s="101"/>
      <c r="F24" s="102">
        <v>0</v>
      </c>
      <c r="G24" s="101"/>
      <c r="H24" s="102">
        <v>0</v>
      </c>
      <c r="I24" s="101"/>
      <c r="J24" s="102">
        <v>0</v>
      </c>
      <c r="K24" s="101"/>
      <c r="L24" s="116">
        <v>0</v>
      </c>
      <c r="M24" s="101"/>
      <c r="N24" s="102">
        <v>0</v>
      </c>
      <c r="O24" s="101"/>
      <c r="P24" s="119">
        <v>0</v>
      </c>
      <c r="Q24" s="101"/>
      <c r="R24" s="102">
        <v>3534749327</v>
      </c>
      <c r="S24" s="101"/>
      <c r="T24" s="102">
        <v>3534749327</v>
      </c>
      <c r="U24" s="101"/>
      <c r="V24" s="116">
        <f>(T24/درآمد!$F$13)*100</f>
        <v>-0.57095444072564205</v>
      </c>
    </row>
    <row r="25" spans="1:22" ht="21.75" customHeight="1">
      <c r="A25" s="111" t="s">
        <v>65</v>
      </c>
      <c r="B25" s="111"/>
      <c r="D25" s="102">
        <v>0</v>
      </c>
      <c r="E25" s="101"/>
      <c r="F25" s="102">
        <v>0</v>
      </c>
      <c r="G25" s="101"/>
      <c r="H25" s="102">
        <v>448719425</v>
      </c>
      <c r="I25" s="101"/>
      <c r="J25" s="102">
        <v>448719425</v>
      </c>
      <c r="K25" s="101"/>
      <c r="L25" s="116">
        <v>-0.09</v>
      </c>
      <c r="M25" s="101"/>
      <c r="N25" s="102">
        <v>0</v>
      </c>
      <c r="O25" s="101"/>
      <c r="P25" s="119">
        <v>0</v>
      </c>
      <c r="Q25" s="101"/>
      <c r="R25" s="102">
        <v>3494839859</v>
      </c>
      <c r="S25" s="101"/>
      <c r="T25" s="102">
        <v>3494839859</v>
      </c>
      <c r="U25" s="101"/>
      <c r="V25" s="116">
        <f>(T25/درآمد!$F$13)*100</f>
        <v>-0.56450801811582807</v>
      </c>
    </row>
    <row r="26" spans="1:22" ht="21.75" customHeight="1">
      <c r="A26" s="111" t="s">
        <v>27</v>
      </c>
      <c r="B26" s="111"/>
      <c r="D26" s="102">
        <v>0</v>
      </c>
      <c r="E26" s="101"/>
      <c r="F26" s="102">
        <v>-413894760</v>
      </c>
      <c r="G26" s="101"/>
      <c r="H26" s="102">
        <v>436456869</v>
      </c>
      <c r="I26" s="101"/>
      <c r="J26" s="102">
        <v>22562109</v>
      </c>
      <c r="K26" s="101"/>
      <c r="L26" s="116">
        <v>0</v>
      </c>
      <c r="M26" s="101"/>
      <c r="N26" s="102">
        <v>0</v>
      </c>
      <c r="O26" s="101"/>
      <c r="P26" s="119">
        <v>2922401965</v>
      </c>
      <c r="Q26" s="101"/>
      <c r="R26" s="102">
        <v>436456869</v>
      </c>
      <c r="S26" s="101"/>
      <c r="T26" s="102">
        <v>3358858834</v>
      </c>
      <c r="U26" s="101"/>
      <c r="V26" s="116">
        <f>(T26/درآمد!$F$13)*100</f>
        <v>-0.54254352703151454</v>
      </c>
    </row>
    <row r="27" spans="1:22" ht="21.75" customHeight="1">
      <c r="A27" s="111" t="s">
        <v>103</v>
      </c>
      <c r="B27" s="111"/>
      <c r="D27" s="102">
        <v>0</v>
      </c>
      <c r="E27" s="101"/>
      <c r="F27" s="102">
        <v>-5361905700</v>
      </c>
      <c r="G27" s="101"/>
      <c r="H27" s="102">
        <v>0</v>
      </c>
      <c r="I27" s="101"/>
      <c r="J27" s="102">
        <v>-5361905700</v>
      </c>
      <c r="K27" s="101"/>
      <c r="L27" s="116">
        <v>1.1200000000000001</v>
      </c>
      <c r="M27" s="101"/>
      <c r="N27" s="102">
        <v>0</v>
      </c>
      <c r="O27" s="101"/>
      <c r="P27" s="119">
        <v>3159488520</v>
      </c>
      <c r="Q27" s="101"/>
      <c r="R27" s="102">
        <v>0</v>
      </c>
      <c r="S27" s="101"/>
      <c r="T27" s="102">
        <v>3159488520</v>
      </c>
      <c r="U27" s="101"/>
      <c r="V27" s="116">
        <f>(T27/درآمد!$F$13)*100</f>
        <v>-0.51034000831020931</v>
      </c>
    </row>
    <row r="28" spans="1:22" ht="21.75" customHeight="1">
      <c r="A28" s="111" t="s">
        <v>192</v>
      </c>
      <c r="B28" s="111"/>
      <c r="D28" s="102">
        <v>0</v>
      </c>
      <c r="E28" s="101"/>
      <c r="F28" s="102">
        <v>0</v>
      </c>
      <c r="G28" s="101"/>
      <c r="H28" s="102">
        <v>0</v>
      </c>
      <c r="I28" s="101"/>
      <c r="J28" s="102">
        <v>0</v>
      </c>
      <c r="K28" s="101"/>
      <c r="L28" s="116">
        <v>0</v>
      </c>
      <c r="M28" s="101"/>
      <c r="N28" s="102">
        <v>45796247</v>
      </c>
      <c r="O28" s="101"/>
      <c r="P28" s="119">
        <v>0</v>
      </c>
      <c r="Q28" s="101"/>
      <c r="R28" s="102">
        <v>3006007261</v>
      </c>
      <c r="S28" s="101"/>
      <c r="T28" s="102">
        <v>3051803508</v>
      </c>
      <c r="U28" s="101"/>
      <c r="V28" s="116">
        <f>(T28/درآمد!$F$13)*100</f>
        <v>-0.49294606319185036</v>
      </c>
    </row>
    <row r="29" spans="1:22" ht="21.75" customHeight="1">
      <c r="A29" s="111" t="s">
        <v>49</v>
      </c>
      <c r="B29" s="111"/>
      <c r="D29" s="102">
        <v>0</v>
      </c>
      <c r="E29" s="101"/>
      <c r="F29" s="102">
        <v>-2057683500</v>
      </c>
      <c r="G29" s="101"/>
      <c r="H29" s="102">
        <v>0</v>
      </c>
      <c r="I29" s="101"/>
      <c r="J29" s="102">
        <v>-2057683500</v>
      </c>
      <c r="K29" s="101"/>
      <c r="L29" s="116">
        <v>0.43</v>
      </c>
      <c r="M29" s="101"/>
      <c r="N29" s="102">
        <v>1965037129</v>
      </c>
      <c r="O29" s="101"/>
      <c r="P29" s="119">
        <v>1073574000</v>
      </c>
      <c r="Q29" s="101"/>
      <c r="R29" s="102">
        <v>0</v>
      </c>
      <c r="S29" s="101"/>
      <c r="T29" s="102">
        <v>3038611129</v>
      </c>
      <c r="U29" s="101"/>
      <c r="V29" s="116">
        <f>(T29/درآمد!$F$13)*100</f>
        <v>-0.49081514903727341</v>
      </c>
    </row>
    <row r="30" spans="1:22" ht="21.75" customHeight="1">
      <c r="A30" s="111" t="s">
        <v>106</v>
      </c>
      <c r="B30" s="111"/>
      <c r="D30" s="102">
        <v>0</v>
      </c>
      <c r="E30" s="101"/>
      <c r="F30" s="102">
        <v>-9730556640</v>
      </c>
      <c r="G30" s="101"/>
      <c r="H30" s="102">
        <v>0</v>
      </c>
      <c r="I30" s="101"/>
      <c r="J30" s="102">
        <v>-9730556640</v>
      </c>
      <c r="K30" s="101"/>
      <c r="L30" s="116">
        <v>2.0299999999999998</v>
      </c>
      <c r="M30" s="101"/>
      <c r="N30" s="102">
        <v>0</v>
      </c>
      <c r="O30" s="101"/>
      <c r="P30" s="119">
        <v>3002583607</v>
      </c>
      <c r="Q30" s="101"/>
      <c r="R30" s="102">
        <v>0</v>
      </c>
      <c r="S30" s="101"/>
      <c r="T30" s="102">
        <v>3002583607</v>
      </c>
      <c r="U30" s="101"/>
      <c r="V30" s="116">
        <f>(T30/درآمد!$F$13)*100</f>
        <v>-0.48499576220915597</v>
      </c>
    </row>
    <row r="31" spans="1:22" ht="21.75" customHeight="1">
      <c r="A31" s="111" t="s">
        <v>32</v>
      </c>
      <c r="B31" s="111"/>
      <c r="D31" s="102">
        <v>0</v>
      </c>
      <c r="E31" s="101"/>
      <c r="F31" s="102">
        <v>-4332492366</v>
      </c>
      <c r="G31" s="101"/>
      <c r="H31" s="102">
        <v>1169996901</v>
      </c>
      <c r="I31" s="101"/>
      <c r="J31" s="102">
        <v>-3162495465</v>
      </c>
      <c r="K31" s="101"/>
      <c r="L31" s="116">
        <v>0.66</v>
      </c>
      <c r="M31" s="101"/>
      <c r="N31" s="102">
        <v>0</v>
      </c>
      <c r="O31" s="101"/>
      <c r="P31" s="119">
        <v>1605131108</v>
      </c>
      <c r="Q31" s="101"/>
      <c r="R31" s="102">
        <v>1169996901</v>
      </c>
      <c r="S31" s="101"/>
      <c r="T31" s="102">
        <v>2775128009</v>
      </c>
      <c r="U31" s="101"/>
      <c r="V31" s="116">
        <f>(T31/درآمد!$F$13)*100</f>
        <v>-0.44825573576540634</v>
      </c>
    </row>
    <row r="32" spans="1:22" ht="21.75" customHeight="1">
      <c r="A32" s="111" t="s">
        <v>77</v>
      </c>
      <c r="B32" s="111"/>
      <c r="D32" s="102">
        <v>0</v>
      </c>
      <c r="E32" s="101"/>
      <c r="F32" s="102">
        <v>-3729252432</v>
      </c>
      <c r="G32" s="101"/>
      <c r="H32" s="102">
        <v>0</v>
      </c>
      <c r="I32" s="101"/>
      <c r="J32" s="102">
        <v>-3729252432</v>
      </c>
      <c r="K32" s="101"/>
      <c r="L32" s="116">
        <v>0.78</v>
      </c>
      <c r="M32" s="101"/>
      <c r="N32" s="102">
        <v>0</v>
      </c>
      <c r="O32" s="101"/>
      <c r="P32" s="119">
        <v>173251354</v>
      </c>
      <c r="Q32" s="101"/>
      <c r="R32" s="102">
        <v>2463007903</v>
      </c>
      <c r="S32" s="101"/>
      <c r="T32" s="102">
        <v>2636259257</v>
      </c>
      <c r="U32" s="101"/>
      <c r="V32" s="116">
        <f>(T32/درآمد!$F$13)*100</f>
        <v>-0.42582480126411293</v>
      </c>
    </row>
    <row r="33" spans="1:22" ht="21.75" customHeight="1">
      <c r="A33" s="111" t="s">
        <v>34</v>
      </c>
      <c r="B33" s="111"/>
      <c r="D33" s="102">
        <v>0</v>
      </c>
      <c r="E33" s="101"/>
      <c r="F33" s="102">
        <v>3095471700</v>
      </c>
      <c r="G33" s="101"/>
      <c r="H33" s="102">
        <v>0</v>
      </c>
      <c r="I33" s="101"/>
      <c r="J33" s="102">
        <v>3095471700</v>
      </c>
      <c r="K33" s="101"/>
      <c r="L33" s="116">
        <v>-0.65</v>
      </c>
      <c r="M33" s="101"/>
      <c r="N33" s="102">
        <v>0</v>
      </c>
      <c r="O33" s="101"/>
      <c r="P33" s="119">
        <v>2503017900</v>
      </c>
      <c r="Q33" s="101"/>
      <c r="R33" s="102">
        <v>0</v>
      </c>
      <c r="S33" s="101"/>
      <c r="T33" s="102">
        <v>2503017900</v>
      </c>
      <c r="U33" s="101"/>
      <c r="V33" s="116">
        <f>(T33/درآمد!$F$13)*100</f>
        <v>-0.4043028381969252</v>
      </c>
    </row>
    <row r="34" spans="1:22" ht="21.75" customHeight="1">
      <c r="A34" s="111" t="s">
        <v>182</v>
      </c>
      <c r="B34" s="111"/>
      <c r="D34" s="102">
        <v>0</v>
      </c>
      <c r="E34" s="101"/>
      <c r="F34" s="102">
        <v>0</v>
      </c>
      <c r="G34" s="101"/>
      <c r="H34" s="102">
        <v>0</v>
      </c>
      <c r="I34" s="101"/>
      <c r="J34" s="102">
        <v>0</v>
      </c>
      <c r="K34" s="101"/>
      <c r="L34" s="116">
        <v>0</v>
      </c>
      <c r="M34" s="101"/>
      <c r="N34" s="102">
        <v>0</v>
      </c>
      <c r="O34" s="101"/>
      <c r="P34" s="119">
        <v>0</v>
      </c>
      <c r="Q34" s="101"/>
      <c r="R34" s="102">
        <v>2129782710</v>
      </c>
      <c r="S34" s="101"/>
      <c r="T34" s="102">
        <v>2129782710</v>
      </c>
      <c r="U34" s="101"/>
      <c r="V34" s="116">
        <f>(T34/درآمد!$F$13)*100</f>
        <v>-0.34401559589155911</v>
      </c>
    </row>
    <row r="35" spans="1:22" ht="21.75" customHeight="1">
      <c r="A35" s="111" t="s">
        <v>44</v>
      </c>
      <c r="B35" s="111"/>
      <c r="D35" s="102">
        <v>0</v>
      </c>
      <c r="E35" s="101"/>
      <c r="F35" s="102">
        <v>-2219713650</v>
      </c>
      <c r="G35" s="101"/>
      <c r="H35" s="102">
        <v>0</v>
      </c>
      <c r="I35" s="101"/>
      <c r="J35" s="102">
        <v>-2219713650</v>
      </c>
      <c r="K35" s="101"/>
      <c r="L35" s="116">
        <v>0.46</v>
      </c>
      <c r="M35" s="101"/>
      <c r="N35" s="102">
        <v>0</v>
      </c>
      <c r="O35" s="101"/>
      <c r="P35" s="119">
        <v>1974779730</v>
      </c>
      <c r="Q35" s="101"/>
      <c r="R35" s="102">
        <v>0</v>
      </c>
      <c r="S35" s="101"/>
      <c r="T35" s="102">
        <v>1974779730</v>
      </c>
      <c r="U35" s="101"/>
      <c r="V35" s="116">
        <f>(T35/درآمد!$F$13)*100</f>
        <v>-0.3189785617005606</v>
      </c>
    </row>
    <row r="36" spans="1:22" ht="21.75" customHeight="1">
      <c r="A36" s="111" t="s">
        <v>185</v>
      </c>
      <c r="B36" s="111"/>
      <c r="D36" s="102">
        <v>0</v>
      </c>
      <c r="E36" s="101"/>
      <c r="F36" s="102">
        <v>0</v>
      </c>
      <c r="G36" s="101"/>
      <c r="H36" s="102">
        <v>0</v>
      </c>
      <c r="I36" s="101"/>
      <c r="J36" s="102">
        <v>0</v>
      </c>
      <c r="K36" s="101"/>
      <c r="L36" s="116">
        <v>0</v>
      </c>
      <c r="M36" s="101"/>
      <c r="N36" s="102">
        <v>0</v>
      </c>
      <c r="O36" s="101"/>
      <c r="P36" s="119">
        <v>0</v>
      </c>
      <c r="Q36" s="101"/>
      <c r="R36" s="102">
        <v>1864386501</v>
      </c>
      <c r="S36" s="101"/>
      <c r="T36" s="102">
        <v>1864386501</v>
      </c>
      <c r="U36" s="101"/>
      <c r="V36" s="116">
        <f>(T36/درآمد!$F$13)*100</f>
        <v>-0.30114716872393704</v>
      </c>
    </row>
    <row r="37" spans="1:22" ht="21.75" customHeight="1">
      <c r="A37" s="111" t="s">
        <v>186</v>
      </c>
      <c r="B37" s="111"/>
      <c r="D37" s="102">
        <v>0</v>
      </c>
      <c r="E37" s="101"/>
      <c r="F37" s="102">
        <v>0</v>
      </c>
      <c r="G37" s="101"/>
      <c r="H37" s="102">
        <v>0</v>
      </c>
      <c r="I37" s="101"/>
      <c r="J37" s="102">
        <v>0</v>
      </c>
      <c r="K37" s="101"/>
      <c r="L37" s="116">
        <v>0</v>
      </c>
      <c r="M37" s="101"/>
      <c r="N37" s="102">
        <v>0</v>
      </c>
      <c r="O37" s="101"/>
      <c r="P37" s="119">
        <v>0</v>
      </c>
      <c r="Q37" s="101"/>
      <c r="R37" s="102">
        <v>1545869466</v>
      </c>
      <c r="S37" s="101"/>
      <c r="T37" s="102">
        <v>1545869466</v>
      </c>
      <c r="U37" s="101"/>
      <c r="V37" s="116">
        <f>(T37/درآمد!$F$13)*100</f>
        <v>-0.24969833918717285</v>
      </c>
    </row>
    <row r="38" spans="1:22" ht="21.75" customHeight="1">
      <c r="A38" s="111" t="s">
        <v>183</v>
      </c>
      <c r="B38" s="111"/>
      <c r="D38" s="102">
        <v>0</v>
      </c>
      <c r="E38" s="101"/>
      <c r="F38" s="102">
        <v>0</v>
      </c>
      <c r="G38" s="101"/>
      <c r="H38" s="102">
        <v>0</v>
      </c>
      <c r="I38" s="101"/>
      <c r="J38" s="102">
        <v>0</v>
      </c>
      <c r="K38" s="101"/>
      <c r="L38" s="116">
        <v>0</v>
      </c>
      <c r="M38" s="101"/>
      <c r="N38" s="102">
        <v>0</v>
      </c>
      <c r="O38" s="101"/>
      <c r="P38" s="119">
        <v>0</v>
      </c>
      <c r="Q38" s="101"/>
      <c r="R38" s="102">
        <v>1410424137</v>
      </c>
      <c r="S38" s="101"/>
      <c r="T38" s="102">
        <v>1410424137</v>
      </c>
      <c r="U38" s="101"/>
      <c r="V38" s="116">
        <f>(T38/درآمد!$F$13)*100</f>
        <v>-0.22782037701390345</v>
      </c>
    </row>
    <row r="39" spans="1:22" ht="21.75" customHeight="1">
      <c r="A39" s="111" t="s">
        <v>80</v>
      </c>
      <c r="B39" s="111"/>
      <c r="D39" s="102">
        <v>0</v>
      </c>
      <c r="E39" s="101"/>
      <c r="F39" s="102">
        <v>-111417154</v>
      </c>
      <c r="G39" s="101"/>
      <c r="H39" s="102">
        <v>652658338</v>
      </c>
      <c r="I39" s="101"/>
      <c r="J39" s="102">
        <v>541241184</v>
      </c>
      <c r="K39" s="101"/>
      <c r="L39" s="116">
        <v>-0.11</v>
      </c>
      <c r="M39" s="101"/>
      <c r="N39" s="102">
        <v>0</v>
      </c>
      <c r="O39" s="101"/>
      <c r="P39" s="119">
        <v>737668652</v>
      </c>
      <c r="Q39" s="101"/>
      <c r="R39" s="102">
        <v>652658338</v>
      </c>
      <c r="S39" s="101"/>
      <c r="T39" s="102">
        <v>1390326990</v>
      </c>
      <c r="U39" s="101"/>
      <c r="V39" s="116">
        <f>(T39/درآمد!$F$13)*100</f>
        <v>-0.22457416228577032</v>
      </c>
    </row>
    <row r="40" spans="1:22" ht="21.75" customHeight="1">
      <c r="A40" s="111" t="s">
        <v>190</v>
      </c>
      <c r="B40" s="111"/>
      <c r="D40" s="102">
        <v>0</v>
      </c>
      <c r="E40" s="101"/>
      <c r="F40" s="102">
        <v>0</v>
      </c>
      <c r="G40" s="101"/>
      <c r="H40" s="102">
        <v>0</v>
      </c>
      <c r="I40" s="101"/>
      <c r="J40" s="102">
        <v>0</v>
      </c>
      <c r="K40" s="101"/>
      <c r="L40" s="116">
        <v>0</v>
      </c>
      <c r="M40" s="101"/>
      <c r="N40" s="102">
        <v>0</v>
      </c>
      <c r="O40" s="101"/>
      <c r="P40" s="119">
        <v>0</v>
      </c>
      <c r="Q40" s="101"/>
      <c r="R40" s="102">
        <v>1274268025</v>
      </c>
      <c r="S40" s="101"/>
      <c r="T40" s="102">
        <v>1274268025</v>
      </c>
      <c r="U40" s="101"/>
      <c r="V40" s="116">
        <f>(T40/درآمد!$F$13)*100</f>
        <v>-0.20582760480102458</v>
      </c>
    </row>
    <row r="41" spans="1:22" ht="21.75" customHeight="1">
      <c r="A41" s="111" t="s">
        <v>95</v>
      </c>
      <c r="B41" s="111"/>
      <c r="D41" s="102">
        <v>0</v>
      </c>
      <c r="E41" s="101"/>
      <c r="F41" s="102">
        <v>-443213574</v>
      </c>
      <c r="G41" s="101"/>
      <c r="H41" s="102">
        <v>0</v>
      </c>
      <c r="I41" s="101"/>
      <c r="J41" s="102">
        <v>-443213574</v>
      </c>
      <c r="K41" s="101"/>
      <c r="L41" s="116">
        <v>0.09</v>
      </c>
      <c r="M41" s="101"/>
      <c r="N41" s="102">
        <v>1142663968</v>
      </c>
      <c r="O41" s="101"/>
      <c r="P41" s="119">
        <v>-1612804955</v>
      </c>
      <c r="Q41" s="101"/>
      <c r="R41" s="102">
        <v>1733798820</v>
      </c>
      <c r="S41" s="101"/>
      <c r="T41" s="102">
        <v>1263657833</v>
      </c>
      <c r="U41" s="101"/>
      <c r="V41" s="116">
        <f>(T41/درآمد!$F$13)*100</f>
        <v>-0.20411378136435868</v>
      </c>
    </row>
    <row r="42" spans="1:22" ht="21.75" customHeight="1">
      <c r="A42" s="111" t="s">
        <v>191</v>
      </c>
      <c r="B42" s="111"/>
      <c r="D42" s="102">
        <v>0</v>
      </c>
      <c r="E42" s="101"/>
      <c r="F42" s="102">
        <v>0</v>
      </c>
      <c r="G42" s="101"/>
      <c r="H42" s="102">
        <v>0</v>
      </c>
      <c r="I42" s="101"/>
      <c r="J42" s="102">
        <v>0</v>
      </c>
      <c r="K42" s="101"/>
      <c r="L42" s="116">
        <v>0</v>
      </c>
      <c r="M42" s="101"/>
      <c r="N42" s="102">
        <v>1086162073</v>
      </c>
      <c r="O42" s="101"/>
      <c r="P42" s="119">
        <v>0</v>
      </c>
      <c r="Q42" s="101"/>
      <c r="R42" s="102">
        <v>-48892667</v>
      </c>
      <c r="S42" s="101"/>
      <c r="T42" s="102">
        <v>1037269406</v>
      </c>
      <c r="U42" s="101"/>
      <c r="V42" s="116">
        <f>(T42/درآمد!$F$13)*100</f>
        <v>-0.16754613094082896</v>
      </c>
    </row>
    <row r="43" spans="1:22" ht="21.75" customHeight="1">
      <c r="A43" s="111" t="s">
        <v>51</v>
      </c>
      <c r="B43" s="111"/>
      <c r="D43" s="102">
        <v>0</v>
      </c>
      <c r="E43" s="101"/>
      <c r="F43" s="102">
        <v>-646132500</v>
      </c>
      <c r="G43" s="101"/>
      <c r="H43" s="102">
        <v>0</v>
      </c>
      <c r="I43" s="101"/>
      <c r="J43" s="102">
        <v>-646132500</v>
      </c>
      <c r="K43" s="101"/>
      <c r="L43" s="116">
        <v>0.13</v>
      </c>
      <c r="M43" s="101"/>
      <c r="N43" s="102">
        <v>0</v>
      </c>
      <c r="O43" s="101"/>
      <c r="P43" s="119">
        <v>59642993</v>
      </c>
      <c r="Q43" s="101"/>
      <c r="R43" s="102">
        <v>954724992</v>
      </c>
      <c r="S43" s="101"/>
      <c r="T43" s="102">
        <v>1014367985</v>
      </c>
      <c r="U43" s="101"/>
      <c r="V43" s="116">
        <f>(T43/درآمد!$F$13)*100</f>
        <v>-0.16384695263729279</v>
      </c>
    </row>
    <row r="44" spans="1:22" ht="21.75" customHeight="1">
      <c r="A44" s="111" t="s">
        <v>187</v>
      </c>
      <c r="B44" s="111"/>
      <c r="D44" s="102">
        <v>0</v>
      </c>
      <c r="E44" s="101"/>
      <c r="F44" s="102">
        <v>0</v>
      </c>
      <c r="G44" s="101"/>
      <c r="H44" s="102">
        <v>0</v>
      </c>
      <c r="I44" s="101"/>
      <c r="J44" s="102">
        <v>0</v>
      </c>
      <c r="K44" s="101"/>
      <c r="L44" s="116">
        <v>0</v>
      </c>
      <c r="M44" s="101"/>
      <c r="N44" s="102">
        <v>0</v>
      </c>
      <c r="O44" s="101"/>
      <c r="P44" s="119">
        <v>0</v>
      </c>
      <c r="Q44" s="101"/>
      <c r="R44" s="102">
        <v>1001495161</v>
      </c>
      <c r="S44" s="101"/>
      <c r="T44" s="102">
        <v>1001495161</v>
      </c>
      <c r="U44" s="101"/>
      <c r="V44" s="116">
        <f>(T44/درآمد!$F$13)*100</f>
        <v>-0.16176765497074014</v>
      </c>
    </row>
    <row r="45" spans="1:22" ht="21.75" customHeight="1">
      <c r="A45" s="111" t="s">
        <v>188</v>
      </c>
      <c r="B45" s="111"/>
      <c r="D45" s="102">
        <v>0</v>
      </c>
      <c r="E45" s="101"/>
      <c r="F45" s="102">
        <v>0</v>
      </c>
      <c r="G45" s="101"/>
      <c r="H45" s="102">
        <v>0</v>
      </c>
      <c r="I45" s="101"/>
      <c r="J45" s="102">
        <v>0</v>
      </c>
      <c r="K45" s="101"/>
      <c r="L45" s="116">
        <v>0</v>
      </c>
      <c r="M45" s="101"/>
      <c r="N45" s="102">
        <v>0</v>
      </c>
      <c r="O45" s="101"/>
      <c r="P45" s="119">
        <v>0</v>
      </c>
      <c r="Q45" s="101"/>
      <c r="R45" s="102">
        <v>761044832</v>
      </c>
      <c r="S45" s="101"/>
      <c r="T45" s="102">
        <v>761044832</v>
      </c>
      <c r="U45" s="101"/>
      <c r="V45" s="116">
        <f>(T45/درآمد!$F$13)*100</f>
        <v>-0.12292863969238979</v>
      </c>
    </row>
    <row r="46" spans="1:22" ht="21.75" customHeight="1">
      <c r="A46" s="111" t="s">
        <v>184</v>
      </c>
      <c r="B46" s="111"/>
      <c r="D46" s="102">
        <v>0</v>
      </c>
      <c r="E46" s="101"/>
      <c r="F46" s="102">
        <v>0</v>
      </c>
      <c r="G46" s="101"/>
      <c r="H46" s="102">
        <v>0</v>
      </c>
      <c r="I46" s="101"/>
      <c r="J46" s="102">
        <v>0</v>
      </c>
      <c r="K46" s="101"/>
      <c r="L46" s="116">
        <v>0</v>
      </c>
      <c r="M46" s="101"/>
      <c r="N46" s="102">
        <v>33542815</v>
      </c>
      <c r="O46" s="101"/>
      <c r="P46" s="119">
        <v>0</v>
      </c>
      <c r="Q46" s="101"/>
      <c r="R46" s="102">
        <v>532937548</v>
      </c>
      <c r="S46" s="101"/>
      <c r="T46" s="102">
        <v>566480363</v>
      </c>
      <c r="U46" s="101"/>
      <c r="V46" s="116">
        <f>(T46/درآمد!$F$13)*100</f>
        <v>-9.1501390598814514E-2</v>
      </c>
    </row>
    <row r="47" spans="1:22" ht="21.75" customHeight="1">
      <c r="A47" s="111" t="s">
        <v>180</v>
      </c>
      <c r="B47" s="111"/>
      <c r="D47" s="102">
        <v>0</v>
      </c>
      <c r="E47" s="101"/>
      <c r="F47" s="102">
        <v>0</v>
      </c>
      <c r="G47" s="101"/>
      <c r="H47" s="102">
        <v>0</v>
      </c>
      <c r="I47" s="101"/>
      <c r="J47" s="102">
        <v>0</v>
      </c>
      <c r="K47" s="101"/>
      <c r="L47" s="116">
        <v>0</v>
      </c>
      <c r="M47" s="101"/>
      <c r="N47" s="102">
        <v>0</v>
      </c>
      <c r="O47" s="101"/>
      <c r="P47" s="119">
        <v>0</v>
      </c>
      <c r="Q47" s="101"/>
      <c r="R47" s="102">
        <v>540025110</v>
      </c>
      <c r="S47" s="101"/>
      <c r="T47" s="102">
        <v>540025110</v>
      </c>
      <c r="U47" s="101"/>
      <c r="V47" s="116">
        <f>(T47/درآمد!$F$13)*100</f>
        <v>-8.7228175503901398E-2</v>
      </c>
    </row>
    <row r="48" spans="1:22" ht="21.75" customHeight="1">
      <c r="A48" s="111" t="s">
        <v>101</v>
      </c>
      <c r="B48" s="111"/>
      <c r="D48" s="102">
        <v>0</v>
      </c>
      <c r="E48" s="101"/>
      <c r="F48" s="102">
        <v>-3649791604</v>
      </c>
      <c r="G48" s="101"/>
      <c r="H48" s="102">
        <v>0</v>
      </c>
      <c r="I48" s="101"/>
      <c r="J48" s="102">
        <v>-3649791604</v>
      </c>
      <c r="K48" s="101"/>
      <c r="L48" s="116">
        <v>0.76</v>
      </c>
      <c r="M48" s="101"/>
      <c r="N48" s="102">
        <v>0</v>
      </c>
      <c r="O48" s="101"/>
      <c r="P48" s="119">
        <v>509271602</v>
      </c>
      <c r="Q48" s="101"/>
      <c r="R48" s="102">
        <v>0</v>
      </c>
      <c r="S48" s="101"/>
      <c r="T48" s="102">
        <v>509271602</v>
      </c>
      <c r="U48" s="101"/>
      <c r="V48" s="116">
        <f>(T48/درآمد!$F$13)*100</f>
        <v>-8.2260679838404224E-2</v>
      </c>
    </row>
    <row r="49" spans="1:22" ht="21.75" customHeight="1">
      <c r="A49" s="111" t="s">
        <v>193</v>
      </c>
      <c r="B49" s="111"/>
      <c r="D49" s="102">
        <v>0</v>
      </c>
      <c r="E49" s="101"/>
      <c r="F49" s="102">
        <v>0</v>
      </c>
      <c r="G49" s="101"/>
      <c r="H49" s="102">
        <v>0</v>
      </c>
      <c r="I49" s="101"/>
      <c r="J49" s="102">
        <v>0</v>
      </c>
      <c r="K49" s="101"/>
      <c r="L49" s="116">
        <v>0</v>
      </c>
      <c r="M49" s="101"/>
      <c r="N49" s="102">
        <v>0</v>
      </c>
      <c r="O49" s="101"/>
      <c r="P49" s="119">
        <v>0</v>
      </c>
      <c r="Q49" s="101"/>
      <c r="R49" s="102">
        <v>481392061</v>
      </c>
      <c r="S49" s="101"/>
      <c r="T49" s="102">
        <v>481392061</v>
      </c>
      <c r="U49" s="101"/>
      <c r="V49" s="116">
        <f>(T49/درآمد!$F$13)*100</f>
        <v>-7.7757404990099088E-2</v>
      </c>
    </row>
    <row r="50" spans="1:22" ht="21.75" customHeight="1">
      <c r="A50" s="111" t="s">
        <v>75</v>
      </c>
      <c r="B50" s="111"/>
      <c r="D50" s="102">
        <v>0</v>
      </c>
      <c r="E50" s="101"/>
      <c r="F50" s="102">
        <v>0</v>
      </c>
      <c r="G50" s="101"/>
      <c r="H50" s="102">
        <v>0</v>
      </c>
      <c r="I50" s="101"/>
      <c r="J50" s="102">
        <v>0</v>
      </c>
      <c r="K50" s="101"/>
      <c r="L50" s="116">
        <v>0</v>
      </c>
      <c r="M50" s="101"/>
      <c r="N50" s="102">
        <v>0</v>
      </c>
      <c r="O50" s="101"/>
      <c r="P50" s="119">
        <v>313433968</v>
      </c>
      <c r="Q50" s="101"/>
      <c r="R50" s="102">
        <v>0</v>
      </c>
      <c r="S50" s="101"/>
      <c r="T50" s="102">
        <v>313433968</v>
      </c>
      <c r="U50" s="101"/>
      <c r="V50" s="116">
        <f>(T50/درآمد!$F$13)*100</f>
        <v>-5.0627781307406645E-2</v>
      </c>
    </row>
    <row r="51" spans="1:22" ht="21.75" customHeight="1">
      <c r="A51" s="111" t="s">
        <v>189</v>
      </c>
      <c r="B51" s="111"/>
      <c r="D51" s="102">
        <v>0</v>
      </c>
      <c r="E51" s="101"/>
      <c r="F51" s="102">
        <v>0</v>
      </c>
      <c r="G51" s="101"/>
      <c r="H51" s="102">
        <v>0</v>
      </c>
      <c r="I51" s="101"/>
      <c r="J51" s="102">
        <v>0</v>
      </c>
      <c r="K51" s="101"/>
      <c r="L51" s="116">
        <v>0</v>
      </c>
      <c r="M51" s="101"/>
      <c r="N51" s="102">
        <v>0</v>
      </c>
      <c r="O51" s="101"/>
      <c r="P51" s="119">
        <v>0</v>
      </c>
      <c r="Q51" s="101"/>
      <c r="R51" s="102">
        <v>231237893</v>
      </c>
      <c r="S51" s="101"/>
      <c r="T51" s="102">
        <v>231237893</v>
      </c>
      <c r="U51" s="101"/>
      <c r="V51" s="116">
        <f>(T51/درآمد!$F$13)*100</f>
        <v>-3.7350965983334317E-2</v>
      </c>
    </row>
    <row r="52" spans="1:22" ht="21.75" customHeight="1">
      <c r="A52" s="111" t="s">
        <v>61</v>
      </c>
      <c r="B52" s="111"/>
      <c r="D52" s="102">
        <v>0</v>
      </c>
      <c r="E52" s="101"/>
      <c r="F52" s="102">
        <v>-410294137</v>
      </c>
      <c r="G52" s="101"/>
      <c r="H52" s="102">
        <v>0</v>
      </c>
      <c r="I52" s="101"/>
      <c r="J52" s="102">
        <v>-410294137</v>
      </c>
      <c r="K52" s="101"/>
      <c r="L52" s="116">
        <v>0.09</v>
      </c>
      <c r="M52" s="101"/>
      <c r="N52" s="102">
        <v>0</v>
      </c>
      <c r="O52" s="101"/>
      <c r="P52" s="119">
        <v>-316604935</v>
      </c>
      <c r="Q52" s="101"/>
      <c r="R52" s="102">
        <v>538605606</v>
      </c>
      <c r="S52" s="101"/>
      <c r="T52" s="102">
        <v>222000671</v>
      </c>
      <c r="U52" s="101"/>
      <c r="V52" s="116">
        <f>(T52/درآمد!$F$13)*100</f>
        <v>-3.5858913101229448E-2</v>
      </c>
    </row>
    <row r="53" spans="1:22" ht="21.75" customHeight="1">
      <c r="A53" s="111" t="s">
        <v>52</v>
      </c>
      <c r="B53" s="111"/>
      <c r="D53" s="102">
        <v>61522455</v>
      </c>
      <c r="E53" s="101"/>
      <c r="F53" s="102">
        <v>-3042891476</v>
      </c>
      <c r="G53" s="101"/>
      <c r="H53" s="102">
        <v>0</v>
      </c>
      <c r="I53" s="101"/>
      <c r="J53" s="102">
        <v>-2981369021</v>
      </c>
      <c r="K53" s="101"/>
      <c r="L53" s="116">
        <v>0.62</v>
      </c>
      <c r="M53" s="101"/>
      <c r="N53" s="102">
        <v>61522455</v>
      </c>
      <c r="O53" s="101"/>
      <c r="P53" s="119">
        <v>39844892</v>
      </c>
      <c r="Q53" s="101"/>
      <c r="R53" s="102">
        <v>0</v>
      </c>
      <c r="S53" s="101"/>
      <c r="T53" s="102">
        <v>101367347</v>
      </c>
      <c r="U53" s="101"/>
      <c r="V53" s="116">
        <f>(T53/درآمد!$F$13)*100</f>
        <v>-1.6373477030504884E-2</v>
      </c>
    </row>
    <row r="54" spans="1:22" ht="21.75" customHeight="1">
      <c r="A54" s="111" t="s">
        <v>48</v>
      </c>
      <c r="B54" s="111"/>
      <c r="D54" s="102">
        <v>0</v>
      </c>
      <c r="E54" s="101"/>
      <c r="F54" s="102">
        <v>-145603473</v>
      </c>
      <c r="G54" s="101"/>
      <c r="H54" s="102">
        <v>0</v>
      </c>
      <c r="I54" s="101"/>
      <c r="J54" s="102">
        <v>-145603473</v>
      </c>
      <c r="K54" s="101"/>
      <c r="L54" s="116">
        <v>0.03</v>
      </c>
      <c r="M54" s="101"/>
      <c r="N54" s="102">
        <v>0</v>
      </c>
      <c r="O54" s="101"/>
      <c r="P54" s="119">
        <v>14786494</v>
      </c>
      <c r="Q54" s="101"/>
      <c r="R54" s="102">
        <v>6722930</v>
      </c>
      <c r="S54" s="101"/>
      <c r="T54" s="102">
        <v>21509424</v>
      </c>
      <c r="U54" s="101"/>
      <c r="V54" s="116">
        <f>(T54/درآمد!$F$13)*100</f>
        <v>-3.4743343909690218E-3</v>
      </c>
    </row>
    <row r="55" spans="1:22" ht="21.75" customHeight="1">
      <c r="A55" s="111" t="s">
        <v>19</v>
      </c>
      <c r="B55" s="111"/>
      <c r="D55" s="102">
        <v>0</v>
      </c>
      <c r="E55" s="101"/>
      <c r="F55" s="102">
        <v>-134196750</v>
      </c>
      <c r="G55" s="101"/>
      <c r="H55" s="102">
        <v>0</v>
      </c>
      <c r="I55" s="101"/>
      <c r="J55" s="102">
        <v>-134196750</v>
      </c>
      <c r="K55" s="101"/>
      <c r="L55" s="116">
        <v>0.03</v>
      </c>
      <c r="M55" s="101"/>
      <c r="N55" s="102">
        <v>0</v>
      </c>
      <c r="O55" s="101"/>
      <c r="P55" s="119">
        <v>-44732249</v>
      </c>
      <c r="Q55" s="101"/>
      <c r="R55" s="102">
        <v>56660854</v>
      </c>
      <c r="S55" s="101"/>
      <c r="T55" s="102">
        <v>11928605</v>
      </c>
      <c r="U55" s="101"/>
      <c r="V55" s="116">
        <f>(T55/درآمد!$F$13)*100</f>
        <v>-1.9267816092046457E-3</v>
      </c>
    </row>
    <row r="56" spans="1:22" ht="21.75" customHeight="1">
      <c r="A56" s="111" t="s">
        <v>107</v>
      </c>
      <c r="B56" s="111"/>
      <c r="D56" s="102">
        <v>0</v>
      </c>
      <c r="E56" s="101"/>
      <c r="F56" s="102">
        <v>0</v>
      </c>
      <c r="G56" s="101"/>
      <c r="H56" s="102">
        <v>8417128</v>
      </c>
      <c r="I56" s="101"/>
      <c r="J56" s="102">
        <v>8417128</v>
      </c>
      <c r="K56" s="101"/>
      <c r="L56" s="116">
        <v>0</v>
      </c>
      <c r="M56" s="101"/>
      <c r="N56" s="102">
        <v>0</v>
      </c>
      <c r="O56" s="101"/>
      <c r="P56" s="119">
        <v>0</v>
      </c>
      <c r="Q56" s="101"/>
      <c r="R56" s="102">
        <v>8417128</v>
      </c>
      <c r="S56" s="101"/>
      <c r="T56" s="102">
        <v>8417128</v>
      </c>
      <c r="U56" s="101"/>
      <c r="V56" s="116">
        <f>(T56/درآمد!$F$13)*100</f>
        <v>-1.359586257799758E-3</v>
      </c>
    </row>
    <row r="57" spans="1:22" ht="21.75" customHeight="1">
      <c r="A57" s="111" t="s">
        <v>78</v>
      </c>
      <c r="B57" s="111"/>
      <c r="D57" s="102">
        <v>194034259</v>
      </c>
      <c r="E57" s="101"/>
      <c r="F57" s="102">
        <v>-939377250</v>
      </c>
      <c r="G57" s="101"/>
      <c r="H57" s="102">
        <v>0</v>
      </c>
      <c r="I57" s="101"/>
      <c r="J57" s="102">
        <v>-745342991</v>
      </c>
      <c r="K57" s="101"/>
      <c r="L57" s="116">
        <v>0.16</v>
      </c>
      <c r="M57" s="101"/>
      <c r="N57" s="102">
        <v>194034259</v>
      </c>
      <c r="O57" s="101"/>
      <c r="P57" s="119">
        <v>-372768750</v>
      </c>
      <c r="Q57" s="101"/>
      <c r="R57" s="102">
        <v>0</v>
      </c>
      <c r="S57" s="101"/>
      <c r="T57" s="102">
        <v>-178734491</v>
      </c>
      <c r="U57" s="101"/>
      <c r="V57" s="116">
        <f>(T57/درآمد!$F$13)*100</f>
        <v>2.8870293734208925E-2</v>
      </c>
    </row>
    <row r="58" spans="1:22" ht="21.75" customHeight="1">
      <c r="A58" s="111" t="s">
        <v>194</v>
      </c>
      <c r="B58" s="111"/>
      <c r="D58" s="102">
        <v>0</v>
      </c>
      <c r="E58" s="101"/>
      <c r="F58" s="102">
        <v>0</v>
      </c>
      <c r="G58" s="101"/>
      <c r="H58" s="102">
        <v>0</v>
      </c>
      <c r="I58" s="101"/>
      <c r="J58" s="102">
        <v>0</v>
      </c>
      <c r="K58" s="101"/>
      <c r="L58" s="116">
        <v>0</v>
      </c>
      <c r="M58" s="101"/>
      <c r="N58" s="102">
        <v>0</v>
      </c>
      <c r="O58" s="101"/>
      <c r="P58" s="119">
        <v>0</v>
      </c>
      <c r="Q58" s="101"/>
      <c r="R58" s="102">
        <v>-220816927</v>
      </c>
      <c r="S58" s="101"/>
      <c r="T58" s="102">
        <v>-220816927</v>
      </c>
      <c r="U58" s="101"/>
      <c r="V58" s="116">
        <f>(T58/درآمد!$F$13)*100</f>
        <v>3.5667707493431525E-2</v>
      </c>
    </row>
    <row r="59" spans="1:22" ht="21.75" customHeight="1">
      <c r="A59" s="111" t="s">
        <v>33</v>
      </c>
      <c r="B59" s="111"/>
      <c r="D59" s="102">
        <v>0</v>
      </c>
      <c r="E59" s="101"/>
      <c r="F59" s="102">
        <v>0</v>
      </c>
      <c r="G59" s="101"/>
      <c r="H59" s="102">
        <v>-274593228</v>
      </c>
      <c r="I59" s="101"/>
      <c r="J59" s="102">
        <v>-274593228</v>
      </c>
      <c r="K59" s="101"/>
      <c r="L59" s="116">
        <v>0.06</v>
      </c>
      <c r="M59" s="101"/>
      <c r="N59" s="102">
        <v>0</v>
      </c>
      <c r="O59" s="101"/>
      <c r="P59" s="119">
        <v>0</v>
      </c>
      <c r="Q59" s="101"/>
      <c r="R59" s="102">
        <v>-274593228</v>
      </c>
      <c r="S59" s="101"/>
      <c r="T59" s="102">
        <v>-274593228</v>
      </c>
      <c r="U59" s="101"/>
      <c r="V59" s="116">
        <f>(T59/درآمد!$F$13)*100</f>
        <v>4.4353986214024033E-2</v>
      </c>
    </row>
    <row r="60" spans="1:22" ht="21.75" customHeight="1">
      <c r="A60" s="111" t="s">
        <v>47</v>
      </c>
      <c r="B60" s="111"/>
      <c r="D60" s="102">
        <v>0</v>
      </c>
      <c r="E60" s="101"/>
      <c r="F60" s="102">
        <v>-159531561</v>
      </c>
      <c r="G60" s="101"/>
      <c r="H60" s="102">
        <v>0</v>
      </c>
      <c r="I60" s="101"/>
      <c r="J60" s="102">
        <v>-159531561</v>
      </c>
      <c r="K60" s="101"/>
      <c r="L60" s="116">
        <v>0.03</v>
      </c>
      <c r="M60" s="101"/>
      <c r="N60" s="102">
        <v>0</v>
      </c>
      <c r="O60" s="101"/>
      <c r="P60" s="119">
        <v>-537552034</v>
      </c>
      <c r="Q60" s="101"/>
      <c r="R60" s="102">
        <v>136331500</v>
      </c>
      <c r="S60" s="101"/>
      <c r="T60" s="102">
        <v>-401220534</v>
      </c>
      <c r="U60" s="101"/>
      <c r="V60" s="116">
        <f>(T60/درآمد!$F$13)*100</f>
        <v>6.4807607104641937E-2</v>
      </c>
    </row>
    <row r="61" spans="1:22" ht="21.75" customHeight="1">
      <c r="A61" s="111" t="s">
        <v>102</v>
      </c>
      <c r="B61" s="111"/>
      <c r="D61" s="102">
        <v>347619048</v>
      </c>
      <c r="E61" s="101"/>
      <c r="F61" s="102">
        <v>-899615250</v>
      </c>
      <c r="G61" s="101"/>
      <c r="H61" s="102">
        <v>0</v>
      </c>
      <c r="I61" s="101"/>
      <c r="J61" s="102">
        <v>-551996202</v>
      </c>
      <c r="K61" s="101"/>
      <c r="L61" s="116">
        <v>0.12</v>
      </c>
      <c r="M61" s="101"/>
      <c r="N61" s="102">
        <v>347619048</v>
      </c>
      <c r="O61" s="101"/>
      <c r="P61" s="119">
        <v>-854883001</v>
      </c>
      <c r="Q61" s="101"/>
      <c r="R61" s="102">
        <v>52226699</v>
      </c>
      <c r="S61" s="101"/>
      <c r="T61" s="102">
        <v>-455037254</v>
      </c>
      <c r="U61" s="101"/>
      <c r="V61" s="116">
        <f>(T61/درآمد!$F$13)*100</f>
        <v>7.3500414550585175E-2</v>
      </c>
    </row>
    <row r="62" spans="1:22" ht="21.75" customHeight="1">
      <c r="A62" s="111" t="s">
        <v>46</v>
      </c>
      <c r="B62" s="111"/>
      <c r="D62" s="102">
        <v>0</v>
      </c>
      <c r="E62" s="101"/>
      <c r="F62" s="102">
        <v>-1363438979</v>
      </c>
      <c r="G62" s="101"/>
      <c r="H62" s="102">
        <v>0</v>
      </c>
      <c r="I62" s="101"/>
      <c r="J62" s="102">
        <v>-1363438979</v>
      </c>
      <c r="K62" s="101"/>
      <c r="L62" s="116">
        <v>0.28000000000000003</v>
      </c>
      <c r="M62" s="101"/>
      <c r="N62" s="102">
        <v>0</v>
      </c>
      <c r="O62" s="101"/>
      <c r="P62" s="119">
        <v>-1221414085</v>
      </c>
      <c r="Q62" s="101"/>
      <c r="R62" s="102">
        <v>741834286</v>
      </c>
      <c r="S62" s="101"/>
      <c r="T62" s="102">
        <v>-479579799</v>
      </c>
      <c r="U62" s="101"/>
      <c r="V62" s="116">
        <f>(T62/درآمد!$F$13)*100</f>
        <v>7.7464677291205514E-2</v>
      </c>
    </row>
    <row r="63" spans="1:22" ht="21.75" customHeight="1">
      <c r="A63" s="113" t="s">
        <v>42</v>
      </c>
      <c r="B63" s="113"/>
      <c r="D63" s="103">
        <v>0</v>
      </c>
      <c r="E63" s="101"/>
      <c r="F63" s="103">
        <v>-546656603</v>
      </c>
      <c r="G63" s="101"/>
      <c r="H63" s="103">
        <v>0</v>
      </c>
      <c r="I63" s="101"/>
      <c r="J63" s="103">
        <v>-546656603</v>
      </c>
      <c r="K63" s="101"/>
      <c r="L63" s="122">
        <v>0.11</v>
      </c>
      <c r="M63" s="101"/>
      <c r="N63" s="103">
        <v>0</v>
      </c>
      <c r="O63" s="101"/>
      <c r="P63" s="123">
        <v>-1044862099</v>
      </c>
      <c r="Q63" s="101"/>
      <c r="R63" s="103">
        <v>0</v>
      </c>
      <c r="S63" s="101"/>
      <c r="T63" s="102">
        <v>-1044862099</v>
      </c>
      <c r="U63" s="101"/>
      <c r="V63" s="116">
        <f>(T63/درآمد!$F$13)*100</f>
        <v>0.16877254938931785</v>
      </c>
    </row>
    <row r="64" spans="1:22" ht="21.75" customHeight="1">
      <c r="A64" s="111" t="s">
        <v>99</v>
      </c>
      <c r="B64" s="111"/>
      <c r="D64" s="102">
        <v>0</v>
      </c>
      <c r="E64" s="101"/>
      <c r="F64" s="102">
        <v>0</v>
      </c>
      <c r="G64" s="101"/>
      <c r="H64" s="102">
        <v>-1937226667</v>
      </c>
      <c r="I64" s="101"/>
      <c r="J64" s="102">
        <v>-1937226667</v>
      </c>
      <c r="K64" s="101"/>
      <c r="L64" s="116">
        <v>0.4</v>
      </c>
      <c r="M64" s="101"/>
      <c r="N64" s="102">
        <v>0</v>
      </c>
      <c r="O64" s="101"/>
      <c r="P64" s="119">
        <v>0</v>
      </c>
      <c r="Q64" s="101"/>
      <c r="R64" s="102">
        <v>-1937226667</v>
      </c>
      <c r="S64" s="101"/>
      <c r="T64" s="102">
        <v>-1937226667</v>
      </c>
      <c r="U64" s="101"/>
      <c r="V64" s="116">
        <f>(T64/درآمد!$F$13)*100</f>
        <v>0.31291276011205099</v>
      </c>
    </row>
    <row r="65" spans="1:22" ht="21.75" customHeight="1">
      <c r="A65" s="111" t="s">
        <v>40</v>
      </c>
      <c r="B65" s="111"/>
      <c r="D65" s="102">
        <v>0</v>
      </c>
      <c r="E65" s="101"/>
      <c r="F65" s="102">
        <v>0</v>
      </c>
      <c r="G65" s="101"/>
      <c r="H65" s="102">
        <v>-2111712268</v>
      </c>
      <c r="I65" s="101"/>
      <c r="J65" s="102">
        <v>-2111712268</v>
      </c>
      <c r="K65" s="101"/>
      <c r="L65" s="116">
        <v>0.44</v>
      </c>
      <c r="M65" s="101"/>
      <c r="N65" s="102">
        <v>0</v>
      </c>
      <c r="O65" s="101"/>
      <c r="P65" s="119">
        <v>0</v>
      </c>
      <c r="Q65" s="101"/>
      <c r="R65" s="102">
        <v>-2111712268</v>
      </c>
      <c r="S65" s="101"/>
      <c r="T65" s="102">
        <v>-2111712268</v>
      </c>
      <c r="U65" s="101"/>
      <c r="V65" s="116">
        <f>(T65/درآمد!$F$13)*100</f>
        <v>0.34109674701394105</v>
      </c>
    </row>
    <row r="66" spans="1:22" ht="21.75" customHeight="1">
      <c r="A66" s="111" t="s">
        <v>74</v>
      </c>
      <c r="B66" s="111"/>
      <c r="D66" s="102">
        <v>0</v>
      </c>
      <c r="E66" s="101"/>
      <c r="F66" s="102">
        <v>-2098891505</v>
      </c>
      <c r="G66" s="101"/>
      <c r="H66" s="102">
        <v>-26823864</v>
      </c>
      <c r="I66" s="101"/>
      <c r="J66" s="102">
        <v>-2125715369</v>
      </c>
      <c r="K66" s="101"/>
      <c r="L66" s="116">
        <v>0.44</v>
      </c>
      <c r="M66" s="101"/>
      <c r="N66" s="102">
        <v>0</v>
      </c>
      <c r="O66" s="101"/>
      <c r="P66" s="119">
        <v>-2244596968</v>
      </c>
      <c r="Q66" s="101"/>
      <c r="R66" s="102">
        <v>-26823864</v>
      </c>
      <c r="S66" s="101"/>
      <c r="T66" s="102">
        <v>-2271420832</v>
      </c>
      <c r="U66" s="101"/>
      <c r="V66" s="116">
        <f>(T66/درآمد!$F$13)*100</f>
        <v>0.36689385605960756</v>
      </c>
    </row>
    <row r="67" spans="1:22" ht="21.75" customHeight="1">
      <c r="A67" s="111" t="s">
        <v>28</v>
      </c>
      <c r="B67" s="111"/>
      <c r="D67" s="102">
        <v>0</v>
      </c>
      <c r="E67" s="101"/>
      <c r="F67" s="102">
        <v>-3578580000</v>
      </c>
      <c r="G67" s="101"/>
      <c r="H67" s="102">
        <v>0</v>
      </c>
      <c r="I67" s="101"/>
      <c r="J67" s="102">
        <v>-3578580000</v>
      </c>
      <c r="K67" s="101"/>
      <c r="L67" s="116">
        <v>0.75</v>
      </c>
      <c r="M67" s="101"/>
      <c r="N67" s="102">
        <v>0</v>
      </c>
      <c r="O67" s="101"/>
      <c r="P67" s="119">
        <v>-2606483736</v>
      </c>
      <c r="Q67" s="101"/>
      <c r="R67" s="102">
        <v>0</v>
      </c>
      <c r="S67" s="101"/>
      <c r="T67" s="102">
        <v>-2606483736</v>
      </c>
      <c r="U67" s="101"/>
      <c r="V67" s="116">
        <f>(T67/درآمد!$F$13)*100</f>
        <v>0.42101527607090827</v>
      </c>
    </row>
    <row r="68" spans="1:22" ht="21.75" customHeight="1">
      <c r="A68" s="111" t="s">
        <v>83</v>
      </c>
      <c r="B68" s="111"/>
      <c r="D68" s="102">
        <v>0</v>
      </c>
      <c r="E68" s="101"/>
      <c r="F68" s="102">
        <v>-1931161765</v>
      </c>
      <c r="G68" s="101"/>
      <c r="H68" s="102">
        <v>0</v>
      </c>
      <c r="I68" s="101"/>
      <c r="J68" s="102">
        <v>-1931161765</v>
      </c>
      <c r="K68" s="101"/>
      <c r="L68" s="116">
        <v>0.4</v>
      </c>
      <c r="M68" s="101"/>
      <c r="N68" s="102">
        <v>0</v>
      </c>
      <c r="O68" s="101"/>
      <c r="P68" s="119">
        <v>-2700050246</v>
      </c>
      <c r="Q68" s="101"/>
      <c r="R68" s="102">
        <v>0</v>
      </c>
      <c r="S68" s="101"/>
      <c r="T68" s="102">
        <v>-2700050246</v>
      </c>
      <c r="U68" s="101"/>
      <c r="V68" s="116">
        <f>(T68/درآمد!$F$13)*100</f>
        <v>0.43612871395450509</v>
      </c>
    </row>
    <row r="69" spans="1:22" ht="21.75" customHeight="1">
      <c r="A69" s="111" t="s">
        <v>88</v>
      </c>
      <c r="B69" s="111"/>
      <c r="D69" s="102">
        <v>0</v>
      </c>
      <c r="E69" s="101"/>
      <c r="F69" s="102">
        <v>-4297956946</v>
      </c>
      <c r="G69" s="101"/>
      <c r="H69" s="102">
        <v>0</v>
      </c>
      <c r="I69" s="101"/>
      <c r="J69" s="102">
        <v>-4297956946</v>
      </c>
      <c r="K69" s="101"/>
      <c r="L69" s="116">
        <v>0.9</v>
      </c>
      <c r="M69" s="101"/>
      <c r="N69" s="102">
        <v>0</v>
      </c>
      <c r="O69" s="101"/>
      <c r="P69" s="119">
        <v>-2801156019</v>
      </c>
      <c r="Q69" s="101"/>
      <c r="R69" s="102">
        <v>0</v>
      </c>
      <c r="S69" s="101"/>
      <c r="T69" s="102">
        <v>-2801156019</v>
      </c>
      <c r="U69" s="101"/>
      <c r="V69" s="116">
        <f>(T69/درآمد!$F$13)*100</f>
        <v>0.45245993994453665</v>
      </c>
    </row>
    <row r="70" spans="1:22" ht="21.75" customHeight="1">
      <c r="A70" s="111" t="s">
        <v>73</v>
      </c>
      <c r="B70" s="111"/>
      <c r="D70" s="102">
        <v>0</v>
      </c>
      <c r="E70" s="101"/>
      <c r="F70" s="102">
        <v>-2964750744</v>
      </c>
      <c r="G70" s="101"/>
      <c r="H70" s="102">
        <v>0</v>
      </c>
      <c r="I70" s="101"/>
      <c r="J70" s="102">
        <v>-2964750744</v>
      </c>
      <c r="K70" s="101"/>
      <c r="L70" s="116">
        <v>0.62</v>
      </c>
      <c r="M70" s="101"/>
      <c r="N70" s="102">
        <v>0</v>
      </c>
      <c r="O70" s="101"/>
      <c r="P70" s="119">
        <v>-3102024768</v>
      </c>
      <c r="Q70" s="101"/>
      <c r="R70" s="102">
        <v>0</v>
      </c>
      <c r="S70" s="101"/>
      <c r="T70" s="102">
        <v>-3102024768</v>
      </c>
      <c r="U70" s="101"/>
      <c r="V70" s="116">
        <f>(T70/درآمد!$F$13)*100</f>
        <v>0.50105810983595378</v>
      </c>
    </row>
    <row r="71" spans="1:22" ht="21.75" customHeight="1">
      <c r="A71" s="111" t="s">
        <v>24</v>
      </c>
      <c r="B71" s="111"/>
      <c r="D71" s="102">
        <v>0</v>
      </c>
      <c r="E71" s="101"/>
      <c r="F71" s="102">
        <v>0</v>
      </c>
      <c r="G71" s="101"/>
      <c r="H71" s="102">
        <v>-3402440372</v>
      </c>
      <c r="I71" s="101"/>
      <c r="J71" s="102">
        <v>-3402440372</v>
      </c>
      <c r="K71" s="101"/>
      <c r="L71" s="116">
        <v>0.71</v>
      </c>
      <c r="M71" s="101"/>
      <c r="N71" s="102">
        <v>0</v>
      </c>
      <c r="O71" s="101"/>
      <c r="P71" s="119">
        <v>0</v>
      </c>
      <c r="Q71" s="101"/>
      <c r="R71" s="102">
        <v>-3402440372</v>
      </c>
      <c r="S71" s="101"/>
      <c r="T71" s="102">
        <v>-3402440372</v>
      </c>
      <c r="U71" s="101"/>
      <c r="V71" s="116">
        <f>(T71/درآمد!$F$13)*100</f>
        <v>0.54958308496131891</v>
      </c>
    </row>
    <row r="72" spans="1:22" ht="21.75" customHeight="1">
      <c r="A72" s="111" t="s">
        <v>60</v>
      </c>
      <c r="B72" s="111"/>
      <c r="D72" s="102">
        <v>0</v>
      </c>
      <c r="E72" s="101"/>
      <c r="F72" s="102">
        <v>-10622964458</v>
      </c>
      <c r="G72" s="101"/>
      <c r="H72" s="102">
        <v>-139614851</v>
      </c>
      <c r="I72" s="101"/>
      <c r="J72" s="102">
        <v>-10762579309</v>
      </c>
      <c r="K72" s="101"/>
      <c r="L72" s="116">
        <v>2.2400000000000002</v>
      </c>
      <c r="M72" s="101"/>
      <c r="N72" s="102">
        <v>0</v>
      </c>
      <c r="O72" s="101"/>
      <c r="P72" s="119">
        <v>-3723901874</v>
      </c>
      <c r="Q72" s="101"/>
      <c r="R72" s="102">
        <v>-139615634</v>
      </c>
      <c r="S72" s="101"/>
      <c r="T72" s="102">
        <v>-3863517508</v>
      </c>
      <c r="U72" s="101"/>
      <c r="V72" s="116">
        <f>(T72/درآمد!$F$13)*100</f>
        <v>0.62405909838196183</v>
      </c>
    </row>
    <row r="73" spans="1:22" ht="21.75" customHeight="1">
      <c r="A73" s="111" t="s">
        <v>69</v>
      </c>
      <c r="B73" s="111"/>
      <c r="D73" s="102">
        <v>0</v>
      </c>
      <c r="E73" s="101"/>
      <c r="F73" s="102">
        <v>-1902363017</v>
      </c>
      <c r="G73" s="101"/>
      <c r="H73" s="102">
        <v>0</v>
      </c>
      <c r="I73" s="101"/>
      <c r="J73" s="102">
        <v>-1902363017</v>
      </c>
      <c r="K73" s="101"/>
      <c r="L73" s="116">
        <v>0.4</v>
      </c>
      <c r="M73" s="101"/>
      <c r="N73" s="102">
        <v>0</v>
      </c>
      <c r="O73" s="101"/>
      <c r="P73" s="119">
        <v>-4231392668</v>
      </c>
      <c r="Q73" s="101"/>
      <c r="R73" s="102">
        <v>0</v>
      </c>
      <c r="S73" s="101"/>
      <c r="T73" s="102">
        <v>-4231392668</v>
      </c>
      <c r="U73" s="101"/>
      <c r="V73" s="116">
        <f>(T73/درآمد!$F$13)*100</f>
        <v>0.68348055569161514</v>
      </c>
    </row>
    <row r="74" spans="1:22" ht="21.75" customHeight="1">
      <c r="A74" s="111" t="s">
        <v>53</v>
      </c>
      <c r="B74" s="111"/>
      <c r="D74" s="102">
        <v>0</v>
      </c>
      <c r="E74" s="101"/>
      <c r="F74" s="102">
        <v>-4064670450</v>
      </c>
      <c r="G74" s="101"/>
      <c r="H74" s="102">
        <v>0</v>
      </c>
      <c r="I74" s="101"/>
      <c r="J74" s="102">
        <v>-4064670450</v>
      </c>
      <c r="K74" s="101"/>
      <c r="L74" s="116">
        <v>0.85</v>
      </c>
      <c r="M74" s="101"/>
      <c r="N74" s="102">
        <v>0</v>
      </c>
      <c r="O74" s="101"/>
      <c r="P74" s="119">
        <v>-4394401435</v>
      </c>
      <c r="Q74" s="101"/>
      <c r="R74" s="102">
        <v>-11988113</v>
      </c>
      <c r="S74" s="101"/>
      <c r="T74" s="102">
        <v>-4406389548</v>
      </c>
      <c r="U74" s="101"/>
      <c r="V74" s="116">
        <f>(T74/درآمد!$F$13)*100</f>
        <v>0.71174712752060876</v>
      </c>
    </row>
    <row r="75" spans="1:22" ht="21.75" customHeight="1">
      <c r="A75" s="111" t="s">
        <v>72</v>
      </c>
      <c r="B75" s="111"/>
      <c r="D75" s="102">
        <v>0</v>
      </c>
      <c r="E75" s="101"/>
      <c r="F75" s="102">
        <v>-6560730000</v>
      </c>
      <c r="G75" s="101"/>
      <c r="H75" s="102">
        <v>0</v>
      </c>
      <c r="I75" s="101"/>
      <c r="J75" s="102">
        <v>-6560730000</v>
      </c>
      <c r="K75" s="101"/>
      <c r="L75" s="116">
        <v>1.37</v>
      </c>
      <c r="M75" s="101"/>
      <c r="N75" s="102">
        <v>9964427531</v>
      </c>
      <c r="O75" s="101"/>
      <c r="P75" s="119">
        <v>-14612198496</v>
      </c>
      <c r="Q75" s="101"/>
      <c r="R75" s="102">
        <v>0</v>
      </c>
      <c r="S75" s="101"/>
      <c r="T75" s="102">
        <v>-4647770965</v>
      </c>
      <c r="U75" s="101"/>
      <c r="V75" s="116">
        <f>(T75/درآمد!$F$13)*100</f>
        <v>0.75073653785646588</v>
      </c>
    </row>
    <row r="76" spans="1:22" ht="21.75" customHeight="1">
      <c r="A76" s="111" t="s">
        <v>63</v>
      </c>
      <c r="B76" s="111"/>
      <c r="D76" s="102">
        <v>0</v>
      </c>
      <c r="E76" s="101"/>
      <c r="F76" s="102">
        <v>-5554588017</v>
      </c>
      <c r="G76" s="101"/>
      <c r="H76" s="102">
        <v>0</v>
      </c>
      <c r="I76" s="101"/>
      <c r="J76" s="102">
        <v>-5554588017</v>
      </c>
      <c r="K76" s="101"/>
      <c r="L76" s="116">
        <v>1.1599999999999999</v>
      </c>
      <c r="M76" s="101"/>
      <c r="N76" s="102">
        <v>0</v>
      </c>
      <c r="O76" s="101"/>
      <c r="P76" s="119">
        <v>-5303014356</v>
      </c>
      <c r="Q76" s="101"/>
      <c r="R76" s="102">
        <v>0</v>
      </c>
      <c r="S76" s="101"/>
      <c r="T76" s="102">
        <v>-5303014356</v>
      </c>
      <c r="U76" s="101"/>
      <c r="V76" s="116">
        <f>(T76/درآمد!$F$13)*100</f>
        <v>0.85657547839743353</v>
      </c>
    </row>
    <row r="77" spans="1:22" ht="21.75" customHeight="1">
      <c r="A77" s="111" t="s">
        <v>85</v>
      </c>
      <c r="B77" s="111"/>
      <c r="D77" s="102">
        <v>0</v>
      </c>
      <c r="E77" s="101"/>
      <c r="F77" s="102">
        <v>0</v>
      </c>
      <c r="G77" s="101"/>
      <c r="H77" s="102">
        <v>-5417961126</v>
      </c>
      <c r="I77" s="101"/>
      <c r="J77" s="102">
        <v>-5417961126</v>
      </c>
      <c r="K77" s="101"/>
      <c r="L77" s="116">
        <v>1.1299999999999999</v>
      </c>
      <c r="M77" s="101"/>
      <c r="N77" s="102">
        <v>0</v>
      </c>
      <c r="O77" s="101"/>
      <c r="P77" s="119">
        <v>0</v>
      </c>
      <c r="Q77" s="101"/>
      <c r="R77" s="102">
        <v>-5417961126</v>
      </c>
      <c r="S77" s="101"/>
      <c r="T77" s="102">
        <v>-5417961126</v>
      </c>
      <c r="U77" s="101"/>
      <c r="V77" s="116">
        <f>(T77/درآمد!$F$13)*100</f>
        <v>0.87514238730869998</v>
      </c>
    </row>
    <row r="78" spans="1:22" ht="21.75" customHeight="1">
      <c r="A78" s="111" t="s">
        <v>43</v>
      </c>
      <c r="B78" s="111"/>
      <c r="D78" s="102">
        <v>0</v>
      </c>
      <c r="E78" s="101"/>
      <c r="F78" s="102">
        <v>-10914669000</v>
      </c>
      <c r="G78" s="101"/>
      <c r="H78" s="102">
        <v>0</v>
      </c>
      <c r="I78" s="101"/>
      <c r="J78" s="102">
        <v>-10914669000</v>
      </c>
      <c r="K78" s="101"/>
      <c r="L78" s="116">
        <v>2.2799999999999998</v>
      </c>
      <c r="M78" s="101"/>
      <c r="N78" s="102">
        <v>0</v>
      </c>
      <c r="O78" s="101"/>
      <c r="P78" s="119">
        <v>-6369406241</v>
      </c>
      <c r="Q78" s="101"/>
      <c r="R78" s="102">
        <v>0</v>
      </c>
      <c r="S78" s="101"/>
      <c r="T78" s="102">
        <v>-6369406241</v>
      </c>
      <c r="U78" s="101"/>
      <c r="V78" s="116">
        <f>(T78/درآمد!$F$13)*100</f>
        <v>1.0288256511731331</v>
      </c>
    </row>
    <row r="79" spans="1:22" ht="21.75" customHeight="1">
      <c r="A79" s="111" t="s">
        <v>93</v>
      </c>
      <c r="B79" s="111"/>
      <c r="D79" s="102">
        <v>0</v>
      </c>
      <c r="E79" s="101"/>
      <c r="F79" s="102">
        <v>-10918396687</v>
      </c>
      <c r="G79" s="101"/>
      <c r="H79" s="102">
        <v>0</v>
      </c>
      <c r="I79" s="101"/>
      <c r="J79" s="102">
        <v>-10918396687</v>
      </c>
      <c r="K79" s="101"/>
      <c r="L79" s="116">
        <v>2.2799999999999998</v>
      </c>
      <c r="M79" s="101"/>
      <c r="N79" s="102">
        <v>0</v>
      </c>
      <c r="O79" s="101"/>
      <c r="P79" s="119">
        <v>-8557043237</v>
      </c>
      <c r="Q79" s="101"/>
      <c r="R79" s="102">
        <v>0</v>
      </c>
      <c r="S79" s="101"/>
      <c r="T79" s="102">
        <v>-8557043237</v>
      </c>
      <c r="U79" s="101"/>
      <c r="V79" s="116">
        <f>(T79/درآمد!$F$13)*100</f>
        <v>1.3821862269913867</v>
      </c>
    </row>
    <row r="80" spans="1:22" ht="21.75" customHeight="1">
      <c r="A80" s="111" t="s">
        <v>89</v>
      </c>
      <c r="B80" s="111"/>
      <c r="D80" s="102">
        <v>0</v>
      </c>
      <c r="E80" s="101"/>
      <c r="F80" s="102">
        <v>-7463717173</v>
      </c>
      <c r="G80" s="101"/>
      <c r="H80" s="102">
        <v>0</v>
      </c>
      <c r="I80" s="101"/>
      <c r="J80" s="102">
        <v>-7463717173</v>
      </c>
      <c r="K80" s="101"/>
      <c r="L80" s="116">
        <v>1.56</v>
      </c>
      <c r="M80" s="101"/>
      <c r="N80" s="102">
        <v>0</v>
      </c>
      <c r="O80" s="101"/>
      <c r="P80" s="119">
        <v>-8674235421</v>
      </c>
      <c r="Q80" s="101"/>
      <c r="R80" s="102">
        <v>0</v>
      </c>
      <c r="S80" s="101"/>
      <c r="T80" s="102">
        <v>-8674235421</v>
      </c>
      <c r="U80" s="101"/>
      <c r="V80" s="116">
        <f>(T80/درآمد!$F$13)*100</f>
        <v>1.4011158289753343</v>
      </c>
    </row>
    <row r="81" spans="1:22" ht="21.75" customHeight="1">
      <c r="A81" s="111" t="s">
        <v>57</v>
      </c>
      <c r="B81" s="111"/>
      <c r="D81" s="102">
        <v>0</v>
      </c>
      <c r="E81" s="101"/>
      <c r="F81" s="102">
        <v>-7559282057</v>
      </c>
      <c r="G81" s="101"/>
      <c r="H81" s="102">
        <v>-594730288</v>
      </c>
      <c r="I81" s="101"/>
      <c r="J81" s="102">
        <v>-8154012345</v>
      </c>
      <c r="K81" s="101"/>
      <c r="L81" s="116">
        <v>1.7</v>
      </c>
      <c r="M81" s="101"/>
      <c r="N81" s="102">
        <v>0</v>
      </c>
      <c r="O81" s="101"/>
      <c r="P81" s="119">
        <v>-8108256722</v>
      </c>
      <c r="Q81" s="101"/>
      <c r="R81" s="102">
        <v>-594730288</v>
      </c>
      <c r="S81" s="101"/>
      <c r="T81" s="102">
        <v>-8702987010</v>
      </c>
      <c r="U81" s="101"/>
      <c r="V81" s="116">
        <f>(T81/درآمد!$F$13)*100</f>
        <v>1.4057599623774053</v>
      </c>
    </row>
    <row r="82" spans="1:22" ht="21.75" customHeight="1">
      <c r="A82" s="111" t="s">
        <v>45</v>
      </c>
      <c r="B82" s="111"/>
      <c r="D82" s="102">
        <v>3027663740</v>
      </c>
      <c r="E82" s="101"/>
      <c r="F82" s="102">
        <v>-15322820182</v>
      </c>
      <c r="G82" s="101"/>
      <c r="H82" s="102">
        <v>0</v>
      </c>
      <c r="I82" s="101"/>
      <c r="J82" s="102">
        <v>-12295156442</v>
      </c>
      <c r="K82" s="101"/>
      <c r="L82" s="116">
        <v>2.56</v>
      </c>
      <c r="M82" s="101"/>
      <c r="N82" s="102">
        <v>3027663740</v>
      </c>
      <c r="O82" s="101"/>
      <c r="P82" s="119">
        <v>-11952281546</v>
      </c>
      <c r="Q82" s="101"/>
      <c r="R82" s="102">
        <v>0</v>
      </c>
      <c r="S82" s="101"/>
      <c r="T82" s="102">
        <v>-8924617806</v>
      </c>
      <c r="U82" s="101"/>
      <c r="V82" s="116">
        <f>(T82/درآمد!$F$13)*100</f>
        <v>1.4415591309948743</v>
      </c>
    </row>
    <row r="83" spans="1:22" ht="21.75" customHeight="1">
      <c r="A83" s="111" t="s">
        <v>96</v>
      </c>
      <c r="B83" s="111"/>
      <c r="D83" s="102">
        <v>6631138945</v>
      </c>
      <c r="E83" s="101"/>
      <c r="F83" s="102">
        <v>-13303248533</v>
      </c>
      <c r="G83" s="101"/>
      <c r="H83" s="102">
        <v>0</v>
      </c>
      <c r="I83" s="101"/>
      <c r="J83" s="102">
        <v>-6672109588</v>
      </c>
      <c r="K83" s="101"/>
      <c r="L83" s="116">
        <v>1.39</v>
      </c>
      <c r="M83" s="101"/>
      <c r="N83" s="102">
        <v>6631138945</v>
      </c>
      <c r="O83" s="101"/>
      <c r="P83" s="119">
        <v>-15912358425</v>
      </c>
      <c r="Q83" s="101"/>
      <c r="R83" s="102">
        <v>0</v>
      </c>
      <c r="S83" s="101"/>
      <c r="T83" s="102">
        <v>-9281219480</v>
      </c>
      <c r="U83" s="101"/>
      <c r="V83" s="116">
        <f>(T83/درآمد!$F$13)*100</f>
        <v>1.4991596255434649</v>
      </c>
    </row>
    <row r="84" spans="1:22" ht="21.75" customHeight="1">
      <c r="A84" s="111" t="s">
        <v>35</v>
      </c>
      <c r="B84" s="111"/>
      <c r="D84" s="102">
        <v>0</v>
      </c>
      <c r="E84" s="101"/>
      <c r="F84" s="102">
        <v>-9219903780</v>
      </c>
      <c r="G84" s="101"/>
      <c r="H84" s="102">
        <v>0</v>
      </c>
      <c r="I84" s="101"/>
      <c r="J84" s="102">
        <v>-9219903780</v>
      </c>
      <c r="K84" s="101"/>
      <c r="L84" s="116">
        <v>1.92</v>
      </c>
      <c r="M84" s="101"/>
      <c r="N84" s="102">
        <v>0</v>
      </c>
      <c r="O84" s="101"/>
      <c r="P84" s="119">
        <v>-9784578972</v>
      </c>
      <c r="Q84" s="101"/>
      <c r="R84" s="102">
        <v>0</v>
      </c>
      <c r="S84" s="101"/>
      <c r="T84" s="102">
        <v>-9784578972</v>
      </c>
      <c r="U84" s="101"/>
      <c r="V84" s="116">
        <f>(T84/درآمد!$F$13)*100</f>
        <v>1.5804653450307138</v>
      </c>
    </row>
    <row r="85" spans="1:22" ht="21.75" customHeight="1">
      <c r="A85" s="111" t="s">
        <v>87</v>
      </c>
      <c r="B85" s="111"/>
      <c r="D85" s="102">
        <v>7803234116</v>
      </c>
      <c r="E85" s="101"/>
      <c r="F85" s="102">
        <v>-21558907780</v>
      </c>
      <c r="G85" s="101"/>
      <c r="H85" s="102">
        <v>0</v>
      </c>
      <c r="I85" s="101"/>
      <c r="J85" s="102">
        <v>-13755673664</v>
      </c>
      <c r="K85" s="101"/>
      <c r="L85" s="116">
        <v>2.87</v>
      </c>
      <c r="M85" s="101"/>
      <c r="N85" s="102">
        <v>7803234116</v>
      </c>
      <c r="O85" s="101"/>
      <c r="P85" s="119">
        <v>-17811806286</v>
      </c>
      <c r="Q85" s="101"/>
      <c r="R85" s="102">
        <v>0</v>
      </c>
      <c r="S85" s="101"/>
      <c r="T85" s="102">
        <v>-10008572170</v>
      </c>
      <c r="U85" s="101"/>
      <c r="V85" s="116">
        <f>(T85/درآمد!$F$13)*100</f>
        <v>1.6166461033417932</v>
      </c>
    </row>
    <row r="86" spans="1:22" ht="21.75" customHeight="1">
      <c r="A86" s="111" t="s">
        <v>92</v>
      </c>
      <c r="B86" s="111"/>
      <c r="D86" s="102">
        <v>0</v>
      </c>
      <c r="E86" s="101"/>
      <c r="F86" s="102">
        <v>-10060176790</v>
      </c>
      <c r="G86" s="101"/>
      <c r="H86" s="102">
        <v>0</v>
      </c>
      <c r="I86" s="101"/>
      <c r="J86" s="102">
        <v>-10060176790</v>
      </c>
      <c r="K86" s="101"/>
      <c r="L86" s="116">
        <v>2.1</v>
      </c>
      <c r="M86" s="101"/>
      <c r="N86" s="102">
        <v>0</v>
      </c>
      <c r="O86" s="101"/>
      <c r="P86" s="119">
        <v>-10392177589</v>
      </c>
      <c r="Q86" s="101"/>
      <c r="R86" s="102">
        <v>0</v>
      </c>
      <c r="S86" s="101"/>
      <c r="T86" s="102">
        <v>-10392177589</v>
      </c>
      <c r="U86" s="101"/>
      <c r="V86" s="116">
        <f>(T86/درآمد!$F$13)*100</f>
        <v>1.6786084087849227</v>
      </c>
    </row>
    <row r="87" spans="1:22" ht="21.75" customHeight="1">
      <c r="A87" s="111" t="s">
        <v>104</v>
      </c>
      <c r="B87" s="111"/>
      <c r="D87" s="102">
        <v>0</v>
      </c>
      <c r="E87" s="101"/>
      <c r="F87" s="102">
        <v>0</v>
      </c>
      <c r="G87" s="101"/>
      <c r="H87" s="102">
        <v>-13136997088</v>
      </c>
      <c r="I87" s="101"/>
      <c r="J87" s="102">
        <v>-13136997088</v>
      </c>
      <c r="K87" s="101"/>
      <c r="L87" s="116">
        <v>2.74</v>
      </c>
      <c r="M87" s="101"/>
      <c r="N87" s="102">
        <v>0</v>
      </c>
      <c r="O87" s="101"/>
      <c r="P87" s="119">
        <v>0</v>
      </c>
      <c r="Q87" s="101"/>
      <c r="R87" s="102">
        <v>-13136997088</v>
      </c>
      <c r="S87" s="101"/>
      <c r="T87" s="102">
        <v>-13136997088</v>
      </c>
      <c r="U87" s="101"/>
      <c r="V87" s="116">
        <f>(T87/درآمد!$F$13)*100</f>
        <v>2.1219685276973617</v>
      </c>
    </row>
    <row r="88" spans="1:22" ht="21.75" customHeight="1">
      <c r="A88" s="111" t="s">
        <v>64</v>
      </c>
      <c r="B88" s="111"/>
      <c r="D88" s="102">
        <v>0</v>
      </c>
      <c r="E88" s="101"/>
      <c r="F88" s="102">
        <v>-110117677</v>
      </c>
      <c r="G88" s="101"/>
      <c r="H88" s="102">
        <v>0</v>
      </c>
      <c r="I88" s="101"/>
      <c r="J88" s="102">
        <v>-110117677</v>
      </c>
      <c r="K88" s="101"/>
      <c r="L88" s="116">
        <v>0.02</v>
      </c>
      <c r="M88" s="101"/>
      <c r="N88" s="102">
        <v>0</v>
      </c>
      <c r="O88" s="101"/>
      <c r="P88" s="119">
        <v>-13241394694</v>
      </c>
      <c r="Q88" s="101"/>
      <c r="R88" s="102">
        <v>0</v>
      </c>
      <c r="S88" s="101"/>
      <c r="T88" s="102">
        <v>-13241394694</v>
      </c>
      <c r="U88" s="101"/>
      <c r="V88" s="116">
        <f>(T88/درآمد!$F$13)*100</f>
        <v>2.1388314707896838</v>
      </c>
    </row>
    <row r="89" spans="1:22" ht="21.75" customHeight="1">
      <c r="A89" s="111" t="s">
        <v>86</v>
      </c>
      <c r="B89" s="111"/>
      <c r="D89" s="102">
        <v>0</v>
      </c>
      <c r="E89" s="101"/>
      <c r="F89" s="102">
        <v>-9084495816</v>
      </c>
      <c r="G89" s="101"/>
      <c r="H89" s="102">
        <v>0</v>
      </c>
      <c r="I89" s="101"/>
      <c r="J89" s="102">
        <v>-9084495816</v>
      </c>
      <c r="K89" s="101"/>
      <c r="L89" s="116">
        <v>1.89</v>
      </c>
      <c r="M89" s="101"/>
      <c r="N89" s="102">
        <v>0</v>
      </c>
      <c r="O89" s="101"/>
      <c r="P89" s="119">
        <v>-13279849212</v>
      </c>
      <c r="Q89" s="101"/>
      <c r="R89" s="102">
        <v>0</v>
      </c>
      <c r="S89" s="101"/>
      <c r="T89" s="102">
        <v>-13279849212</v>
      </c>
      <c r="U89" s="101"/>
      <c r="V89" s="116">
        <f>(T89/درآمد!$F$13)*100</f>
        <v>2.1450428809313751</v>
      </c>
    </row>
    <row r="90" spans="1:22" ht="21.75" customHeight="1">
      <c r="A90" s="111" t="s">
        <v>62</v>
      </c>
      <c r="B90" s="111"/>
      <c r="D90" s="102">
        <v>0</v>
      </c>
      <c r="E90" s="101"/>
      <c r="F90" s="102">
        <v>-12803364000</v>
      </c>
      <c r="G90" s="101"/>
      <c r="H90" s="102">
        <v>0</v>
      </c>
      <c r="I90" s="101"/>
      <c r="J90" s="102">
        <v>-12803364000</v>
      </c>
      <c r="K90" s="101"/>
      <c r="L90" s="116">
        <v>2.67</v>
      </c>
      <c r="M90" s="101"/>
      <c r="N90" s="102">
        <v>0</v>
      </c>
      <c r="O90" s="101"/>
      <c r="P90" s="119">
        <v>-13847563266</v>
      </c>
      <c r="Q90" s="101"/>
      <c r="R90" s="102">
        <v>0</v>
      </c>
      <c r="S90" s="101"/>
      <c r="T90" s="102">
        <v>-13847563266</v>
      </c>
      <c r="U90" s="101"/>
      <c r="V90" s="116">
        <f>(T90/درآمد!$F$13)*100</f>
        <v>2.2367435448844706</v>
      </c>
    </row>
    <row r="91" spans="1:22" ht="21.75" customHeight="1">
      <c r="A91" s="111" t="s">
        <v>26</v>
      </c>
      <c r="B91" s="111"/>
      <c r="D91" s="102">
        <v>8328400624</v>
      </c>
      <c r="E91" s="101"/>
      <c r="F91" s="102">
        <v>-25648378286</v>
      </c>
      <c r="G91" s="101"/>
      <c r="H91" s="102">
        <v>-5088694763</v>
      </c>
      <c r="I91" s="101"/>
      <c r="J91" s="102">
        <v>-22408672425</v>
      </c>
      <c r="K91" s="101"/>
      <c r="L91" s="116">
        <v>4.67</v>
      </c>
      <c r="M91" s="101"/>
      <c r="N91" s="102">
        <v>8328400624</v>
      </c>
      <c r="O91" s="101"/>
      <c r="P91" s="119">
        <v>-17288078440</v>
      </c>
      <c r="Q91" s="101"/>
      <c r="R91" s="102">
        <v>-5088694763</v>
      </c>
      <c r="S91" s="101"/>
      <c r="T91" s="102">
        <v>-14048372579</v>
      </c>
      <c r="U91" s="101"/>
      <c r="V91" s="116">
        <f>(T91/درآمد!$F$13)*100</f>
        <v>2.2691794995703218</v>
      </c>
    </row>
    <row r="92" spans="1:22" ht="21.75" customHeight="1">
      <c r="A92" s="111" t="s">
        <v>54</v>
      </c>
      <c r="B92" s="111"/>
      <c r="D92" s="102">
        <v>0</v>
      </c>
      <c r="E92" s="101"/>
      <c r="F92" s="102">
        <v>-6216039992</v>
      </c>
      <c r="G92" s="101"/>
      <c r="H92" s="102">
        <v>-1700574208</v>
      </c>
      <c r="I92" s="101"/>
      <c r="J92" s="102">
        <v>-7916614200</v>
      </c>
      <c r="K92" s="101"/>
      <c r="L92" s="116">
        <v>1.65</v>
      </c>
      <c r="M92" s="101"/>
      <c r="N92" s="102">
        <v>0</v>
      </c>
      <c r="O92" s="101"/>
      <c r="P92" s="119">
        <v>-13302712289</v>
      </c>
      <c r="Q92" s="101"/>
      <c r="R92" s="102">
        <v>-1700574208</v>
      </c>
      <c r="S92" s="101"/>
      <c r="T92" s="102">
        <v>-15003286497</v>
      </c>
      <c r="U92" s="101"/>
      <c r="V92" s="116">
        <f>(T92/درآمد!$F$13)*100</f>
        <v>2.423423065819347</v>
      </c>
    </row>
    <row r="93" spans="1:22" ht="21.75" customHeight="1">
      <c r="A93" s="111" t="s">
        <v>22</v>
      </c>
      <c r="B93" s="111"/>
      <c r="D93" s="102">
        <v>0</v>
      </c>
      <c r="E93" s="101"/>
      <c r="F93" s="102">
        <v>-841230571</v>
      </c>
      <c r="G93" s="101"/>
      <c r="H93" s="102">
        <v>-7646252637</v>
      </c>
      <c r="I93" s="101"/>
      <c r="J93" s="102">
        <v>-8487483208</v>
      </c>
      <c r="K93" s="101"/>
      <c r="L93" s="116">
        <v>1.77</v>
      </c>
      <c r="M93" s="101"/>
      <c r="N93" s="102">
        <v>0</v>
      </c>
      <c r="O93" s="101"/>
      <c r="P93" s="119">
        <v>-8009760251</v>
      </c>
      <c r="Q93" s="101"/>
      <c r="R93" s="102">
        <v>-7646252637</v>
      </c>
      <c r="S93" s="101"/>
      <c r="T93" s="102">
        <v>-15656012888</v>
      </c>
      <c r="U93" s="101"/>
      <c r="V93" s="116">
        <f>(T93/درآمد!$F$13)*100</f>
        <v>2.5288554450473724</v>
      </c>
    </row>
    <row r="94" spans="1:22" ht="21.75" customHeight="1">
      <c r="A94" s="111" t="s">
        <v>100</v>
      </c>
      <c r="B94" s="111"/>
      <c r="D94" s="102">
        <v>0</v>
      </c>
      <c r="E94" s="101"/>
      <c r="F94" s="102">
        <v>-18655015519</v>
      </c>
      <c r="G94" s="101"/>
      <c r="H94" s="102">
        <v>0</v>
      </c>
      <c r="I94" s="101"/>
      <c r="J94" s="102">
        <v>-18655015519</v>
      </c>
      <c r="K94" s="101"/>
      <c r="L94" s="116">
        <v>3.89</v>
      </c>
      <c r="M94" s="101"/>
      <c r="N94" s="102">
        <v>0</v>
      </c>
      <c r="O94" s="101"/>
      <c r="P94" s="119">
        <v>-16618909602</v>
      </c>
      <c r="Q94" s="101"/>
      <c r="R94" s="102">
        <v>0</v>
      </c>
      <c r="S94" s="101"/>
      <c r="T94" s="102">
        <v>-16618909602</v>
      </c>
      <c r="U94" s="101"/>
      <c r="V94" s="116">
        <f>(T94/درآمد!$F$13)*100</f>
        <v>2.6843884415795558</v>
      </c>
    </row>
    <row r="95" spans="1:22" ht="21.75" customHeight="1">
      <c r="A95" s="111" t="s">
        <v>21</v>
      </c>
      <c r="B95" s="111"/>
      <c r="D95" s="102">
        <v>0</v>
      </c>
      <c r="E95" s="101"/>
      <c r="F95" s="102">
        <v>1943695661</v>
      </c>
      <c r="G95" s="101"/>
      <c r="H95" s="102">
        <v>-8256444113</v>
      </c>
      <c r="I95" s="101"/>
      <c r="J95" s="102">
        <v>-6312748452</v>
      </c>
      <c r="K95" s="101"/>
      <c r="L95" s="116">
        <v>1.32</v>
      </c>
      <c r="M95" s="101"/>
      <c r="N95" s="102">
        <v>0</v>
      </c>
      <c r="O95" s="101"/>
      <c r="P95" s="119">
        <v>-9052036189</v>
      </c>
      <c r="Q95" s="101"/>
      <c r="R95" s="102">
        <v>-8256444113</v>
      </c>
      <c r="S95" s="101"/>
      <c r="T95" s="102">
        <v>-17308480302</v>
      </c>
      <c r="U95" s="101"/>
      <c r="V95" s="116">
        <f>(T95/درآمد!$F$13)*100</f>
        <v>2.7957721400930344</v>
      </c>
    </row>
    <row r="96" spans="1:22" ht="21.75" customHeight="1">
      <c r="A96" s="111" t="s">
        <v>94</v>
      </c>
      <c r="B96" s="111"/>
      <c r="D96" s="102">
        <v>10389287816</v>
      </c>
      <c r="E96" s="101"/>
      <c r="F96" s="102">
        <v>-20585781450</v>
      </c>
      <c r="G96" s="101"/>
      <c r="H96" s="102">
        <v>0</v>
      </c>
      <c r="I96" s="101"/>
      <c r="J96" s="102">
        <v>-10196493634</v>
      </c>
      <c r="K96" s="101"/>
      <c r="L96" s="116">
        <v>2.13</v>
      </c>
      <c r="M96" s="101"/>
      <c r="N96" s="102">
        <v>10389287816</v>
      </c>
      <c r="O96" s="101"/>
      <c r="P96" s="119">
        <v>-28169911650</v>
      </c>
      <c r="Q96" s="101"/>
      <c r="R96" s="102">
        <v>0</v>
      </c>
      <c r="S96" s="101"/>
      <c r="T96" s="102">
        <v>-17780623834</v>
      </c>
      <c r="U96" s="101"/>
      <c r="V96" s="116">
        <f>(T96/درآمد!$F$13)*100</f>
        <v>2.8720356658248805</v>
      </c>
    </row>
    <row r="97" spans="1:22" ht="21.75" customHeight="1">
      <c r="A97" s="111" t="s">
        <v>29</v>
      </c>
      <c r="B97" s="111"/>
      <c r="D97" s="102">
        <v>0</v>
      </c>
      <c r="E97" s="101"/>
      <c r="F97" s="102">
        <v>-6802724285</v>
      </c>
      <c r="G97" s="101"/>
      <c r="H97" s="102">
        <v>0</v>
      </c>
      <c r="I97" s="101"/>
      <c r="J97" s="102">
        <v>-6802724285</v>
      </c>
      <c r="K97" s="101"/>
      <c r="L97" s="116">
        <v>1.42</v>
      </c>
      <c r="M97" s="101"/>
      <c r="N97" s="102">
        <v>0</v>
      </c>
      <c r="O97" s="101"/>
      <c r="P97" s="119">
        <v>-17920229763</v>
      </c>
      <c r="Q97" s="101"/>
      <c r="R97" s="102">
        <v>0</v>
      </c>
      <c r="S97" s="101"/>
      <c r="T97" s="102">
        <v>-17920229763</v>
      </c>
      <c r="U97" s="101"/>
      <c r="V97" s="116">
        <f>(T97/درآمد!$F$13)*100</f>
        <v>2.8945856736869171</v>
      </c>
    </row>
    <row r="98" spans="1:22" ht="21.75" customHeight="1">
      <c r="A98" s="111" t="s">
        <v>81</v>
      </c>
      <c r="B98" s="111"/>
      <c r="D98" s="102">
        <v>0</v>
      </c>
      <c r="E98" s="101"/>
      <c r="F98" s="102">
        <v>-7315611570</v>
      </c>
      <c r="G98" s="101"/>
      <c r="H98" s="102">
        <v>0</v>
      </c>
      <c r="I98" s="101"/>
      <c r="J98" s="102">
        <v>-7315611570</v>
      </c>
      <c r="K98" s="101"/>
      <c r="L98" s="116">
        <v>1.53</v>
      </c>
      <c r="M98" s="101"/>
      <c r="N98" s="102">
        <v>0</v>
      </c>
      <c r="O98" s="101"/>
      <c r="P98" s="119">
        <v>-18324985050</v>
      </c>
      <c r="Q98" s="101"/>
      <c r="R98" s="102">
        <v>0</v>
      </c>
      <c r="S98" s="101"/>
      <c r="T98" s="102">
        <v>-18324985050</v>
      </c>
      <c r="U98" s="101"/>
      <c r="V98" s="116">
        <f>(T98/درآمد!$F$13)*100</f>
        <v>2.95996423582557</v>
      </c>
    </row>
    <row r="99" spans="1:22" ht="21.75" customHeight="1">
      <c r="A99" s="111" t="s">
        <v>50</v>
      </c>
      <c r="B99" s="111"/>
      <c r="D99" s="102">
        <v>0</v>
      </c>
      <c r="E99" s="101"/>
      <c r="F99" s="102">
        <v>-17091097529</v>
      </c>
      <c r="G99" s="101"/>
      <c r="H99" s="102">
        <v>0</v>
      </c>
      <c r="I99" s="101"/>
      <c r="J99" s="102">
        <v>-17091097529</v>
      </c>
      <c r="K99" s="101"/>
      <c r="L99" s="116">
        <v>3.56</v>
      </c>
      <c r="M99" s="101"/>
      <c r="N99" s="102">
        <v>4000000000</v>
      </c>
      <c r="O99" s="101"/>
      <c r="P99" s="119">
        <v>-23633895390</v>
      </c>
      <c r="Q99" s="101"/>
      <c r="R99" s="102">
        <v>0</v>
      </c>
      <c r="S99" s="101"/>
      <c r="T99" s="102">
        <v>-19633895390</v>
      </c>
      <c r="U99" s="101"/>
      <c r="V99" s="116">
        <f>(T99/درآمد!$F$13)*100</f>
        <v>3.1713874803046855</v>
      </c>
    </row>
    <row r="100" spans="1:22" ht="21.75" customHeight="1">
      <c r="A100" s="113" t="s">
        <v>56</v>
      </c>
      <c r="B100" s="113"/>
      <c r="D100" s="103">
        <v>0</v>
      </c>
      <c r="E100" s="101"/>
      <c r="F100" s="103">
        <v>-5096927399</v>
      </c>
      <c r="G100" s="101"/>
      <c r="H100" s="103">
        <v>-2665924580</v>
      </c>
      <c r="I100" s="101"/>
      <c r="J100" s="103">
        <v>-7762851979</v>
      </c>
      <c r="K100" s="101"/>
      <c r="L100" s="122">
        <v>1.62</v>
      </c>
      <c r="M100" s="101"/>
      <c r="N100" s="103">
        <v>6513544968</v>
      </c>
      <c r="O100" s="101"/>
      <c r="P100" s="123">
        <v>-23640541082</v>
      </c>
      <c r="Q100" s="101"/>
      <c r="R100" s="103">
        <v>-2665924580</v>
      </c>
      <c r="S100" s="101"/>
      <c r="T100" s="102">
        <v>-19792920694</v>
      </c>
      <c r="U100" s="101"/>
      <c r="V100" s="116">
        <f>(T100/درآمد!$F$13)*100</f>
        <v>3.1970742249948967</v>
      </c>
    </row>
    <row r="101" spans="1:22" ht="21.75" customHeight="1">
      <c r="A101" s="111" t="s">
        <v>38</v>
      </c>
      <c r="B101" s="111"/>
      <c r="D101" s="102">
        <v>0</v>
      </c>
      <c r="E101" s="101"/>
      <c r="F101" s="102">
        <v>-1888695000</v>
      </c>
      <c r="G101" s="101"/>
      <c r="H101" s="102">
        <v>0</v>
      </c>
      <c r="I101" s="101"/>
      <c r="J101" s="102">
        <v>-1888695000</v>
      </c>
      <c r="K101" s="101"/>
      <c r="L101" s="116">
        <v>0.39</v>
      </c>
      <c r="M101" s="101"/>
      <c r="N101" s="102">
        <v>0</v>
      </c>
      <c r="O101" s="101"/>
      <c r="P101" s="119">
        <v>-5705862915</v>
      </c>
      <c r="Q101" s="101"/>
      <c r="R101" s="102">
        <v>-16636874605</v>
      </c>
      <c r="S101" s="101"/>
      <c r="T101" s="102">
        <v>-22342737520</v>
      </c>
      <c r="U101" s="101"/>
      <c r="V101" s="116">
        <f>(T101/درآمد!$F$13)*100</f>
        <v>3.6089363134098758</v>
      </c>
    </row>
    <row r="102" spans="1:22" ht="21.75" customHeight="1">
      <c r="A102" s="111" t="s">
        <v>36</v>
      </c>
      <c r="B102" s="111"/>
      <c r="D102" s="102">
        <v>0</v>
      </c>
      <c r="E102" s="101"/>
      <c r="F102" s="102">
        <v>-4430957677</v>
      </c>
      <c r="G102" s="101"/>
      <c r="H102" s="102">
        <v>-3667801005</v>
      </c>
      <c r="I102" s="101"/>
      <c r="J102" s="102">
        <v>-8098758682</v>
      </c>
      <c r="K102" s="101"/>
      <c r="L102" s="116">
        <v>1.69</v>
      </c>
      <c r="M102" s="101"/>
      <c r="N102" s="102">
        <v>0</v>
      </c>
      <c r="O102" s="101"/>
      <c r="P102" s="119">
        <v>-20395245765</v>
      </c>
      <c r="Q102" s="101"/>
      <c r="R102" s="102">
        <v>-3667801005</v>
      </c>
      <c r="S102" s="101"/>
      <c r="T102" s="102">
        <v>-24063046770</v>
      </c>
      <c r="U102" s="101"/>
      <c r="V102" s="116">
        <f>(T102/درآمد!$F$13)*100</f>
        <v>3.886811238855445</v>
      </c>
    </row>
    <row r="103" spans="1:22" ht="21.75" customHeight="1">
      <c r="A103" s="111" t="s">
        <v>30</v>
      </c>
      <c r="B103" s="111"/>
      <c r="D103" s="102">
        <v>0</v>
      </c>
      <c r="E103" s="101"/>
      <c r="F103" s="102">
        <v>-2208248251</v>
      </c>
      <c r="G103" s="101"/>
      <c r="H103" s="102">
        <v>-15571721999</v>
      </c>
      <c r="I103" s="101"/>
      <c r="J103" s="102">
        <v>-17779970250</v>
      </c>
      <c r="K103" s="101"/>
      <c r="L103" s="116">
        <v>3.71</v>
      </c>
      <c r="M103" s="101"/>
      <c r="N103" s="102">
        <v>0</v>
      </c>
      <c r="O103" s="101"/>
      <c r="P103" s="119">
        <v>-11015428139</v>
      </c>
      <c r="Q103" s="101"/>
      <c r="R103" s="102">
        <v>-15571721999</v>
      </c>
      <c r="S103" s="101"/>
      <c r="T103" s="102">
        <v>-26587150138</v>
      </c>
      <c r="U103" s="101"/>
      <c r="V103" s="116">
        <f>(T103/درآمد!$F$13)*100</f>
        <v>4.2945199314640021</v>
      </c>
    </row>
    <row r="104" spans="1:22" ht="21.75" customHeight="1">
      <c r="A104" s="111" t="s">
        <v>66</v>
      </c>
      <c r="B104" s="111"/>
      <c r="D104" s="102">
        <v>0</v>
      </c>
      <c r="E104" s="101"/>
      <c r="F104" s="102">
        <v>7357621622</v>
      </c>
      <c r="G104" s="101"/>
      <c r="H104" s="102">
        <v>-18518168670</v>
      </c>
      <c r="I104" s="101"/>
      <c r="J104" s="102">
        <v>-11160547048</v>
      </c>
      <c r="K104" s="101"/>
      <c r="L104" s="116">
        <v>2.33</v>
      </c>
      <c r="M104" s="101"/>
      <c r="N104" s="102">
        <v>0</v>
      </c>
      <c r="O104" s="101"/>
      <c r="P104" s="119">
        <v>-9169646816</v>
      </c>
      <c r="Q104" s="101"/>
      <c r="R104" s="102">
        <v>-18518168670</v>
      </c>
      <c r="S104" s="101"/>
      <c r="T104" s="102">
        <v>-27687815486</v>
      </c>
      <c r="U104" s="101"/>
      <c r="V104" s="116">
        <f>(T104/درآمد!$F$13)*100</f>
        <v>4.472306164675282</v>
      </c>
    </row>
    <row r="105" spans="1:22" ht="21.75" customHeight="1">
      <c r="A105" s="111" t="s">
        <v>59</v>
      </c>
      <c r="B105" s="111"/>
      <c r="D105" s="102">
        <v>0</v>
      </c>
      <c r="E105" s="101"/>
      <c r="F105" s="102">
        <v>-8651718822</v>
      </c>
      <c r="G105" s="101"/>
      <c r="H105" s="102">
        <v>-3600941438</v>
      </c>
      <c r="I105" s="101"/>
      <c r="J105" s="102">
        <v>-12252660260</v>
      </c>
      <c r="K105" s="101"/>
      <c r="L105" s="116">
        <v>2.5499999999999998</v>
      </c>
      <c r="M105" s="101"/>
      <c r="N105" s="102">
        <v>0</v>
      </c>
      <c r="O105" s="101"/>
      <c r="P105" s="119">
        <v>-26243256766</v>
      </c>
      <c r="Q105" s="101"/>
      <c r="R105" s="102">
        <v>-3600941438</v>
      </c>
      <c r="S105" s="101"/>
      <c r="T105" s="102">
        <v>-29844198204</v>
      </c>
      <c r="U105" s="101"/>
      <c r="V105" s="116">
        <f>(T105/درآمد!$F$13)*100</f>
        <v>4.8206183573792174</v>
      </c>
    </row>
    <row r="106" spans="1:22" ht="21.75" customHeight="1">
      <c r="A106" s="111" t="s">
        <v>90</v>
      </c>
      <c r="B106" s="111"/>
      <c r="D106" s="102">
        <v>0</v>
      </c>
      <c r="E106" s="101"/>
      <c r="F106" s="102">
        <v>-22224194381</v>
      </c>
      <c r="G106" s="101"/>
      <c r="H106" s="102">
        <v>0</v>
      </c>
      <c r="I106" s="101"/>
      <c r="J106" s="102">
        <v>-22224194381</v>
      </c>
      <c r="K106" s="101"/>
      <c r="L106" s="116">
        <v>4.63</v>
      </c>
      <c r="M106" s="101"/>
      <c r="N106" s="102">
        <v>0</v>
      </c>
      <c r="O106" s="101"/>
      <c r="P106" s="119">
        <v>-35790229698</v>
      </c>
      <c r="Q106" s="101"/>
      <c r="R106" s="102">
        <v>2098694069</v>
      </c>
      <c r="S106" s="101"/>
      <c r="T106" s="102">
        <v>-33691535629</v>
      </c>
      <c r="U106" s="101"/>
      <c r="V106" s="116">
        <f>(T106/درآمد!$F$13)*100</f>
        <v>5.4420639492899863</v>
      </c>
    </row>
    <row r="107" spans="1:22" ht="21.75" customHeight="1">
      <c r="A107" s="111" t="s">
        <v>25</v>
      </c>
      <c r="B107" s="111"/>
      <c r="D107" s="102">
        <v>0</v>
      </c>
      <c r="E107" s="101"/>
      <c r="F107" s="102">
        <v>1124479681</v>
      </c>
      <c r="G107" s="101"/>
      <c r="H107" s="102">
        <v>-7739208803</v>
      </c>
      <c r="I107" s="101"/>
      <c r="J107" s="102">
        <v>-6614729122</v>
      </c>
      <c r="K107" s="101"/>
      <c r="L107" s="116">
        <v>1.38</v>
      </c>
      <c r="M107" s="101"/>
      <c r="N107" s="102">
        <v>0</v>
      </c>
      <c r="O107" s="101"/>
      <c r="P107" s="119">
        <v>-26886468041</v>
      </c>
      <c r="Q107" s="101"/>
      <c r="R107" s="102">
        <v>-7739208803</v>
      </c>
      <c r="S107" s="101"/>
      <c r="T107" s="102">
        <v>-34625676844</v>
      </c>
      <c r="U107" s="101"/>
      <c r="V107" s="116">
        <f>(T107/درآمد!$F$13)*100</f>
        <v>5.5929521808528619</v>
      </c>
    </row>
    <row r="108" spans="1:22" ht="21.75" customHeight="1">
      <c r="A108" s="111" t="s">
        <v>97</v>
      </c>
      <c r="B108" s="111"/>
      <c r="D108" s="102">
        <v>0</v>
      </c>
      <c r="E108" s="101"/>
      <c r="F108" s="102">
        <v>5796146151</v>
      </c>
      <c r="G108" s="101"/>
      <c r="H108" s="102">
        <v>-5923207884</v>
      </c>
      <c r="I108" s="101"/>
      <c r="J108" s="102">
        <v>-127061733</v>
      </c>
      <c r="K108" s="101"/>
      <c r="L108" s="116">
        <v>0.03</v>
      </c>
      <c r="M108" s="101"/>
      <c r="N108" s="102">
        <v>0</v>
      </c>
      <c r="O108" s="101"/>
      <c r="P108" s="119">
        <v>-37755174592</v>
      </c>
      <c r="Q108" s="101"/>
      <c r="R108" s="102">
        <v>-5923207884</v>
      </c>
      <c r="S108" s="101"/>
      <c r="T108" s="102">
        <v>-43678382476</v>
      </c>
      <c r="U108" s="101"/>
      <c r="V108" s="116">
        <f>(T108/درآمد!$F$13)*100</f>
        <v>7.0552008449071186</v>
      </c>
    </row>
    <row r="109" spans="1:22" ht="21.75" customHeight="1">
      <c r="A109" s="111" t="s">
        <v>98</v>
      </c>
      <c r="B109" s="111"/>
      <c r="D109" s="102">
        <v>0</v>
      </c>
      <c r="E109" s="101"/>
      <c r="F109" s="102">
        <v>-44705410654</v>
      </c>
      <c r="G109" s="101"/>
      <c r="H109" s="102">
        <v>-504538097</v>
      </c>
      <c r="I109" s="101"/>
      <c r="J109" s="102">
        <v>-45209948751</v>
      </c>
      <c r="K109" s="101"/>
      <c r="L109" s="116">
        <v>9.42</v>
      </c>
      <c r="M109" s="101"/>
      <c r="N109" s="102">
        <v>0</v>
      </c>
      <c r="O109" s="101"/>
      <c r="P109" s="119">
        <v>-49238278660</v>
      </c>
      <c r="Q109" s="101"/>
      <c r="R109" s="102">
        <v>4945241950</v>
      </c>
      <c r="S109" s="101"/>
      <c r="T109" s="102">
        <v>-44293036710</v>
      </c>
      <c r="U109" s="101"/>
      <c r="V109" s="116">
        <f>(T109/درآمد!$F$13)*100</f>
        <v>7.154483575292689</v>
      </c>
    </row>
    <row r="110" spans="1:22" ht="21.75" customHeight="1">
      <c r="A110" s="111" t="s">
        <v>79</v>
      </c>
      <c r="B110" s="111"/>
      <c r="D110" s="102">
        <v>0</v>
      </c>
      <c r="E110" s="101"/>
      <c r="F110" s="102">
        <v>-11398075217</v>
      </c>
      <c r="G110" s="101"/>
      <c r="H110" s="102">
        <v>-11091116145</v>
      </c>
      <c r="I110" s="101"/>
      <c r="J110" s="102">
        <v>-22489191362</v>
      </c>
      <c r="K110" s="101"/>
      <c r="L110" s="116">
        <v>4.6900000000000004</v>
      </c>
      <c r="M110" s="101"/>
      <c r="N110" s="102">
        <v>0</v>
      </c>
      <c r="O110" s="101"/>
      <c r="P110" s="119">
        <v>-38618046096</v>
      </c>
      <c r="Q110" s="101"/>
      <c r="R110" s="102">
        <v>-11091116145</v>
      </c>
      <c r="S110" s="101"/>
      <c r="T110" s="102">
        <v>-49709162241</v>
      </c>
      <c r="U110" s="101"/>
      <c r="V110" s="116">
        <f>(T110/درآمد!$F$13)*100</f>
        <v>8.0293294660128982</v>
      </c>
    </row>
    <row r="111" spans="1:22" ht="21.75" customHeight="1">
      <c r="A111" s="111" t="s">
        <v>37</v>
      </c>
      <c r="B111" s="111"/>
      <c r="D111" s="102">
        <v>0</v>
      </c>
      <c r="E111" s="101"/>
      <c r="F111" s="102">
        <v>-10539409123</v>
      </c>
      <c r="G111" s="101"/>
      <c r="H111" s="102">
        <v>-14145720280</v>
      </c>
      <c r="I111" s="101"/>
      <c r="J111" s="102">
        <v>-24685129403</v>
      </c>
      <c r="K111" s="101"/>
      <c r="L111" s="116">
        <v>5.15</v>
      </c>
      <c r="M111" s="101"/>
      <c r="N111" s="102">
        <v>0</v>
      </c>
      <c r="O111" s="101"/>
      <c r="P111" s="119">
        <v>-35906285102</v>
      </c>
      <c r="Q111" s="101"/>
      <c r="R111" s="102">
        <v>-14145720280</v>
      </c>
      <c r="S111" s="101"/>
      <c r="T111" s="102">
        <v>-50052005382</v>
      </c>
      <c r="U111" s="101"/>
      <c r="V111" s="116">
        <f>(T111/درآمد!$F$13)*100</f>
        <v>8.0847075977324714</v>
      </c>
    </row>
    <row r="112" spans="1:22" ht="21.75" customHeight="1">
      <c r="A112" s="112" t="s">
        <v>67</v>
      </c>
      <c r="B112" s="112"/>
      <c r="D112" s="104">
        <v>0</v>
      </c>
      <c r="E112" s="101"/>
      <c r="F112" s="104">
        <v>-809404116</v>
      </c>
      <c r="G112" s="101"/>
      <c r="H112" s="104">
        <v>0</v>
      </c>
      <c r="I112" s="101"/>
      <c r="J112" s="104">
        <v>-809404116</v>
      </c>
      <c r="K112" s="101"/>
      <c r="L112" s="117">
        <v>0.17</v>
      </c>
      <c r="M112" s="101"/>
      <c r="N112" s="104">
        <v>0</v>
      </c>
      <c r="O112" s="101"/>
      <c r="P112" s="120">
        <v>-122966992365</v>
      </c>
      <c r="Q112" s="101"/>
      <c r="R112" s="104">
        <v>0</v>
      </c>
      <c r="S112" s="101"/>
      <c r="T112" s="102">
        <v>-122966992365</v>
      </c>
      <c r="U112" s="101"/>
      <c r="V112" s="116">
        <f>(T112/درآمد!$F$13)*100</f>
        <v>19.862384530973245</v>
      </c>
    </row>
    <row r="113" spans="1:22" ht="21.75" customHeight="1" thickBot="1">
      <c r="A113" s="172" t="s">
        <v>108</v>
      </c>
      <c r="B113" s="172"/>
      <c r="D113" s="105">
        <f>SUM(D9:D112)</f>
        <v>40140229408</v>
      </c>
      <c r="E113" s="101"/>
      <c r="F113" s="105">
        <f>SUM(F9:F112)</f>
        <v>-432799643791</v>
      </c>
      <c r="G113" s="101"/>
      <c r="H113" s="105">
        <f>SUM(H9:H112)</f>
        <v>-138703840161</v>
      </c>
      <c r="I113" s="101"/>
      <c r="J113" s="105">
        <f>SUM(J9:J112)</f>
        <v>-531363254544</v>
      </c>
      <c r="K113" s="101"/>
      <c r="L113" s="118">
        <f>SUM(L9:L112)</f>
        <v>110.82000000000001</v>
      </c>
      <c r="M113" s="101"/>
      <c r="N113" s="105">
        <f>SUM(N9:N112)</f>
        <v>104183915276</v>
      </c>
      <c r="O113" s="101"/>
      <c r="P113" s="105">
        <f>SUM(P9:P112)</f>
        <v>-679568593710</v>
      </c>
      <c r="Q113" s="101"/>
      <c r="R113" s="105">
        <f>SUM(R9:R112)</f>
        <v>-120030285084</v>
      </c>
      <c r="S113" s="101"/>
      <c r="T113" s="105">
        <f>SUM(T9:T112)</f>
        <v>-695414963518</v>
      </c>
      <c r="U113" s="101"/>
      <c r="V113" s="118">
        <f>SUM(V9:V112)</f>
        <v>112.32769988378372</v>
      </c>
    </row>
  </sheetData>
  <sortState xmlns:xlrd2="http://schemas.microsoft.com/office/spreadsheetml/2017/richdata2" ref="A9:V112">
    <sortCondition descending="1" ref="T9:T112"/>
  </sortState>
  <mergeCells count="10">
    <mergeCell ref="J7:L7"/>
    <mergeCell ref="T7:V7"/>
    <mergeCell ref="A8:B8"/>
    <mergeCell ref="A113:B113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5509-D1A2-458A-9AE3-04520D8918B4}">
  <sheetPr>
    <pageSetUpPr fitToPage="1"/>
  </sheetPr>
  <dimension ref="A1:V11"/>
  <sheetViews>
    <sheetView rightToLeft="1" zoomScale="93" zoomScaleNormal="93" workbookViewId="0">
      <selection activeCell="K12" sqref="K12"/>
    </sheetView>
  </sheetViews>
  <sheetFormatPr defaultRowHeight="18"/>
  <cols>
    <col min="1" max="1" width="27" style="75" customWidth="1"/>
    <col min="2" max="2" width="1.42578125" style="75" customWidth="1"/>
    <col min="3" max="3" width="17" style="75" customWidth="1"/>
    <col min="4" max="4" width="1.42578125" style="75" customWidth="1"/>
    <col min="5" max="5" width="19.5703125" style="75" bestFit="1" customWidth="1"/>
    <col min="6" max="6" width="1.42578125" style="75" customWidth="1"/>
    <col min="7" max="7" width="17" style="75" customWidth="1"/>
    <col min="8" max="8" width="1.42578125" style="75" customWidth="1"/>
    <col min="9" max="9" width="19.7109375" style="75" bestFit="1" customWidth="1"/>
    <col min="10" max="10" width="1.42578125" style="75" customWidth="1"/>
    <col min="11" max="11" width="17" style="75" customWidth="1"/>
    <col min="12" max="12" width="1.42578125" style="75" customWidth="1"/>
    <col min="13" max="13" width="19.7109375" style="75" bestFit="1" customWidth="1"/>
    <col min="14" max="14" width="1.42578125" style="75" customWidth="1"/>
    <col min="15" max="15" width="17" style="75" customWidth="1"/>
    <col min="16" max="16" width="1.42578125" style="75" customWidth="1"/>
    <col min="17" max="17" width="19.5703125" style="75" bestFit="1" customWidth="1"/>
    <col min="18" max="20" width="9.140625" style="75"/>
    <col min="21" max="21" width="16.85546875" style="75" bestFit="1" customWidth="1"/>
    <col min="22" max="16384" width="9.140625" style="75"/>
  </cols>
  <sheetData>
    <row r="1" spans="1:22" ht="25.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22" ht="25.5">
      <c r="A2" s="157" t="s">
        <v>156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22" ht="25.5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5" spans="1:22" ht="24">
      <c r="A5" s="182" t="s">
        <v>273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7" spans="1:22" ht="21">
      <c r="C7" s="183" t="s">
        <v>174</v>
      </c>
      <c r="D7" s="183"/>
      <c r="E7" s="183"/>
      <c r="F7" s="183"/>
      <c r="G7" s="183"/>
      <c r="H7" s="183"/>
      <c r="I7" s="183"/>
      <c r="J7" s="183"/>
      <c r="K7" s="183"/>
      <c r="L7" s="76"/>
      <c r="M7" s="183" t="s">
        <v>175</v>
      </c>
      <c r="N7" s="183"/>
      <c r="O7" s="183"/>
      <c r="P7" s="183"/>
      <c r="Q7" s="183"/>
      <c r="V7" s="77"/>
    </row>
    <row r="8" spans="1:22" ht="21">
      <c r="C8" s="78" t="s">
        <v>274</v>
      </c>
      <c r="E8" s="78" t="s">
        <v>275</v>
      </c>
      <c r="G8" s="78" t="s">
        <v>276</v>
      </c>
      <c r="I8" s="78" t="s">
        <v>272</v>
      </c>
      <c r="K8" s="78" t="s">
        <v>274</v>
      </c>
      <c r="M8" s="78" t="s">
        <v>275</v>
      </c>
      <c r="O8" s="78" t="s">
        <v>276</v>
      </c>
      <c r="Q8" s="78" t="s">
        <v>272</v>
      </c>
    </row>
    <row r="9" spans="1:22" s="84" customFormat="1" ht="20.25">
      <c r="A9" s="79" t="s">
        <v>195</v>
      </c>
      <c r="B9" s="80"/>
      <c r="C9" s="81">
        <v>0</v>
      </c>
      <c r="D9" s="82"/>
      <c r="E9" s="81">
        <v>27536194183</v>
      </c>
      <c r="F9" s="83"/>
      <c r="G9" s="81">
        <v>0</v>
      </c>
      <c r="H9" s="82"/>
      <c r="I9" s="81">
        <v>27536194183</v>
      </c>
      <c r="J9" s="83"/>
      <c r="K9" s="81">
        <v>0</v>
      </c>
      <c r="L9" s="82"/>
      <c r="M9" s="81">
        <v>32128255078</v>
      </c>
      <c r="N9" s="82"/>
      <c r="O9" s="81">
        <v>0</v>
      </c>
      <c r="P9" s="82"/>
      <c r="Q9" s="81">
        <v>32128255078</v>
      </c>
      <c r="T9" s="85"/>
    </row>
    <row r="10" spans="1:22" ht="24.75" thickBot="1">
      <c r="A10" s="86" t="s">
        <v>272</v>
      </c>
      <c r="B10" s="87"/>
      <c r="C10" s="88">
        <f>SUM(C9)</f>
        <v>0</v>
      </c>
      <c r="D10" s="89"/>
      <c r="E10" s="88">
        <f>SUM(E9)</f>
        <v>27536194183</v>
      </c>
      <c r="F10" s="89"/>
      <c r="G10" s="88">
        <f>SUM(G9)</f>
        <v>0</v>
      </c>
      <c r="H10" s="89"/>
      <c r="I10" s="88">
        <f>SUM(I9)</f>
        <v>27536194183</v>
      </c>
      <c r="J10" s="89"/>
      <c r="K10" s="88">
        <f>SUM(K9)</f>
        <v>0</v>
      </c>
      <c r="L10" s="89"/>
      <c r="M10" s="88">
        <f>SUM(M9)</f>
        <v>32128255078</v>
      </c>
      <c r="N10" s="89"/>
      <c r="O10" s="88">
        <f>SUM(O9)</f>
        <v>0</v>
      </c>
      <c r="P10" s="89"/>
      <c r="Q10" s="88">
        <f>SUM(Q9)</f>
        <v>32128255078</v>
      </c>
      <c r="U10" s="90"/>
    </row>
    <row r="11" spans="1:22" ht="19.5" thickTop="1">
      <c r="C11" s="91"/>
      <c r="E11" s="91"/>
      <c r="G11" s="91"/>
      <c r="I11" s="91"/>
      <c r="K11" s="91"/>
      <c r="M11" s="91"/>
      <c r="O11" s="91"/>
      <c r="Q11" s="91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2025-07-21T10:51:04Z</dcterms:created>
  <dcterms:modified xsi:type="dcterms:W3CDTF">2025-07-22T12:07:47Z</dcterms:modified>
</cp:coreProperties>
</file>