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0627\"/>
    </mc:Choice>
  </mc:AlternateContent>
  <xr:revisionPtr revIDLastSave="0" documentId="13_ncr:1_{D44661D1-0C07-4C87-B910-9A8803B058A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ورت وضعیت " sheetId="22" r:id="rId1"/>
    <sheet name="سهام" sheetId="2" r:id="rId2"/>
    <sheet name="اوراق مشتقه" sheetId="3" r:id="rId3"/>
    <sheet name="گواهی سپرده کالایی " sheetId="23" r:id="rId4"/>
    <sheet name="اوراق" sheetId="5" r:id="rId5"/>
    <sheet name="سپرده" sheetId="7" r:id="rId6"/>
    <sheet name="درآمد " sheetId="25" r:id="rId7"/>
    <sheet name="درآمد سرمایه گذاری در سهام" sheetId="9" r:id="rId8"/>
    <sheet name="درآمد حاصل ازگواهی سپرده کالایی" sheetId="24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اوراق!$A$1:$AM$11</definedName>
    <definedName name="_xlnm.Print_Area" localSheetId="2">'اوراق مشتقه'!$A$1:$AX$96</definedName>
    <definedName name="_xlnm.Print_Area" localSheetId="6">'درآمد '!$A$1:$K$13</definedName>
    <definedName name="_xlnm.Print_Area" localSheetId="10">'درآمد سپرده بانکی'!$A$1:$K$14</definedName>
    <definedName name="_xlnm.Print_Area" localSheetId="9">'درآمد سرمایه گذاری در اوراق به'!$A$1:$S$15</definedName>
    <definedName name="_xlnm.Print_Area" localSheetId="7">'درآمد سرمایه گذاری در سهام'!$A$1:$V$119</definedName>
    <definedName name="_xlnm.Print_Area" localSheetId="12">'درآمد سود سهام'!$A$1:$S$69</definedName>
    <definedName name="_xlnm.Print_Area" localSheetId="16">'درآمد ناشی از تغییر قیمت اوراق'!$A$1:$Q$77</definedName>
    <definedName name="_xlnm.Print_Area" localSheetId="15">'درآمد ناشی از فروش'!$A$1:$Q$84</definedName>
    <definedName name="_xlnm.Print_Area" localSheetId="11">'سایر درآمدها'!$A$1:$G$10</definedName>
    <definedName name="_xlnm.Print_Area" localSheetId="5">سپرده!$A$1:$M$15</definedName>
    <definedName name="_xlnm.Print_Area" localSheetId="1">سهام!$A$1:$AB$86</definedName>
    <definedName name="_xlnm.Print_Area" localSheetId="13">'سود اوراق بهادار'!$A$1:$U$12</definedName>
    <definedName name="_xlnm.Print_Area" localSheetId="14">'سود سپرده بانکی'!$A$1:$N$14</definedName>
    <definedName name="_xlnm.Print_Area" localSheetId="0">'صورت وضعیت 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3" l="1"/>
  <c r="J9" i="13"/>
  <c r="J10" i="13"/>
  <c r="J11" i="13"/>
  <c r="J12" i="13"/>
  <c r="J13" i="13"/>
  <c r="J8" i="13"/>
  <c r="F14" i="13"/>
  <c r="F9" i="13"/>
  <c r="F10" i="13"/>
  <c r="F11" i="13"/>
  <c r="F12" i="13"/>
  <c r="F13" i="13"/>
  <c r="F8" i="13"/>
  <c r="C84" i="19" l="1"/>
  <c r="E84" i="19"/>
  <c r="G84" i="19"/>
  <c r="I84" i="19"/>
  <c r="K84" i="19"/>
  <c r="O84" i="19"/>
  <c r="M84" i="19"/>
  <c r="Q84" i="19"/>
  <c r="O70" i="21"/>
  <c r="C77" i="21"/>
  <c r="E77" i="21"/>
  <c r="G77" i="21"/>
  <c r="I77" i="21"/>
  <c r="K77" i="21"/>
  <c r="M77" i="21"/>
  <c r="O77" i="21"/>
  <c r="C14" i="18"/>
  <c r="G14" i="18"/>
  <c r="I14" i="18"/>
  <c r="M14" i="18"/>
  <c r="J12" i="17"/>
  <c r="N12" i="17"/>
  <c r="P12" i="17"/>
  <c r="T12" i="17"/>
  <c r="I69" i="15"/>
  <c r="K69" i="15"/>
  <c r="M69" i="15"/>
  <c r="O69" i="15"/>
  <c r="Q69" i="15"/>
  <c r="S69" i="15"/>
  <c r="D10" i="14"/>
  <c r="F10" i="14"/>
  <c r="D14" i="13"/>
  <c r="H14" i="13"/>
  <c r="R15" i="11"/>
  <c r="P15" i="11"/>
  <c r="N15" i="11"/>
  <c r="L15" i="11"/>
  <c r="J15" i="11"/>
  <c r="H15" i="11"/>
  <c r="F15" i="11"/>
  <c r="D15" i="11"/>
  <c r="L15" i="7"/>
  <c r="E86" i="2"/>
  <c r="J15" i="7"/>
  <c r="Q77" i="21"/>
  <c r="V119" i="9"/>
  <c r="R119" i="9"/>
  <c r="T119" i="9"/>
  <c r="L119" i="9"/>
  <c r="J13" i="25"/>
  <c r="AA86" i="2"/>
  <c r="D119" i="9"/>
  <c r="F119" i="9"/>
  <c r="H119" i="9"/>
  <c r="J119" i="9"/>
  <c r="N119" i="9"/>
  <c r="P119" i="9"/>
  <c r="D15" i="7"/>
  <c r="F15" i="7"/>
  <c r="H15" i="7"/>
  <c r="W86" i="2"/>
  <c r="P11" i="5"/>
  <c r="R11" i="5"/>
  <c r="T11" i="5"/>
  <c r="V11" i="5"/>
  <c r="X11" i="5"/>
  <c r="Z11" i="5"/>
  <c r="AB11" i="5"/>
  <c r="AD11" i="5"/>
  <c r="AH11" i="5"/>
  <c r="AJ11" i="5"/>
  <c r="AH11" i="23"/>
  <c r="AJ11" i="23"/>
  <c r="G86" i="2"/>
  <c r="I86" i="2"/>
  <c r="K86" i="2"/>
  <c r="M86" i="2"/>
  <c r="O86" i="2"/>
  <c r="Q86" i="2"/>
  <c r="S86" i="2"/>
  <c r="U86" i="2"/>
  <c r="Y86" i="2"/>
  <c r="Q10" i="24" l="1"/>
  <c r="O10" i="24"/>
  <c r="M10" i="24"/>
  <c r="K10" i="24"/>
  <c r="I10" i="24"/>
  <c r="G10" i="24"/>
  <c r="E10" i="24"/>
  <c r="AL11" i="23"/>
  <c r="AD11" i="23"/>
  <c r="AB11" i="23"/>
  <c r="AA11" i="23"/>
  <c r="Y11" i="23"/>
  <c r="X11" i="23"/>
  <c r="V11" i="23"/>
  <c r="T11" i="23"/>
  <c r="R11" i="23"/>
  <c r="F13" i="25" l="1"/>
  <c r="H10" i="25" l="1"/>
  <c r="H9" i="25"/>
  <c r="H12" i="25"/>
  <c r="H11" i="25"/>
  <c r="H8" i="25"/>
  <c r="H13" i="25" l="1"/>
</calcChain>
</file>

<file path=xl/sharedStrings.xml><?xml version="1.0" encoding="utf-8"?>
<sst xmlns="http://schemas.openxmlformats.org/spreadsheetml/2006/main" count="834" uniqueCount="317">
  <si>
    <t>صندوق سرمایه گذاری سهامی اهرمی پیشران پارسیان</t>
  </si>
  <si>
    <t>صورت وضعیت پرتفوی</t>
  </si>
  <si>
    <t>برای ماه منتهی به 1404/06/27</t>
  </si>
  <si>
    <t>-1</t>
  </si>
  <si>
    <t>سرمایه گذاری ها</t>
  </si>
  <si>
    <t>-1-1</t>
  </si>
  <si>
    <t>سرمایه گذاری در سهام و حق تقدم سهام</t>
  </si>
  <si>
    <t>1404/05/27</t>
  </si>
  <si>
    <t>تغییرات طی دوره</t>
  </si>
  <si>
    <t>1404/06/27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</si>
  <si>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</si>
  <si>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</si>
  <si>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</si>
  <si>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</si>
  <si>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</si>
  <si>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</si>
  <si>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</si>
  <si>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</si>
  <si>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</si>
  <si>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</si>
  <si>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ایران‌ خودرو</t>
  </si>
  <si>
    <t>بانک تجارت</t>
  </si>
  <si>
    <t>بانک خاورمیانه</t>
  </si>
  <si>
    <t>بانک سامان</t>
  </si>
  <si>
    <t>بانک ملت</t>
  </si>
  <si>
    <t>بانک‌اقتصادنوین‌</t>
  </si>
  <si>
    <t>بهار رز عالیس چناران</t>
  </si>
  <si>
    <t>بورس کالای ایران</t>
  </si>
  <si>
    <t>بیمه کوثر</t>
  </si>
  <si>
    <t>پالایش نفت اصفهان</t>
  </si>
  <si>
    <t>پالایش نفت بندرعباس</t>
  </si>
  <si>
    <t>پتروشیمی بوعلی سینا</t>
  </si>
  <si>
    <t>پتروشیمی پارس</t>
  </si>
  <si>
    <t>پتروشیمی پردیس</t>
  </si>
  <si>
    <t>پتروشیمی جم</t>
  </si>
  <si>
    <t>پتروشیمی‌شیراز</t>
  </si>
  <si>
    <t>پخش البرز</t>
  </si>
  <si>
    <t>پویا زرکان آق دره</t>
  </si>
  <si>
    <t>تامین سرمایه لوتوس پارسیان</t>
  </si>
  <si>
    <t>تراکتورسازی‌ایران‌</t>
  </si>
  <si>
    <t>توسعه خدمات دریایی وبندری سینا</t>
  </si>
  <si>
    <t>توسعه معدنی و صنعتی صبانور</t>
  </si>
  <si>
    <t>توسعه نیشکر و  صنایع جانبی</t>
  </si>
  <si>
    <t>تولید ژلاتین کپسول ایران</t>
  </si>
  <si>
    <t>تولیدات پتروشیمی قائد بصیر</t>
  </si>
  <si>
    <t>تولیدی‌مهرام‌</t>
  </si>
  <si>
    <t>چرخشگر</t>
  </si>
  <si>
    <t>ح . تامین سرمایه لوتوس پارسیان</t>
  </si>
  <si>
    <t>حفاری شمال</t>
  </si>
  <si>
    <t>داروسازی‌ فارابی‌</t>
  </si>
  <si>
    <t>ریخته‌گری‌ تراکتورسازی‌ ایران‌</t>
  </si>
  <si>
    <t>زامیاد</t>
  </si>
  <si>
    <t>س. صنایع‌شیمیایی‌ایران</t>
  </si>
  <si>
    <t>س. نفت و گاز و پتروشیمی تأمین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</si>
  <si>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</si>
  <si>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</si>
  <si>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</si>
  <si>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</si>
  <si>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</si>
  <si>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</si>
  <si>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</si>
  <si>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</si>
  <si>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</si>
  <si>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</si>
  <si>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</si>
  <si>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سیمان‌مازندران‌</t>
  </si>
  <si>
    <t>سیمان‌هرمزگان‌</t>
  </si>
  <si>
    <t>شرکت س استان آذربایجان غربی</t>
  </si>
  <si>
    <t>شرکت صنایع غذایی مینو شرق</t>
  </si>
  <si>
    <t>شرکت قند بیستون</t>
  </si>
  <si>
    <t>شمش طلا CD1GOB0001</t>
  </si>
  <si>
    <t>صنایع پتروشیمی خلیج فارس</t>
  </si>
  <si>
    <t>صنایع غذایی رضوی</t>
  </si>
  <si>
    <t>صنایع مس افق کرمان</t>
  </si>
  <si>
    <t>صنعت غذایی کورش</t>
  </si>
  <si>
    <t>فروشگاههای زنجیره ای افق کوروش</t>
  </si>
  <si>
    <t>فولاد  خوزستان</t>
  </si>
  <si>
    <t>فولاد مبارکه اصفهان</t>
  </si>
  <si>
    <t>گروه مالی صبا تامین</t>
  </si>
  <si>
    <t>گروه‌ صنعتی‌ بارز</t>
  </si>
  <si>
    <t>گسترش سوخت سبززاگرس(سهامی عام)</t>
  </si>
  <si>
    <t>گسترش نفت و گاز پارسیان</t>
  </si>
  <si>
    <t>مبین انرژی خلیج فارس</t>
  </si>
  <si>
    <t>مخابرات ایران</t>
  </si>
  <si>
    <t>مدیریت نیروگاهی ایرانیان مپنا</t>
  </si>
  <si>
    <t>معدنکاران نسوز</t>
  </si>
  <si>
    <t>معدنی و صنعتی گل گهر</t>
  </si>
  <si>
    <t>معدنی‌وصنعتی‌چادرملو</t>
  </si>
  <si>
    <t>ملی‌ صنایع‌ مس‌ ایران‌</t>
  </si>
  <si>
    <t>موتوژن‌</t>
  </si>
  <si>
    <t>نفت‌ بهران‌</t>
  </si>
  <si>
    <t>کاشی‌ الوند</t>
  </si>
  <si>
    <t>کشت و صنعت جوین</t>
  </si>
  <si>
    <t>کلر پارس</t>
  </si>
  <si>
    <t>کویر تایر</t>
  </si>
  <si>
    <t>سرمایه گذاری گروه توسعه ملی</t>
  </si>
  <si>
    <t>ح . کاشی‌ الوند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</si>
  <si>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</si>
  <si>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</si>
  <si>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</si>
  <si>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</si>
  <si>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</si>
  <si>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</si>
  <si>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</si>
  <si>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وبملت-2889-05/02/21</t>
  </si>
  <si>
    <t>1405/02/21</t>
  </si>
  <si>
    <t>اختیارف ت بوعلی-102495-5/02/14</t>
  </si>
  <si>
    <t>1405/02/14</t>
  </si>
  <si>
    <t>اختیارف ت فولاد-5526-05/01/29</t>
  </si>
  <si>
    <t>1405/01/29</t>
  </si>
  <si>
    <t>اختیارف ت وغدیر-12654-05/01/18</t>
  </si>
  <si>
    <t>1405/01/18</t>
  </si>
  <si>
    <t>اختیارف ت پارسان-79550-5/02/05</t>
  </si>
  <si>
    <t>1405/02/05</t>
  </si>
  <si>
    <t>اختیارف ت شبندر-12625-05/02/23</t>
  </si>
  <si>
    <t>1405/02/23</t>
  </si>
  <si>
    <t>اختیارف ت وبملت-1383-05/07/27</t>
  </si>
  <si>
    <t>1405/07/27</t>
  </si>
  <si>
    <t>اختیارف ت فولاد-2899-05/07/04</t>
  </si>
  <si>
    <t>1405/07/04</t>
  </si>
  <si>
    <t>اختیارف ت وغدیر-10779-05/06/28</t>
  </si>
  <si>
    <t>1405/06/28</t>
  </si>
  <si>
    <t>اختیارف ت فارس-9242-05/06/31</t>
  </si>
  <si>
    <t>1405/06/31</t>
  </si>
  <si>
    <t>اختیارف ت شستا-1496-05/07/13</t>
  </si>
  <si>
    <t>1405/07/13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</si>
  <si>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</si>
  <si>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</si>
  <si>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</si>
  <si>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</si>
  <si>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</si>
  <si>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</si>
  <si>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</si>
  <si>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</si>
  <si>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</si>
  <si>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</si>
  <si>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پتایر073-بدون ضامن</t>
  </si>
  <si>
    <t>بله</t>
  </si>
  <si>
    <t>1403/03/06</t>
  </si>
  <si>
    <t>1407/03/06</t>
  </si>
  <si>
    <t>مرابحه پکاشیمی-لوتوس071219</t>
  </si>
  <si>
    <t>1403/12/19</t>
  </si>
  <si>
    <t>1407/12/19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</si>
  <si>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</si>
  <si>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</si>
  <si>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</si>
  <si>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</si>
  <si>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</si>
  <si>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</si>
  <si>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</si>
  <si>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</si>
  <si>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</si>
  <si>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</si>
  <si>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</si>
  <si>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</si>
  <si>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</si>
  <si>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</si>
  <si>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</si>
  <si>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</si>
  <si>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</si>
  <si>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</si>
  <si>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</si>
  <si>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</si>
  <si>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</si>
  <si>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</si>
  <si>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</si>
  <si>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</si>
  <si>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</si>
  <si>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</si>
  <si>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</si>
  <si>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</si>
  <si>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</si>
  <si>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</si>
  <si>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ایران خودرو دیزل</t>
  </si>
  <si>
    <t>پلیمر آریا ساسول</t>
  </si>
  <si>
    <t>ایران‌ ترانسفو</t>
  </si>
  <si>
    <t>صنایع الکترونیک مادیران</t>
  </si>
  <si>
    <t>سیم و کابل ابهر</t>
  </si>
  <si>
    <t>بانک‌پارسیان‌</t>
  </si>
  <si>
    <t>مهرمام میهن</t>
  </si>
  <si>
    <t>کانی کربن طبس</t>
  </si>
  <si>
    <t>سرمایه گذاری مس سرچشمه</t>
  </si>
  <si>
    <t>بورس اوراق بهادار تهران</t>
  </si>
  <si>
    <t>تولیدی برنا باطری</t>
  </si>
  <si>
    <t>تولید انرژی برق شمس پاسارگاد</t>
  </si>
  <si>
    <t>سرمایه گذاری پایا تدبیرپارسا</t>
  </si>
  <si>
    <t>نفت‌ پارس‌</t>
  </si>
  <si>
    <t>اخشان خراسان</t>
  </si>
  <si>
    <t>گسترش‌سرمایه‌گذاری‌ایران‌خودرو</t>
  </si>
  <si>
    <t>پالایش نفت تهران</t>
  </si>
  <si>
    <t>پالایش نفت شیراز</t>
  </si>
  <si>
    <t>کاشی‌ وسرامیک‌ حافظ‌</t>
  </si>
  <si>
    <t>نخریسی و نساجی خسروی خراسان</t>
  </si>
  <si>
    <t>معدنی‌ املاح‌  ایران‌</t>
  </si>
  <si>
    <t>فرابورس ایران</t>
  </si>
  <si>
    <t>توسعه‌معادن‌وفلزات‌</t>
  </si>
  <si>
    <t>ملی کشت و صنعت و دامپروری پارس</t>
  </si>
  <si>
    <t>فولاد کاوه جنوب کیش</t>
  </si>
  <si>
    <t>پالایش نفت تبریز</t>
  </si>
  <si>
    <t>سیمرغ</t>
  </si>
  <si>
    <t>نفت سپاهان</t>
  </si>
  <si>
    <t>صنعتی‌ بهشهر</t>
  </si>
  <si>
    <t>کشتیرانی جمهوری اسلامی ایران</t>
  </si>
  <si>
    <t>بانک صادرات ایران</t>
  </si>
  <si>
    <t>توسعه سرمایه و صنعت غدیر</t>
  </si>
  <si>
    <t>ح توسعه معدنی و صنعتی صبانور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</si>
  <si>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</si>
  <si>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</si>
  <si>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</si>
  <si>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</si>
  <si>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خزانه-م7بودجه02-040910</t>
  </si>
  <si>
    <t>اسنادخزانه-م4بودجه02-051021</t>
  </si>
  <si>
    <t>صکوک اجاره فارس730-بدون ضامن</t>
  </si>
  <si>
    <t>اجاره تابان لوتوس14041015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</si>
  <si>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</si>
  <si>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</si>
  <si>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</si>
  <si>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</si>
  <si>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</si>
  <si>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</si>
  <si>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</si>
  <si>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</si>
  <si>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</si>
  <si>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</si>
  <si>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</si>
  <si>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</si>
  <si>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</si>
  <si>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</si>
  <si>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1404/04/24</t>
  </si>
  <si>
    <t>1404/04/12</t>
  </si>
  <si>
    <t>1404/03/21</t>
  </si>
  <si>
    <t>1404/04/22</t>
  </si>
  <si>
    <t>1404/05/12</t>
  </si>
  <si>
    <t>1404/04/31</t>
  </si>
  <si>
    <t>1404/05/04</t>
  </si>
  <si>
    <t>1404/04/29</t>
  </si>
  <si>
    <t>1404/03/06</t>
  </si>
  <si>
    <t>1404/05/11</t>
  </si>
  <si>
    <t>1404/04/19</t>
  </si>
  <si>
    <t>1404/02/31</t>
  </si>
  <si>
    <t>1404/04/28</t>
  </si>
  <si>
    <t>1404/01/31</t>
  </si>
  <si>
    <t>1404/04/23</t>
  </si>
  <si>
    <t>1404/05/13</t>
  </si>
  <si>
    <t>1404/05/14</t>
  </si>
  <si>
    <t>1404/02/22</t>
  </si>
  <si>
    <t>1404/03/17</t>
  </si>
  <si>
    <t>1404/03/12</t>
  </si>
  <si>
    <t>1404/05/08</t>
  </si>
  <si>
    <t>1404/06/23</t>
  </si>
  <si>
    <t>1404/06/26</t>
  </si>
  <si>
    <t>1404/03/03</t>
  </si>
  <si>
    <t>1404/03/01</t>
  </si>
  <si>
    <t>1404/05/07</t>
  </si>
  <si>
    <t>1404/04/18</t>
  </si>
  <si>
    <t>1404/06/17</t>
  </si>
  <si>
    <t>1404/02/14</t>
  </si>
  <si>
    <t>1404/05/05</t>
  </si>
  <si>
    <t>1404/03/28</t>
  </si>
  <si>
    <t>1404/04/17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</si>
  <si>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</si>
  <si>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</si>
  <si>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</si>
  <si>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</si>
  <si>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</si>
  <si>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1407/03/07</t>
  </si>
  <si>
    <t>1404/10/15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</si>
  <si>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</si>
  <si>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</si>
  <si>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</si>
  <si>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</si>
  <si>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</si>
  <si>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</si>
  <si>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</si>
  <si>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برای ماه منتهی به 1404/03/27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</si>
  <si>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</si>
  <si>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</si>
  <si>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</si>
  <si>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‫1404/05/27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</si>
  <si>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</si>
  <si>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</si>
  <si>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</si>
  <si>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</si>
  <si>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</si>
  <si>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</si>
  <si>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</si>
  <si>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</si>
  <si>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</si>
  <si>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</si>
  <si>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</si>
  <si>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</si>
  <si>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</si>
  <si>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</si>
  <si>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</si>
  <si>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</si>
  <si>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</si>
  <si>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</si>
  <si>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</si>
  <si>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</si>
  <si>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</si>
  <si>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</si>
  <si>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>‫2-2- درآمد حاصل از سرمایه گذاری در گواهی سپرده کالایی سکه و شمش طلا:</t>
  </si>
  <si>
    <t>‫درآمد سود اوراق</t>
  </si>
  <si>
    <t>‫درآمد تغییر ارزش</t>
  </si>
  <si>
    <t>‫درآمد فروش</t>
  </si>
  <si>
    <t>‫1404/06/27</t>
  </si>
  <si>
    <t xml:space="preserve">بانک پارسیان </t>
  </si>
  <si>
    <t xml:space="preserve">بانک اقتصاد نوین </t>
  </si>
  <si>
    <t xml:space="preserve">بانک ملت </t>
  </si>
  <si>
    <t xml:space="preserve">بانک خاورمیانه </t>
  </si>
  <si>
    <t>بانک پاسارگاد</t>
  </si>
  <si>
    <t xml:space="preserve">بانک گردشگری </t>
  </si>
  <si>
    <t>درآمد حاصل از سرمایه گذاری در گواهی سپرده کالایی سکه و شمش طلا</t>
  </si>
  <si>
    <t>بانک اقتصاد نوین</t>
  </si>
  <si>
    <t xml:space="preserve">بانک تجارت </t>
  </si>
  <si>
    <t xml:space="preserve">بانک پاسارگاد </t>
  </si>
  <si>
    <t>درصد سود 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</si>
</sst>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  <numFmt numFmtId="167" formatCode="0.0%"/>
  </numFmts>
  <fonts count="2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12"/>
      <color indexed="8"/>
      <name val="B Nazanin"/>
      <charset val="178"/>
    </font>
    <font>
      <sz val="9"/>
      <color rgb="FF000000"/>
      <name val="Yekan"/>
    </font>
    <font>
      <sz val="11"/>
      <color indexed="8"/>
      <name val="Calibri"/>
      <family val="2"/>
      <scheme val="minor"/>
    </font>
    <font>
      <sz val="13"/>
      <name val="B Nazanin"/>
      <charset val="178"/>
    </font>
    <font>
      <sz val="13"/>
      <color indexed="8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rgb="FF000000"/>
      </top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3" fontId="17" fillId="0" borderId="0" applyFont="0" applyFill="0" applyBorder="0" applyAlignment="0" applyProtection="0"/>
  </cellStyleXfs>
  <cellXfs count="199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9" fillId="0" borderId="0" xfId="2" applyFont="1"/>
    <xf numFmtId="0" fontId="1" fillId="0" borderId="0" xfId="2" applyFont="1" applyAlignment="1">
      <alignment vertical="center"/>
    </xf>
    <xf numFmtId="49" fontId="2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0" xfId="2" applyAlignment="1">
      <alignment horizontal="left"/>
    </xf>
    <xf numFmtId="3" fontId="9" fillId="0" borderId="0" xfId="2" applyNumberFormat="1" applyFont="1"/>
    <xf numFmtId="37" fontId="12" fillId="0" borderId="6" xfId="2" applyNumberFormat="1" applyFont="1" applyBorder="1" applyAlignment="1">
      <alignment horizontal="center" vertical="center"/>
    </xf>
    <xf numFmtId="164" fontId="12" fillId="0" borderId="6" xfId="3" applyNumberFormat="1" applyFont="1" applyBorder="1" applyAlignment="1">
      <alignment horizontal="center" vertical="center"/>
    </xf>
    <xf numFmtId="3" fontId="13" fillId="0" borderId="0" xfId="2" applyNumberFormat="1" applyFont="1"/>
    <xf numFmtId="37" fontId="12" fillId="0" borderId="0" xfId="2" applyNumberFormat="1" applyFont="1" applyAlignment="1">
      <alignment horizontal="center" vertical="center"/>
    </xf>
    <xf numFmtId="49" fontId="12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43" fontId="12" fillId="0" borderId="0" xfId="3" applyFont="1" applyFill="1" applyAlignment="1">
      <alignment horizontal="center" vertical="center"/>
    </xf>
    <xf numFmtId="43" fontId="9" fillId="0" borderId="0" xfId="3" applyFont="1" applyFill="1" applyAlignment="1">
      <alignment horizontal="center"/>
    </xf>
    <xf numFmtId="0" fontId="14" fillId="0" borderId="0" xfId="2" applyFont="1" applyAlignment="1">
      <alignment horizontal="center"/>
    </xf>
    <xf numFmtId="43" fontId="12" fillId="0" borderId="0" xfId="3" applyFont="1" applyAlignment="1">
      <alignment horizontal="center" vertical="center"/>
    </xf>
    <xf numFmtId="43" fontId="15" fillId="0" borderId="0" xfId="3" applyFont="1" applyAlignment="1">
      <alignment horizontal="center"/>
    </xf>
    <xf numFmtId="3" fontId="4" fillId="0" borderId="0" xfId="2" applyNumberFormat="1" applyFont="1" applyAlignment="1">
      <alignment horizontal="center" vertical="top"/>
    </xf>
    <xf numFmtId="0" fontId="8" fillId="0" borderId="0" xfId="2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2" applyNumberFormat="1" applyFont="1" applyAlignment="1">
      <alignment horizontal="center"/>
    </xf>
    <xf numFmtId="2" fontId="4" fillId="0" borderId="0" xfId="2" applyNumberFormat="1" applyFont="1" applyAlignment="1">
      <alignment horizontal="center"/>
    </xf>
    <xf numFmtId="164" fontId="0" fillId="0" borderId="0" xfId="3" applyNumberFormat="1" applyFont="1" applyAlignment="1">
      <alignment horizontal="center"/>
    </xf>
    <xf numFmtId="164" fontId="8" fillId="0" borderId="0" xfId="2" applyNumberFormat="1" applyAlignment="1">
      <alignment horizontal="center"/>
    </xf>
    <xf numFmtId="37" fontId="12" fillId="0" borderId="9" xfId="2" applyNumberFormat="1" applyFont="1" applyBorder="1" applyAlignment="1">
      <alignment horizontal="center" vertical="center"/>
    </xf>
    <xf numFmtId="164" fontId="12" fillId="0" borderId="10" xfId="3" applyNumberFormat="1" applyFont="1" applyBorder="1" applyAlignment="1">
      <alignment horizontal="center" vertical="center"/>
    </xf>
    <xf numFmtId="164" fontId="9" fillId="0" borderId="0" xfId="3" applyNumberFormat="1" applyFont="1" applyAlignment="1">
      <alignment horizontal="center"/>
    </xf>
    <xf numFmtId="43" fontId="12" fillId="0" borderId="10" xfId="3" applyFont="1" applyBorder="1" applyAlignment="1">
      <alignment horizontal="center" vertical="center"/>
    </xf>
    <xf numFmtId="164" fontId="12" fillId="0" borderId="9" xfId="3" applyNumberFormat="1" applyFont="1" applyBorder="1" applyAlignment="1">
      <alignment horizontal="center" vertical="center"/>
    </xf>
    <xf numFmtId="37" fontId="12" fillId="0" borderId="10" xfId="2" applyNumberFormat="1" applyFont="1" applyBorder="1" applyAlignment="1">
      <alignment horizontal="center" vertical="center"/>
    </xf>
    <xf numFmtId="2" fontId="12" fillId="0" borderId="10" xfId="2" applyNumberFormat="1" applyFont="1" applyBorder="1" applyAlignment="1">
      <alignment horizontal="center" vertical="center"/>
    </xf>
    <xf numFmtId="37" fontId="9" fillId="0" borderId="0" xfId="2" applyNumberFormat="1" applyFont="1" applyAlignment="1">
      <alignment horizontal="center"/>
    </xf>
    <xf numFmtId="49" fontId="12" fillId="0" borderId="11" xfId="2" applyNumberFormat="1" applyFont="1" applyBorder="1" applyAlignment="1">
      <alignment horizontal="center" vertical="center"/>
    </xf>
    <xf numFmtId="37" fontId="12" fillId="0" borderId="11" xfId="2" applyNumberFormat="1" applyFont="1" applyBorder="1" applyAlignment="1">
      <alignment horizontal="center" vertical="center"/>
    </xf>
    <xf numFmtId="164" fontId="12" fillId="0" borderId="11" xfId="3" applyNumberFormat="1" applyFont="1" applyBorder="1" applyAlignment="1">
      <alignment horizontal="center" vertical="center"/>
    </xf>
    <xf numFmtId="2" fontId="12" fillId="0" borderId="11" xfId="2" applyNumberFormat="1" applyFont="1" applyBorder="1" applyAlignment="1">
      <alignment horizontal="center" vertical="center"/>
    </xf>
    <xf numFmtId="37" fontId="9" fillId="0" borderId="0" xfId="2" applyNumberFormat="1" applyFont="1"/>
    <xf numFmtId="3" fontId="8" fillId="0" borderId="0" xfId="2" applyNumberFormat="1"/>
    <xf numFmtId="2" fontId="9" fillId="0" borderId="0" xfId="2" applyNumberFormat="1" applyFont="1"/>
    <xf numFmtId="3" fontId="4" fillId="0" borderId="0" xfId="2" applyNumberFormat="1" applyFont="1" applyAlignment="1">
      <alignment horizontal="right" vertical="top"/>
    </xf>
    <xf numFmtId="4" fontId="4" fillId="0" borderId="0" xfId="2" applyNumberFormat="1" applyFont="1" applyAlignment="1">
      <alignment horizontal="right" vertical="top"/>
    </xf>
    <xf numFmtId="3" fontId="16" fillId="0" borderId="0" xfId="2" applyNumberFormat="1" applyFont="1"/>
    <xf numFmtId="164" fontId="9" fillId="0" borderId="0" xfId="2" applyNumberFormat="1" applyFont="1"/>
    <xf numFmtId="4" fontId="9" fillId="0" borderId="0" xfId="2" applyNumberFormat="1" applyFont="1"/>
    <xf numFmtId="165" fontId="16" fillId="0" borderId="0" xfId="3" applyNumberFormat="1" applyFont="1"/>
    <xf numFmtId="3" fontId="8" fillId="0" borderId="0" xfId="2" applyNumberFormat="1" applyAlignment="1">
      <alignment horizontal="left"/>
    </xf>
    <xf numFmtId="37" fontId="8" fillId="0" borderId="0" xfId="2" applyNumberFormat="1" applyAlignment="1">
      <alignment horizontal="left"/>
    </xf>
    <xf numFmtId="164" fontId="9" fillId="0" borderId="0" xfId="3" applyNumberFormat="1" applyFont="1"/>
    <xf numFmtId="166" fontId="9" fillId="0" borderId="0" xfId="2" applyNumberFormat="1" applyFont="1"/>
    <xf numFmtId="0" fontId="9" fillId="0" borderId="0" xfId="4" applyFont="1"/>
    <xf numFmtId="0" fontId="8" fillId="0" borderId="0" xfId="5" applyAlignment="1">
      <alignment horizontal="left"/>
    </xf>
    <xf numFmtId="0" fontId="3" fillId="0" borderId="0" xfId="5" applyFont="1" applyAlignment="1">
      <alignment vertical="center"/>
    </xf>
    <xf numFmtId="37" fontId="11" fillId="0" borderId="6" xfId="4" applyNumberFormat="1" applyFont="1" applyBorder="1" applyAlignment="1">
      <alignment horizontal="center" vertical="center" wrapText="1"/>
    </xf>
    <xf numFmtId="37" fontId="18" fillId="0" borderId="0" xfId="4" applyNumberFormat="1" applyFont="1" applyAlignment="1">
      <alignment horizontal="right" vertical="center" wrapText="1"/>
    </xf>
    <xf numFmtId="43" fontId="18" fillId="0" borderId="0" xfId="6" applyFont="1" applyAlignment="1">
      <alignment horizontal="center" vertical="center"/>
    </xf>
    <xf numFmtId="38" fontId="19" fillId="0" borderId="0" xfId="4" applyNumberFormat="1" applyFont="1" applyAlignment="1">
      <alignment horizontal="center" vertical="center"/>
    </xf>
    <xf numFmtId="38" fontId="18" fillId="0" borderId="0" xfId="4" applyNumberFormat="1" applyFont="1" applyAlignment="1">
      <alignment horizontal="center" vertical="center"/>
    </xf>
    <xf numFmtId="38" fontId="18" fillId="0" borderId="0" xfId="6" applyNumberFormat="1" applyFont="1" applyAlignment="1">
      <alignment horizontal="center" vertical="center"/>
    </xf>
    <xf numFmtId="0" fontId="19" fillId="0" borderId="0" xfId="4" applyFont="1"/>
    <xf numFmtId="3" fontId="19" fillId="0" borderId="0" xfId="4" applyNumberFormat="1" applyFont="1"/>
    <xf numFmtId="37" fontId="20" fillId="0" borderId="9" xfId="4" applyNumberFormat="1" applyFont="1" applyBorder="1" applyAlignment="1">
      <alignment horizontal="center" vertical="center"/>
    </xf>
    <xf numFmtId="0" fontId="21" fillId="0" borderId="0" xfId="4" applyFont="1"/>
    <xf numFmtId="0" fontId="9" fillId="0" borderId="9" xfId="4" applyFont="1" applyBorder="1"/>
    <xf numFmtId="38" fontId="21" fillId="0" borderId="0" xfId="4" applyNumberFormat="1" applyFont="1"/>
    <xf numFmtId="38" fontId="22" fillId="0" borderId="10" xfId="4" applyNumberFormat="1" applyFont="1" applyBorder="1" applyAlignment="1">
      <alignment horizontal="center" vertical="center"/>
    </xf>
    <xf numFmtId="38" fontId="22" fillId="0" borderId="9" xfId="4" applyNumberFormat="1" applyFont="1" applyBorder="1" applyAlignment="1">
      <alignment horizontal="center" vertical="center"/>
    </xf>
    <xf numFmtId="3" fontId="9" fillId="0" borderId="0" xfId="4" applyNumberFormat="1" applyFont="1"/>
    <xf numFmtId="37" fontId="12" fillId="0" borderId="11" xfId="4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0" fontId="4" fillId="0" borderId="4" xfId="0" applyFont="1" applyFill="1" applyBorder="1" applyAlignment="1">
      <alignment vertical="top"/>
    </xf>
    <xf numFmtId="3" fontId="4" fillId="0" borderId="4" xfId="0" applyNumberFormat="1" applyFont="1" applyFill="1" applyBorder="1" applyAlignment="1">
      <alignment vertical="top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vertical="top"/>
    </xf>
    <xf numFmtId="0" fontId="0" fillId="0" borderId="0" xfId="0" applyBorder="1" applyAlignment="1">
      <alignment horizontal="left"/>
    </xf>
    <xf numFmtId="3" fontId="4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" fontId="4" fillId="0" borderId="4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38" fontId="4" fillId="0" borderId="2" xfId="0" applyNumberFormat="1" applyFont="1" applyBorder="1" applyAlignment="1">
      <alignment horizontal="right" vertical="top"/>
    </xf>
    <xf numFmtId="40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38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right" vertical="top"/>
    </xf>
    <xf numFmtId="40" fontId="4" fillId="0" borderId="5" xfId="0" applyNumberFormat="1" applyFont="1" applyBorder="1" applyAlignment="1">
      <alignment horizontal="right" vertical="top"/>
    </xf>
    <xf numFmtId="38" fontId="4" fillId="0" borderId="2" xfId="0" applyNumberFormat="1" applyFont="1" applyFill="1" applyBorder="1" applyAlignment="1">
      <alignment vertical="top"/>
    </xf>
    <xf numFmtId="38" fontId="0" fillId="0" borderId="0" xfId="0" applyNumberFormat="1" applyAlignment="1">
      <alignment horizontal="left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vertical="top"/>
    </xf>
    <xf numFmtId="38" fontId="4" fillId="0" borderId="0" xfId="0" applyNumberFormat="1" applyFont="1" applyFill="1" applyBorder="1" applyAlignment="1">
      <alignment horizontal="right" vertical="top"/>
    </xf>
    <xf numFmtId="40" fontId="4" fillId="0" borderId="2" xfId="0" applyNumberFormat="1" applyFont="1" applyFill="1" applyBorder="1" applyAlignment="1">
      <alignment horizontal="right" vertical="top"/>
    </xf>
    <xf numFmtId="40" fontId="4" fillId="0" borderId="0" xfId="0" applyNumberFormat="1" applyFont="1" applyFill="1" applyBorder="1" applyAlignment="1">
      <alignment horizontal="right" vertical="top"/>
    </xf>
    <xf numFmtId="0" fontId="0" fillId="0" borderId="0" xfId="0" applyAlignment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38" fontId="4" fillId="0" borderId="5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40" fontId="4" fillId="0" borderId="0" xfId="0" applyNumberFormat="1" applyFont="1" applyBorder="1" applyAlignment="1">
      <alignment horizontal="right" vertical="top"/>
    </xf>
    <xf numFmtId="0" fontId="0" fillId="0" borderId="12" xfId="0" applyBorder="1" applyAlignment="1">
      <alignment horizontal="left"/>
    </xf>
    <xf numFmtId="167" fontId="4" fillId="0" borderId="2" xfId="1" applyNumberFormat="1" applyFont="1" applyBorder="1" applyAlignment="1">
      <alignment horizontal="right" vertical="top"/>
    </xf>
    <xf numFmtId="167" fontId="4" fillId="0" borderId="0" xfId="1" applyNumberFormat="1" applyFont="1" applyBorder="1" applyAlignment="1">
      <alignment horizontal="right" vertical="top"/>
    </xf>
    <xf numFmtId="167" fontId="4" fillId="0" borderId="4" xfId="1" applyNumberFormat="1" applyFont="1" applyBorder="1" applyAlignment="1">
      <alignment horizontal="right" vertical="top"/>
    </xf>
    <xf numFmtId="9" fontId="4" fillId="0" borderId="5" xfId="1" applyNumberFormat="1" applyFont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9" fontId="4" fillId="0" borderId="0" xfId="1" applyFont="1" applyFill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9" fontId="4" fillId="0" borderId="2" xfId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2" applyFont="1" applyAlignment="1">
      <alignment horizontal="right" vertical="top"/>
    </xf>
    <xf numFmtId="3" fontId="4" fillId="0" borderId="0" xfId="2" applyNumberFormat="1" applyFont="1" applyAlignment="1">
      <alignment horizontal="right" vertical="top"/>
    </xf>
    <xf numFmtId="37" fontId="12" fillId="0" borderId="4" xfId="2" applyNumberFormat="1" applyFont="1" applyBorder="1" applyAlignment="1">
      <alignment horizontal="right" vertical="center"/>
    </xf>
    <xf numFmtId="0" fontId="3" fillId="0" borderId="5" xfId="2" applyFont="1" applyBorder="1" applyAlignment="1">
      <alignment horizontal="right" vertical="center"/>
    </xf>
    <xf numFmtId="0" fontId="12" fillId="0" borderId="0" xfId="2" applyFont="1" applyAlignment="1">
      <alignment horizontal="center" vertical="center"/>
    </xf>
    <xf numFmtId="0" fontId="9" fillId="0" borderId="0" xfId="2" applyFont="1"/>
    <xf numFmtId="37" fontId="12" fillId="0" borderId="6" xfId="2" applyNumberFormat="1" applyFont="1" applyBorder="1" applyAlignment="1">
      <alignment horizontal="center" vertical="center"/>
    </xf>
    <xf numFmtId="37" fontId="12" fillId="0" borderId="0" xfId="2" applyNumberFormat="1" applyFont="1" applyAlignment="1">
      <alignment horizontal="center" vertical="center" wrapText="1"/>
    </xf>
    <xf numFmtId="37" fontId="12" fillId="0" borderId="8" xfId="2" applyNumberFormat="1" applyFont="1" applyBorder="1" applyAlignment="1">
      <alignment horizontal="center" vertical="center" wrapText="1"/>
    </xf>
    <xf numFmtId="37" fontId="12" fillId="0" borderId="6" xfId="2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37" fontId="11" fillId="0" borderId="6" xfId="2" applyNumberFormat="1" applyFont="1" applyBorder="1" applyAlignment="1">
      <alignment horizontal="center" vertical="center"/>
    </xf>
    <xf numFmtId="0" fontId="9" fillId="0" borderId="7" xfId="2" applyFont="1" applyBorder="1"/>
    <xf numFmtId="0" fontId="9" fillId="0" borderId="0" xfId="2" applyFont="1" applyAlignment="1">
      <alignment horizontal="center" vertical="center"/>
    </xf>
    <xf numFmtId="2" fontId="12" fillId="0" borderId="0" xfId="2" applyNumberFormat="1" applyFont="1" applyAlignment="1">
      <alignment horizontal="center" vertical="center" wrapText="1"/>
    </xf>
    <xf numFmtId="2" fontId="12" fillId="0" borderId="6" xfId="2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2" fillId="0" borderId="0" xfId="2" applyFont="1" applyAlignment="1">
      <alignment horizontal="right" vertical="center"/>
    </xf>
    <xf numFmtId="0" fontId="3" fillId="0" borderId="4" xfId="5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7">
    <cellStyle name="Comma 2" xfId="3" xr:uid="{CBB801CC-77A9-4D64-AAE9-86ABA23F4D16}"/>
    <cellStyle name="Comma 2 2" xfId="6" xr:uid="{8537D2C7-15ED-4E7C-B6C6-EFF984F1B9B0}"/>
    <cellStyle name="Normal" xfId="0" builtinId="0"/>
    <cellStyle name="Normal 2" xfId="2" xr:uid="{3212ED8F-511B-4E04-9DB9-EE0BF327A6C4}"/>
    <cellStyle name="Normal 2 2" xfId="4" xr:uid="{E0DB5014-06E7-43A7-9379-A84ED783283F}"/>
    <cellStyle name="Normal 3" xfId="5" xr:uid="{DC14712F-D146-43B8-AD95-351DD9A00CD4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1A6C-C1A2-44A7-9EEA-3CBB9CD6E193}">
  <sheetPr>
    <pageSetUpPr fitToPage="1"/>
  </sheetPr>
  <dimension ref="A1:C9"/>
  <sheetViews>
    <sheetView rightToLeft="1" view="pageBreakPreview" zoomScaleNormal="100" zoomScaleSheetLayoutView="100" workbookViewId="0">
      <selection activeCell="A8" sqref="A8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29.1" customHeight="1">
      <c r="A1" s="155" t="s">
        <v>0</v>
      </c>
      <c r="B1" s="155"/>
      <c r="C1" s="155"/>
    </row>
    <row r="2" spans="1:3" s="19" customFormat="1" ht="21.75" customHeight="1">
      <c r="A2" s="155" t="s">
        <v>1</v>
      </c>
      <c r="B2" s="155"/>
      <c r="C2" s="155"/>
    </row>
    <row r="3" spans="1:3" s="19" customFormat="1" ht="21.75" customHeight="1">
      <c r="A3" s="155" t="s">
        <v>274</v>
      </c>
      <c r="B3" s="155"/>
      <c r="C3" s="155"/>
    </row>
    <row r="4" spans="1:3" s="19" customFormat="1" ht="7.35" customHeight="1">
      <c r="A4" s="155"/>
      <c r="B4" s="155"/>
      <c r="C4" s="155"/>
    </row>
    <row r="5" spans="1:3" s="19" customFormat="1" ht="123.6" customHeight="1">
      <c r="A5" s="155"/>
      <c r="B5" s="155"/>
      <c r="C5" s="155"/>
    </row>
    <row r="6" spans="1:3" ht="123.6" customHeight="1">
      <c r="A6" s="155" t="s">
        <v>2</v>
      </c>
      <c r="B6" s="155"/>
      <c r="C6" s="155"/>
    </row>
    <row r="8" spans="1:3" ht="25.5">
      <c r="B8" s="156"/>
      <c r="C8" s="19"/>
    </row>
    <row r="9" spans="1:3">
      <c r="B9" s="156"/>
    </row>
  </sheetData>
  <mergeCells count="4">
    <mergeCell ref="A1:C1"/>
    <mergeCell ref="A2:C5"/>
    <mergeCell ref="A6:C6"/>
    <mergeCell ref="B8:B9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5"/>
  <sheetViews>
    <sheetView rightToLeft="1" workbookViewId="0">
      <selection activeCell="H30" sqref="H30"/>
    </sheetView>
  </sheetViews>
  <sheetFormatPr defaultRowHeight="12.75"/>
  <cols>
    <col min="1" max="1" width="6.7109375" bestFit="1" customWidth="1"/>
    <col min="2" max="2" width="20.85546875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5.28515625" bestFit="1" customWidth="1"/>
    <col min="9" max="9" width="1.28515625" customWidth="1"/>
    <col min="10" max="10" width="15.140625" bestFit="1" customWidth="1"/>
    <col min="11" max="11" width="1.28515625" customWidth="1"/>
    <col min="12" max="12" width="15.7109375" bestFit="1" customWidth="1"/>
    <col min="13" max="13" width="1.28515625" customWidth="1"/>
    <col min="14" max="14" width="15.5703125" bestFit="1" customWidth="1"/>
    <col min="15" max="15" width="1.28515625" customWidth="1"/>
    <col min="16" max="16" width="15.28515625" bestFit="1" customWidth="1"/>
    <col min="17" max="17" width="1.28515625" customWidth="1"/>
    <col min="18" max="18" width="15.7109375" bestFit="1" customWidth="1"/>
    <col min="19" max="19" width="0.28515625" customWidth="1"/>
  </cols>
  <sheetData>
    <row r="1" spans="1:18" ht="29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18" ht="21.75" customHeight="1">
      <c r="A2" s="158" t="s">
        <v>149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1:18" ht="21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18" ht="14.45" customHeight="1"/>
    <row r="5" spans="1:18" ht="14.45" customHeight="1">
      <c r="A5" s="1" t="s">
        <v>206</v>
      </c>
      <c r="B5" s="167" t="s">
        <v>207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</row>
    <row r="6" spans="1:18" ht="14.45" customHeight="1">
      <c r="D6" s="168" t="s">
        <v>167</v>
      </c>
      <c r="E6" s="168"/>
      <c r="F6" s="168"/>
      <c r="G6" s="168"/>
      <c r="H6" s="168"/>
      <c r="I6" s="168"/>
      <c r="J6" s="168"/>
      <c r="L6" s="168" t="s">
        <v>168</v>
      </c>
      <c r="M6" s="168"/>
      <c r="N6" s="168"/>
      <c r="O6" s="168"/>
      <c r="P6" s="168"/>
      <c r="Q6" s="168"/>
      <c r="R6" s="168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68" t="s">
        <v>208</v>
      </c>
      <c r="B8" s="168"/>
      <c r="D8" s="2" t="s">
        <v>209</v>
      </c>
      <c r="F8" s="2" t="s">
        <v>171</v>
      </c>
      <c r="H8" s="2" t="s">
        <v>172</v>
      </c>
      <c r="J8" s="2" t="s">
        <v>97</v>
      </c>
      <c r="L8" s="2" t="s">
        <v>209</v>
      </c>
      <c r="N8" s="2" t="s">
        <v>171</v>
      </c>
      <c r="P8" s="2" t="s">
        <v>172</v>
      </c>
      <c r="R8" s="2" t="s">
        <v>97</v>
      </c>
    </row>
    <row r="9" spans="1:18" ht="21.75" customHeight="1">
      <c r="A9" s="98" t="s">
        <v>136</v>
      </c>
      <c r="B9" s="98"/>
      <c r="D9" s="125">
        <v>3265511483</v>
      </c>
      <c r="E9" s="124"/>
      <c r="F9" s="125">
        <v>0</v>
      </c>
      <c r="G9" s="124"/>
      <c r="H9" s="125">
        <v>-5135747115</v>
      </c>
      <c r="I9" s="124"/>
      <c r="J9" s="125">
        <v>-1870235632</v>
      </c>
      <c r="K9" s="124"/>
      <c r="L9" s="125">
        <v>25319594491</v>
      </c>
      <c r="M9" s="124"/>
      <c r="N9" s="125">
        <v>0</v>
      </c>
      <c r="O9" s="124"/>
      <c r="P9" s="125">
        <v>-5088143549</v>
      </c>
      <c r="Q9" s="124"/>
      <c r="R9" s="125">
        <v>20231450942</v>
      </c>
    </row>
    <row r="10" spans="1:18" ht="21.75" customHeight="1">
      <c r="A10" s="92" t="s">
        <v>211</v>
      </c>
      <c r="B10" s="92"/>
      <c r="D10" s="127">
        <v>0</v>
      </c>
      <c r="E10" s="124"/>
      <c r="F10" s="127">
        <v>0</v>
      </c>
      <c r="G10" s="124"/>
      <c r="H10" s="127">
        <v>0</v>
      </c>
      <c r="I10" s="124"/>
      <c r="J10" s="127">
        <v>0</v>
      </c>
      <c r="K10" s="124"/>
      <c r="L10" s="127">
        <v>0</v>
      </c>
      <c r="M10" s="124"/>
      <c r="N10" s="127">
        <v>0</v>
      </c>
      <c r="O10" s="124"/>
      <c r="P10" s="127">
        <v>9127082650</v>
      </c>
      <c r="Q10" s="124"/>
      <c r="R10" s="127">
        <v>9127082650</v>
      </c>
    </row>
    <row r="11" spans="1:18" ht="21.75" customHeight="1">
      <c r="A11" s="103" t="s">
        <v>213</v>
      </c>
      <c r="B11" s="103"/>
      <c r="D11" s="131">
        <v>0</v>
      </c>
      <c r="E11" s="124"/>
      <c r="F11" s="131">
        <v>0</v>
      </c>
      <c r="G11" s="124"/>
      <c r="H11" s="131">
        <v>0</v>
      </c>
      <c r="I11" s="124"/>
      <c r="J11" s="131">
        <v>0</v>
      </c>
      <c r="K11" s="124"/>
      <c r="L11" s="131">
        <v>6092561889</v>
      </c>
      <c r="M11" s="124"/>
      <c r="N11" s="131">
        <v>0</v>
      </c>
      <c r="O11" s="124"/>
      <c r="P11" s="131">
        <v>2861729886</v>
      </c>
      <c r="Q11" s="124"/>
      <c r="R11" s="131">
        <v>8954291775</v>
      </c>
    </row>
    <row r="12" spans="1:18" ht="21.75" customHeight="1">
      <c r="A12" s="92" t="s">
        <v>210</v>
      </c>
      <c r="B12" s="92"/>
      <c r="D12" s="127">
        <v>0</v>
      </c>
      <c r="E12" s="124"/>
      <c r="F12" s="127">
        <v>0</v>
      </c>
      <c r="G12" s="124"/>
      <c r="H12" s="127">
        <v>0</v>
      </c>
      <c r="I12" s="124"/>
      <c r="J12" s="127">
        <v>0</v>
      </c>
      <c r="K12" s="124"/>
      <c r="L12" s="127">
        <v>0</v>
      </c>
      <c r="M12" s="124"/>
      <c r="N12" s="127">
        <v>0</v>
      </c>
      <c r="O12" s="124"/>
      <c r="P12" s="127">
        <v>7402809956</v>
      </c>
      <c r="Q12" s="124"/>
      <c r="R12" s="127">
        <v>7402809956</v>
      </c>
    </row>
    <row r="13" spans="1:18" ht="21.75" customHeight="1">
      <c r="A13" s="92" t="s">
        <v>212</v>
      </c>
      <c r="B13" s="92"/>
      <c r="D13" s="127">
        <v>0</v>
      </c>
      <c r="E13" s="124"/>
      <c r="F13" s="127">
        <v>0</v>
      </c>
      <c r="G13" s="124"/>
      <c r="H13" s="127">
        <v>0</v>
      </c>
      <c r="I13" s="124"/>
      <c r="J13" s="127">
        <v>0</v>
      </c>
      <c r="K13" s="124"/>
      <c r="L13" s="127">
        <v>4376624609</v>
      </c>
      <c r="M13" s="124"/>
      <c r="N13" s="127">
        <v>0</v>
      </c>
      <c r="O13" s="124"/>
      <c r="P13" s="127">
        <v>-2612441250</v>
      </c>
      <c r="Q13" s="124"/>
      <c r="R13" s="127">
        <v>1764183359</v>
      </c>
    </row>
    <row r="14" spans="1:18" ht="21.75" customHeight="1">
      <c r="A14" s="94" t="s">
        <v>140</v>
      </c>
      <c r="B14" s="94"/>
      <c r="D14" s="129">
        <v>1368508182</v>
      </c>
      <c r="E14" s="124"/>
      <c r="F14" s="129">
        <v>-1041507932</v>
      </c>
      <c r="G14" s="124"/>
      <c r="H14" s="129">
        <v>58628984</v>
      </c>
      <c r="I14" s="124"/>
      <c r="J14" s="129">
        <v>385629234</v>
      </c>
      <c r="K14" s="124"/>
      <c r="L14" s="129">
        <v>1795814714</v>
      </c>
      <c r="M14" s="124"/>
      <c r="N14" s="129">
        <v>-1064044237</v>
      </c>
      <c r="O14" s="124"/>
      <c r="P14" s="129">
        <v>58628984</v>
      </c>
      <c r="Q14" s="124"/>
      <c r="R14" s="129">
        <v>790399461</v>
      </c>
    </row>
    <row r="15" spans="1:18" ht="21.75" customHeight="1">
      <c r="A15" s="185" t="s">
        <v>97</v>
      </c>
      <c r="B15" s="185"/>
      <c r="D15" s="139">
        <f>SUM(D9:D14)</f>
        <v>4634019665</v>
      </c>
      <c r="E15" s="124"/>
      <c r="F15" s="139">
        <f>SUM(F9:F14)</f>
        <v>-1041507932</v>
      </c>
      <c r="G15" s="124"/>
      <c r="H15" s="139">
        <f>SUM(H9:H14)</f>
        <v>-5077118131</v>
      </c>
      <c r="I15" s="124"/>
      <c r="J15" s="139">
        <f>SUM(J9:J14)</f>
        <v>-1484606398</v>
      </c>
      <c r="K15" s="124"/>
      <c r="L15" s="139">
        <f>SUM(L9:L14)</f>
        <v>37584595703</v>
      </c>
      <c r="M15" s="124"/>
      <c r="N15" s="139">
        <f>SUM(N9:N14)</f>
        <v>-1064044237</v>
      </c>
      <c r="O15" s="124"/>
      <c r="P15" s="139">
        <f>SUM(P9:P14)</f>
        <v>11749666677</v>
      </c>
      <c r="Q15" s="124"/>
      <c r="R15" s="139">
        <f>SUM(R9:R14)</f>
        <v>48270218143</v>
      </c>
    </row>
  </sheetData>
  <sortState xmlns:xlrd2="http://schemas.microsoft.com/office/spreadsheetml/2017/richdata2" ref="A9:R14">
    <sortCondition descending="1" ref="R9:R14"/>
  </sortState>
  <mergeCells count="8">
    <mergeCell ref="A15:B15"/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5"/>
  <sheetViews>
    <sheetView rightToLeft="1" workbookViewId="0">
      <selection activeCell="H25" sqref="H25"/>
    </sheetView>
  </sheetViews>
  <sheetFormatPr defaultRowHeight="12.75"/>
  <cols>
    <col min="1" max="1" width="5.140625" customWidth="1"/>
    <col min="2" max="2" width="10.7109375" customWidth="1"/>
    <col min="3" max="3" width="1.28515625" customWidth="1"/>
    <col min="4" max="4" width="19.42578125" customWidth="1"/>
    <col min="5" max="5" width="1.28515625" customWidth="1"/>
    <col min="6" max="6" width="17.14062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ht="21.75" customHeight="1">
      <c r="A2" s="158" t="s">
        <v>149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2" ht="21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2" ht="14.45" customHeight="1"/>
    <row r="5" spans="1:12" ht="14.45" customHeight="1">
      <c r="A5" s="1" t="s">
        <v>214</v>
      </c>
      <c r="B5" s="101" t="s">
        <v>215</v>
      </c>
      <c r="C5" s="101"/>
      <c r="D5" s="101"/>
      <c r="E5" s="101"/>
      <c r="F5" s="101"/>
      <c r="G5" s="101"/>
      <c r="H5" s="101"/>
      <c r="I5" s="101"/>
      <c r="J5" s="101"/>
    </row>
    <row r="6" spans="1:12" ht="14.45" customHeight="1">
      <c r="D6" s="157" t="s">
        <v>167</v>
      </c>
      <c r="E6" s="157"/>
      <c r="F6" s="157"/>
      <c r="H6" s="157" t="s">
        <v>168</v>
      </c>
      <c r="I6" s="157"/>
      <c r="J6" s="157"/>
    </row>
    <row r="7" spans="1:12" ht="36.4" customHeight="1">
      <c r="A7" s="97" t="s">
        <v>216</v>
      </c>
      <c r="B7" s="97"/>
      <c r="D7" s="16" t="s">
        <v>217</v>
      </c>
      <c r="E7" s="3"/>
      <c r="F7" s="16" t="s">
        <v>316</v>
      </c>
      <c r="H7" s="16" t="s">
        <v>217</v>
      </c>
      <c r="I7" s="3"/>
      <c r="J7" s="16" t="s">
        <v>316</v>
      </c>
    </row>
    <row r="8" spans="1:12" ht="21.75" customHeight="1">
      <c r="A8" s="98" t="s">
        <v>306</v>
      </c>
      <c r="B8" s="98"/>
      <c r="D8" s="108">
        <v>5831833</v>
      </c>
      <c r="E8" s="41"/>
      <c r="F8" s="152">
        <f>D8/$D$14*100</f>
        <v>29.090798713942362</v>
      </c>
      <c r="G8" s="41"/>
      <c r="H8" s="108">
        <v>63344560</v>
      </c>
      <c r="I8" s="41"/>
      <c r="J8" s="152">
        <f>H8/$H$14*100</f>
        <v>62.782468558991354</v>
      </c>
    </row>
    <row r="9" spans="1:12" ht="21.75" customHeight="1">
      <c r="A9" s="92" t="s">
        <v>309</v>
      </c>
      <c r="B9" s="92"/>
      <c r="D9" s="137">
        <v>14163123</v>
      </c>
      <c r="E9" s="41"/>
      <c r="F9" s="153">
        <f t="shared" ref="F9:F13" si="0">D9/$D$14*100</f>
        <v>70.649581418707896</v>
      </c>
      <c r="G9" s="41"/>
      <c r="H9" s="137">
        <v>36494626</v>
      </c>
      <c r="I9" s="41"/>
      <c r="J9" s="153">
        <f t="shared" ref="J9:J13" si="1">H9/$H$14*100</f>
        <v>36.170788926738908</v>
      </c>
    </row>
    <row r="10" spans="1:12" ht="21.75" customHeight="1">
      <c r="A10" s="92" t="s">
        <v>313</v>
      </c>
      <c r="B10" s="92"/>
      <c r="D10" s="137">
        <v>0</v>
      </c>
      <c r="E10" s="41"/>
      <c r="F10" s="153">
        <f t="shared" si="0"/>
        <v>0</v>
      </c>
      <c r="G10" s="41"/>
      <c r="H10" s="137">
        <v>795901</v>
      </c>
      <c r="I10" s="41"/>
      <c r="J10" s="153">
        <f t="shared" si="1"/>
        <v>0.78883852865296988</v>
      </c>
    </row>
    <row r="11" spans="1:12" ht="21.75" customHeight="1">
      <c r="A11" s="92" t="s">
        <v>308</v>
      </c>
      <c r="B11" s="92"/>
      <c r="D11" s="137">
        <v>24802</v>
      </c>
      <c r="E11" s="41"/>
      <c r="F11" s="153">
        <f t="shared" si="0"/>
        <v>0.12371924739669304</v>
      </c>
      <c r="G11" s="41"/>
      <c r="H11" s="137">
        <v>134659</v>
      </c>
      <c r="I11" s="41"/>
      <c r="J11" s="153">
        <f t="shared" si="1"/>
        <v>0.13346409594896888</v>
      </c>
    </row>
    <row r="12" spans="1:12" ht="21.75" customHeight="1">
      <c r="A12" s="103" t="s">
        <v>315</v>
      </c>
      <c r="B12" s="103"/>
      <c r="D12" s="138">
        <v>27244</v>
      </c>
      <c r="E12" s="41"/>
      <c r="F12" s="153">
        <f t="shared" si="0"/>
        <v>0.13590061995304833</v>
      </c>
      <c r="G12" s="41"/>
      <c r="H12" s="138">
        <v>84281</v>
      </c>
      <c r="I12" s="41"/>
      <c r="J12" s="153">
        <f t="shared" si="1"/>
        <v>8.3533127905858845E-2</v>
      </c>
    </row>
    <row r="13" spans="1:12" ht="21.75" customHeight="1">
      <c r="A13" s="94" t="s">
        <v>314</v>
      </c>
      <c r="B13" s="94"/>
      <c r="D13" s="110">
        <v>0</v>
      </c>
      <c r="E13" s="41"/>
      <c r="F13" s="153">
        <f t="shared" si="0"/>
        <v>0</v>
      </c>
      <c r="G13" s="41"/>
      <c r="H13" s="110">
        <v>41273</v>
      </c>
      <c r="I13" s="41"/>
      <c r="J13" s="153">
        <f t="shared" si="1"/>
        <v>4.0906761761945305E-2</v>
      </c>
      <c r="L13" s="104"/>
    </row>
    <row r="14" spans="1:12" ht="21.75" customHeight="1" thickBot="1">
      <c r="A14" s="91" t="s">
        <v>97</v>
      </c>
      <c r="B14" s="91"/>
      <c r="D14" s="154">
        <f>SUM(D8:D13)</f>
        <v>20047002</v>
      </c>
      <c r="E14" s="41"/>
      <c r="F14" s="154">
        <f>SUM(F8:F13)</f>
        <v>100</v>
      </c>
      <c r="G14" s="41"/>
      <c r="H14" s="154">
        <f>SUM(H8:H13)</f>
        <v>100895300</v>
      </c>
      <c r="I14" s="41"/>
      <c r="J14" s="154">
        <f>SUM(J8:J13)</f>
        <v>100</v>
      </c>
    </row>
    <row r="15" spans="1:12" ht="13.5" thickTop="1">
      <c r="A15" s="134"/>
      <c r="B15" s="134"/>
    </row>
  </sheetData>
  <sortState xmlns:xlrd2="http://schemas.microsoft.com/office/spreadsheetml/2017/richdata2" ref="A8:J13">
    <sortCondition descending="1" ref="H8:H13"/>
  </sortState>
  <mergeCells count="5">
    <mergeCell ref="A1:J1"/>
    <mergeCell ref="A2:J2"/>
    <mergeCell ref="A3:J3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19"/>
  <sheetViews>
    <sheetView rightToLeft="1" workbookViewId="0">
      <selection activeCell="D11" sqref="D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58" t="s">
        <v>0</v>
      </c>
      <c r="B1" s="158"/>
      <c r="C1" s="158"/>
      <c r="D1" s="158"/>
      <c r="E1" s="158"/>
      <c r="F1" s="158"/>
    </row>
    <row r="2" spans="1:6" ht="21.75" customHeight="1">
      <c r="A2" s="158" t="s">
        <v>149</v>
      </c>
      <c r="B2" s="158"/>
      <c r="C2" s="158"/>
      <c r="D2" s="158"/>
      <c r="E2" s="158"/>
      <c r="F2" s="158"/>
    </row>
    <row r="3" spans="1:6" ht="21.75" customHeight="1">
      <c r="A3" s="158" t="s">
        <v>2</v>
      </c>
      <c r="B3" s="158"/>
      <c r="C3" s="158"/>
      <c r="D3" s="158"/>
      <c r="E3" s="158"/>
      <c r="F3" s="158"/>
    </row>
    <row r="4" spans="1:6" ht="14.45" customHeight="1"/>
    <row r="5" spans="1:6" ht="29.1" customHeight="1">
      <c r="A5" s="1" t="s">
        <v>218</v>
      </c>
      <c r="B5" s="167" t="s">
        <v>163</v>
      </c>
      <c r="C5" s="167"/>
      <c r="D5" s="167"/>
      <c r="E5" s="167"/>
      <c r="F5" s="167"/>
    </row>
    <row r="6" spans="1:6" ht="14.45" customHeight="1">
      <c r="D6" s="2" t="s">
        <v>167</v>
      </c>
      <c r="F6" s="2" t="s">
        <v>9</v>
      </c>
    </row>
    <row r="7" spans="1:6" ht="14.45" customHeight="1">
      <c r="A7" s="168" t="s">
        <v>163</v>
      </c>
      <c r="B7" s="168"/>
      <c r="D7" s="4" t="s">
        <v>146</v>
      </c>
      <c r="F7" s="4" t="s">
        <v>146</v>
      </c>
    </row>
    <row r="8" spans="1:6" ht="21.75" customHeight="1">
      <c r="A8" s="188" t="s">
        <v>219</v>
      </c>
      <c r="B8" s="188"/>
      <c r="D8" s="106">
        <v>417484112</v>
      </c>
      <c r="F8" s="106">
        <v>1806557617</v>
      </c>
    </row>
    <row r="9" spans="1:6" ht="21.75" customHeight="1">
      <c r="A9" s="187" t="s">
        <v>163</v>
      </c>
      <c r="B9" s="187"/>
      <c r="D9" s="11">
        <v>0</v>
      </c>
      <c r="F9" s="11">
        <v>735869687</v>
      </c>
    </row>
    <row r="10" spans="1:6" ht="21.75" customHeight="1">
      <c r="A10" s="185" t="s">
        <v>97</v>
      </c>
      <c r="B10" s="185"/>
      <c r="D10" s="13">
        <f>SUM(D8:D9)</f>
        <v>417484112</v>
      </c>
      <c r="F10" s="13">
        <f>SUM(F8:F9)</f>
        <v>2542427304</v>
      </c>
    </row>
    <row r="19" spans="11:11">
      <c r="K19" s="104"/>
    </row>
  </sheetData>
  <mergeCells count="8">
    <mergeCell ref="A9:B9"/>
    <mergeCell ref="A8:B8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9"/>
  <sheetViews>
    <sheetView rightToLeft="1" workbookViewId="0">
      <selection activeCell="W10" sqref="W10"/>
    </sheetView>
  </sheetViews>
  <sheetFormatPr defaultRowHeight="12.75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13.7109375" bestFit="1" customWidth="1"/>
    <col min="6" max="6" width="1.28515625" customWidth="1"/>
    <col min="7" max="7" width="10.42578125" bestFit="1" customWidth="1"/>
    <col min="8" max="8" width="1.28515625" customWidth="1"/>
    <col min="9" max="9" width="15" bestFit="1" customWidth="1"/>
    <col min="10" max="10" width="1.28515625" customWidth="1"/>
    <col min="11" max="11" width="13.85546875" bestFit="1" customWidth="1"/>
    <col min="12" max="12" width="1.28515625" customWidth="1"/>
    <col min="13" max="13" width="14.85546875" bestFit="1" customWidth="1"/>
    <col min="14" max="14" width="1.28515625" customWidth="1"/>
    <col min="15" max="15" width="15.85546875" bestFit="1" customWidth="1"/>
    <col min="16" max="16" width="1.28515625" customWidth="1"/>
    <col min="17" max="17" width="13.85546875" bestFit="1" customWidth="1"/>
    <col min="18" max="18" width="1.28515625" customWidth="1"/>
    <col min="19" max="19" width="16" bestFit="1" customWidth="1"/>
  </cols>
  <sheetData>
    <row r="1" spans="1:19" ht="29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</row>
    <row r="2" spans="1:19" ht="21.75" customHeight="1">
      <c r="A2" s="158" t="s">
        <v>149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21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19" ht="14.45" customHeight="1"/>
    <row r="5" spans="1:19" ht="14.45" customHeight="1">
      <c r="A5" s="167" t="s">
        <v>170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</row>
    <row r="6" spans="1:19" ht="21" customHeight="1">
      <c r="A6" s="168" t="s">
        <v>99</v>
      </c>
      <c r="C6" s="168" t="s">
        <v>220</v>
      </c>
      <c r="D6" s="168"/>
      <c r="E6" s="168"/>
      <c r="F6" s="168"/>
      <c r="G6" s="168"/>
      <c r="I6" s="168" t="s">
        <v>167</v>
      </c>
      <c r="J6" s="168"/>
      <c r="K6" s="168"/>
      <c r="L6" s="168"/>
      <c r="M6" s="168"/>
      <c r="O6" s="168" t="s">
        <v>168</v>
      </c>
      <c r="P6" s="168"/>
      <c r="Q6" s="168"/>
      <c r="R6" s="168"/>
      <c r="S6" s="168"/>
    </row>
    <row r="7" spans="1:19" ht="63">
      <c r="A7" s="168"/>
      <c r="C7" s="16" t="s">
        <v>221</v>
      </c>
      <c r="D7" s="3"/>
      <c r="E7" s="16" t="s">
        <v>222</v>
      </c>
      <c r="F7" s="3"/>
      <c r="G7" s="16" t="s">
        <v>223</v>
      </c>
      <c r="I7" s="16" t="s">
        <v>224</v>
      </c>
      <c r="J7" s="3"/>
      <c r="K7" s="16" t="s">
        <v>225</v>
      </c>
      <c r="L7" s="3"/>
      <c r="M7" s="16" t="s">
        <v>226</v>
      </c>
      <c r="O7" s="16" t="s">
        <v>224</v>
      </c>
      <c r="P7" s="3"/>
      <c r="Q7" s="16" t="s">
        <v>225</v>
      </c>
      <c r="R7" s="3"/>
      <c r="S7" s="16" t="s">
        <v>226</v>
      </c>
    </row>
    <row r="8" spans="1:19" ht="21.75" customHeight="1">
      <c r="A8" s="5" t="s">
        <v>82</v>
      </c>
      <c r="C8" s="5" t="s">
        <v>253</v>
      </c>
      <c r="E8" s="6">
        <v>17466578</v>
      </c>
      <c r="G8" s="6">
        <v>2223</v>
      </c>
      <c r="I8" s="6">
        <v>0</v>
      </c>
      <c r="K8" s="6">
        <v>0</v>
      </c>
      <c r="M8" s="6">
        <v>0</v>
      </c>
      <c r="O8" s="6">
        <v>38828202894</v>
      </c>
      <c r="Q8" s="6">
        <v>0</v>
      </c>
      <c r="S8" s="6">
        <v>38828202894</v>
      </c>
    </row>
    <row r="9" spans="1:19" ht="21.75" customHeight="1">
      <c r="A9" s="7" t="s">
        <v>33</v>
      </c>
      <c r="C9" s="7" t="s">
        <v>249</v>
      </c>
      <c r="E9" s="8">
        <v>752997</v>
      </c>
      <c r="G9" s="8">
        <v>38000</v>
      </c>
      <c r="I9" s="8">
        <v>28613886000</v>
      </c>
      <c r="K9" s="8">
        <v>1415791234</v>
      </c>
      <c r="M9" s="8">
        <v>27198094766</v>
      </c>
      <c r="O9" s="8">
        <v>28613886000</v>
      </c>
      <c r="Q9" s="8">
        <v>1415791234</v>
      </c>
      <c r="S9" s="8">
        <v>27198094766</v>
      </c>
    </row>
    <row r="10" spans="1:19" ht="21.75" customHeight="1">
      <c r="A10" s="7" t="s">
        <v>88</v>
      </c>
      <c r="C10" s="7" t="s">
        <v>233</v>
      </c>
      <c r="E10" s="8">
        <v>68704443</v>
      </c>
      <c r="G10" s="8">
        <v>370</v>
      </c>
      <c r="I10" s="8">
        <v>0</v>
      </c>
      <c r="K10" s="8">
        <v>0</v>
      </c>
      <c r="M10" s="8">
        <v>0</v>
      </c>
      <c r="O10" s="8">
        <v>25420643910</v>
      </c>
      <c r="Q10" s="8">
        <v>0</v>
      </c>
      <c r="S10" s="8">
        <v>25420643910</v>
      </c>
    </row>
    <row r="11" spans="1:19" ht="21.75" customHeight="1">
      <c r="A11" s="7" t="s">
        <v>77</v>
      </c>
      <c r="C11" s="7" t="s">
        <v>243</v>
      </c>
      <c r="E11" s="8">
        <v>79836111</v>
      </c>
      <c r="G11" s="8">
        <v>280</v>
      </c>
      <c r="I11" s="8">
        <v>0</v>
      </c>
      <c r="K11" s="8">
        <v>0</v>
      </c>
      <c r="M11" s="8">
        <v>0</v>
      </c>
      <c r="O11" s="8">
        <v>22354111080</v>
      </c>
      <c r="Q11" s="8">
        <v>197286792</v>
      </c>
      <c r="S11" s="8">
        <v>22156824288</v>
      </c>
    </row>
    <row r="12" spans="1:19" ht="21.75" customHeight="1">
      <c r="A12" s="7" t="s">
        <v>30</v>
      </c>
      <c r="C12" s="7" t="s">
        <v>248</v>
      </c>
      <c r="E12" s="8">
        <v>21666789</v>
      </c>
      <c r="G12" s="8">
        <v>936</v>
      </c>
      <c r="I12" s="8">
        <v>0</v>
      </c>
      <c r="K12" s="8">
        <v>0</v>
      </c>
      <c r="M12" s="8">
        <v>0</v>
      </c>
      <c r="O12" s="8">
        <v>20280114504</v>
      </c>
      <c r="Q12" s="8">
        <v>978310608</v>
      </c>
      <c r="S12" s="8">
        <v>19301803896</v>
      </c>
    </row>
    <row r="13" spans="1:19" ht="21.75" customHeight="1">
      <c r="A13" s="7" t="s">
        <v>28</v>
      </c>
      <c r="C13" s="7" t="s">
        <v>240</v>
      </c>
      <c r="E13" s="8">
        <v>49590165</v>
      </c>
      <c r="G13" s="8">
        <v>350</v>
      </c>
      <c r="I13" s="8">
        <v>0</v>
      </c>
      <c r="K13" s="8">
        <v>0</v>
      </c>
      <c r="M13" s="8">
        <v>0</v>
      </c>
      <c r="O13" s="8">
        <v>17356557750</v>
      </c>
      <c r="Q13" s="8">
        <v>0</v>
      </c>
      <c r="S13" s="8">
        <v>17356557750</v>
      </c>
    </row>
    <row r="14" spans="1:19" ht="21.75" customHeight="1">
      <c r="A14" s="7" t="s">
        <v>31</v>
      </c>
      <c r="C14" s="7" t="s">
        <v>235</v>
      </c>
      <c r="E14" s="8">
        <v>2000000</v>
      </c>
      <c r="G14" s="8">
        <v>8362</v>
      </c>
      <c r="I14" s="8">
        <v>0</v>
      </c>
      <c r="K14" s="8">
        <v>0</v>
      </c>
      <c r="M14" s="8">
        <v>0</v>
      </c>
      <c r="O14" s="8">
        <v>16724000000</v>
      </c>
      <c r="Q14" s="8">
        <v>0</v>
      </c>
      <c r="S14" s="8">
        <v>16724000000</v>
      </c>
    </row>
    <row r="15" spans="1:19" ht="21.75" customHeight="1">
      <c r="A15" s="7" t="s">
        <v>60</v>
      </c>
      <c r="C15" s="7" t="s">
        <v>246</v>
      </c>
      <c r="E15" s="8">
        <v>1989000</v>
      </c>
      <c r="G15" s="8">
        <v>6810</v>
      </c>
      <c r="I15" s="8">
        <v>0</v>
      </c>
      <c r="K15" s="8">
        <v>0</v>
      </c>
      <c r="M15" s="8">
        <v>0</v>
      </c>
      <c r="O15" s="8">
        <v>13545090000</v>
      </c>
      <c r="Q15" s="8">
        <v>0</v>
      </c>
      <c r="S15" s="8">
        <v>13545090000</v>
      </c>
    </row>
    <row r="16" spans="1:19" ht="21.75" customHeight="1">
      <c r="A16" s="7" t="s">
        <v>86</v>
      </c>
      <c r="C16" s="7" t="s">
        <v>242</v>
      </c>
      <c r="E16" s="8">
        <v>39000000</v>
      </c>
      <c r="G16" s="8">
        <v>310</v>
      </c>
      <c r="I16" s="8">
        <v>0</v>
      </c>
      <c r="K16" s="8">
        <v>0</v>
      </c>
      <c r="M16" s="8">
        <v>0</v>
      </c>
      <c r="O16" s="8">
        <v>12090000000</v>
      </c>
      <c r="Q16" s="8">
        <v>454271589</v>
      </c>
      <c r="S16" s="8">
        <v>11635728411</v>
      </c>
    </row>
    <row r="17" spans="1:19" ht="21.75" customHeight="1">
      <c r="A17" s="7" t="s">
        <v>39</v>
      </c>
      <c r="C17" s="7" t="s">
        <v>234</v>
      </c>
      <c r="E17" s="8">
        <v>24400000</v>
      </c>
      <c r="G17" s="8">
        <v>460</v>
      </c>
      <c r="I17" s="8">
        <v>0</v>
      </c>
      <c r="K17" s="8">
        <v>0</v>
      </c>
      <c r="M17" s="8">
        <v>0</v>
      </c>
      <c r="O17" s="8">
        <v>11224000000</v>
      </c>
      <c r="Q17" s="8">
        <v>38307167</v>
      </c>
      <c r="S17" s="8">
        <v>11185692833</v>
      </c>
    </row>
    <row r="18" spans="1:19" ht="21.75" customHeight="1">
      <c r="A18" s="7" t="s">
        <v>53</v>
      </c>
      <c r="C18" s="7" t="s">
        <v>250</v>
      </c>
      <c r="E18" s="8">
        <v>6200000</v>
      </c>
      <c r="G18" s="8">
        <v>2000</v>
      </c>
      <c r="I18" s="8">
        <v>12400000000</v>
      </c>
      <c r="K18" s="8">
        <v>1756848912</v>
      </c>
      <c r="M18" s="8">
        <v>10643151088</v>
      </c>
      <c r="O18" s="8">
        <v>12400000000</v>
      </c>
      <c r="Q18" s="8">
        <v>1756848912</v>
      </c>
      <c r="S18" s="8">
        <v>10643151088</v>
      </c>
    </row>
    <row r="19" spans="1:19" ht="21.75" customHeight="1">
      <c r="A19" s="7" t="s">
        <v>64</v>
      </c>
      <c r="C19" s="7" t="s">
        <v>239</v>
      </c>
      <c r="E19" s="8">
        <v>13750000</v>
      </c>
      <c r="G19" s="8">
        <v>750</v>
      </c>
      <c r="I19" s="8">
        <v>0</v>
      </c>
      <c r="K19" s="8">
        <v>0</v>
      </c>
      <c r="M19" s="8">
        <v>0</v>
      </c>
      <c r="O19" s="8">
        <v>10312500000</v>
      </c>
      <c r="Q19" s="8">
        <v>0</v>
      </c>
      <c r="S19" s="8">
        <v>10312500000</v>
      </c>
    </row>
    <row r="20" spans="1:19" ht="21.75" customHeight="1">
      <c r="A20" s="7" t="s">
        <v>29</v>
      </c>
      <c r="C20" s="7" t="s">
        <v>227</v>
      </c>
      <c r="E20" s="8">
        <v>28025546</v>
      </c>
      <c r="G20" s="8">
        <v>360</v>
      </c>
      <c r="I20" s="8">
        <v>0</v>
      </c>
      <c r="K20" s="8">
        <v>0</v>
      </c>
      <c r="M20" s="8">
        <v>0</v>
      </c>
      <c r="O20" s="8">
        <v>10089196560</v>
      </c>
      <c r="Q20" s="8">
        <v>0</v>
      </c>
      <c r="S20" s="8">
        <v>10089196560</v>
      </c>
    </row>
    <row r="21" spans="1:19" ht="21.75" customHeight="1">
      <c r="A21" s="7" t="s">
        <v>32</v>
      </c>
      <c r="C21" s="7" t="s">
        <v>233</v>
      </c>
      <c r="E21" s="8">
        <v>59839294</v>
      </c>
      <c r="G21" s="8">
        <v>160</v>
      </c>
      <c r="I21" s="8">
        <v>0</v>
      </c>
      <c r="K21" s="8">
        <v>0</v>
      </c>
      <c r="M21" s="8">
        <v>0</v>
      </c>
      <c r="O21" s="8">
        <v>9574287040</v>
      </c>
      <c r="Q21" s="8">
        <v>0</v>
      </c>
      <c r="S21" s="8">
        <v>9574287040</v>
      </c>
    </row>
    <row r="22" spans="1:19" ht="21.75" customHeight="1">
      <c r="A22" s="7" t="s">
        <v>48</v>
      </c>
      <c r="C22" s="7" t="s">
        <v>235</v>
      </c>
      <c r="E22" s="8">
        <v>12400000</v>
      </c>
      <c r="G22" s="8">
        <v>750</v>
      </c>
      <c r="I22" s="8">
        <v>0</v>
      </c>
      <c r="K22" s="8">
        <v>0</v>
      </c>
      <c r="M22" s="8">
        <v>0</v>
      </c>
      <c r="O22" s="8">
        <v>9300000000</v>
      </c>
      <c r="Q22" s="8">
        <v>12722298</v>
      </c>
      <c r="S22" s="8">
        <v>9287277702</v>
      </c>
    </row>
    <row r="23" spans="1:19" ht="21.75" customHeight="1">
      <c r="A23" s="7" t="s">
        <v>34</v>
      </c>
      <c r="C23" s="7" t="s">
        <v>240</v>
      </c>
      <c r="E23" s="8">
        <v>2258932</v>
      </c>
      <c r="G23" s="8">
        <v>4200</v>
      </c>
      <c r="I23" s="8">
        <v>0</v>
      </c>
      <c r="K23" s="8">
        <v>0</v>
      </c>
      <c r="M23" s="8">
        <v>0</v>
      </c>
      <c r="O23" s="8">
        <v>9487514400</v>
      </c>
      <c r="Q23" s="8">
        <v>386482190</v>
      </c>
      <c r="S23" s="8">
        <v>9101032210</v>
      </c>
    </row>
    <row r="24" spans="1:19" ht="21.75" customHeight="1">
      <c r="A24" s="7" t="s">
        <v>61</v>
      </c>
      <c r="C24" s="7" t="s">
        <v>233</v>
      </c>
      <c r="E24" s="8">
        <v>4450581</v>
      </c>
      <c r="G24" s="8">
        <v>2070</v>
      </c>
      <c r="I24" s="8">
        <v>0</v>
      </c>
      <c r="K24" s="8">
        <v>0</v>
      </c>
      <c r="M24" s="8">
        <v>0</v>
      </c>
      <c r="O24" s="8">
        <v>9212702670</v>
      </c>
      <c r="Q24" s="8">
        <v>386885151</v>
      </c>
      <c r="S24" s="8">
        <v>8825817519</v>
      </c>
    </row>
    <row r="25" spans="1:19" ht="21.75" customHeight="1">
      <c r="A25" s="7" t="s">
        <v>63</v>
      </c>
      <c r="C25" s="7" t="s">
        <v>245</v>
      </c>
      <c r="E25" s="8">
        <v>684000</v>
      </c>
      <c r="G25" s="8">
        <v>12450</v>
      </c>
      <c r="I25" s="8">
        <v>0</v>
      </c>
      <c r="K25" s="8">
        <v>0</v>
      </c>
      <c r="M25" s="8">
        <v>0</v>
      </c>
      <c r="O25" s="8">
        <v>8515800000</v>
      </c>
      <c r="Q25" s="8">
        <v>0</v>
      </c>
      <c r="S25" s="8">
        <v>8515800000</v>
      </c>
    </row>
    <row r="26" spans="1:19" ht="21.75" customHeight="1">
      <c r="A26" s="7" t="s">
        <v>25</v>
      </c>
      <c r="C26" s="7" t="s">
        <v>231</v>
      </c>
      <c r="E26" s="8">
        <v>35390949</v>
      </c>
      <c r="G26" s="8">
        <v>240</v>
      </c>
      <c r="I26" s="8">
        <v>0</v>
      </c>
      <c r="K26" s="8">
        <v>0</v>
      </c>
      <c r="M26" s="8">
        <v>0</v>
      </c>
      <c r="O26" s="8">
        <v>8493827760</v>
      </c>
      <c r="Q26" s="8">
        <v>0</v>
      </c>
      <c r="S26" s="8">
        <v>8493827760</v>
      </c>
    </row>
    <row r="27" spans="1:19" ht="21.75" customHeight="1">
      <c r="A27" s="7" t="s">
        <v>79</v>
      </c>
      <c r="C27" s="7" t="s">
        <v>238</v>
      </c>
      <c r="E27" s="8">
        <v>5927737</v>
      </c>
      <c r="G27" s="8">
        <v>1430</v>
      </c>
      <c r="I27" s="8">
        <v>0</v>
      </c>
      <c r="K27" s="8">
        <v>0</v>
      </c>
      <c r="M27" s="8">
        <v>0</v>
      </c>
      <c r="O27" s="8">
        <v>8476663910</v>
      </c>
      <c r="Q27" s="8">
        <v>355975387</v>
      </c>
      <c r="S27" s="8">
        <v>8120688523</v>
      </c>
    </row>
    <row r="28" spans="1:19" ht="21.75" customHeight="1">
      <c r="A28" s="7" t="s">
        <v>57</v>
      </c>
      <c r="C28" s="7" t="s">
        <v>255</v>
      </c>
      <c r="E28" s="8">
        <v>7934574</v>
      </c>
      <c r="G28" s="8">
        <v>1100</v>
      </c>
      <c r="I28" s="8">
        <v>8728031400</v>
      </c>
      <c r="K28" s="8">
        <v>616684587</v>
      </c>
      <c r="M28" s="8">
        <v>8111346813</v>
      </c>
      <c r="O28" s="8">
        <v>8728031400</v>
      </c>
      <c r="Q28" s="8">
        <v>616684587</v>
      </c>
      <c r="S28" s="8">
        <v>8111346813</v>
      </c>
    </row>
    <row r="29" spans="1:19" ht="21.75" customHeight="1">
      <c r="A29" s="7" t="s">
        <v>73</v>
      </c>
      <c r="C29" s="7" t="s">
        <v>240</v>
      </c>
      <c r="E29" s="8">
        <v>11870000</v>
      </c>
      <c r="G29" s="8">
        <v>700</v>
      </c>
      <c r="I29" s="8">
        <v>0</v>
      </c>
      <c r="K29" s="8">
        <v>0</v>
      </c>
      <c r="M29" s="8">
        <v>0</v>
      </c>
      <c r="O29" s="8">
        <v>8309000000</v>
      </c>
      <c r="Q29" s="8">
        <v>338474376</v>
      </c>
      <c r="S29" s="8">
        <v>7970525624</v>
      </c>
    </row>
    <row r="30" spans="1:19" ht="21.75" customHeight="1">
      <c r="A30" s="7" t="s">
        <v>24</v>
      </c>
      <c r="C30" s="7" t="s">
        <v>233</v>
      </c>
      <c r="E30" s="8">
        <v>84086022</v>
      </c>
      <c r="G30" s="8">
        <v>90</v>
      </c>
      <c r="I30" s="8">
        <v>0</v>
      </c>
      <c r="K30" s="8">
        <v>0</v>
      </c>
      <c r="M30" s="8">
        <v>0</v>
      </c>
      <c r="O30" s="8">
        <v>7567741980</v>
      </c>
      <c r="Q30" s="8">
        <v>0</v>
      </c>
      <c r="S30" s="8">
        <v>7567741980</v>
      </c>
    </row>
    <row r="31" spans="1:19" ht="21.75" customHeight="1">
      <c r="A31" s="135" t="s">
        <v>90</v>
      </c>
      <c r="C31" s="136" t="s">
        <v>227</v>
      </c>
      <c r="E31" s="106">
        <v>7081765</v>
      </c>
      <c r="G31" s="106">
        <v>1050</v>
      </c>
      <c r="I31" s="106">
        <v>0</v>
      </c>
      <c r="K31" s="106">
        <v>0</v>
      </c>
      <c r="M31" s="106">
        <v>0</v>
      </c>
      <c r="O31" s="106">
        <v>7435853250</v>
      </c>
      <c r="Q31" s="106">
        <v>0</v>
      </c>
      <c r="S31" s="106">
        <v>7435853250</v>
      </c>
    </row>
    <row r="32" spans="1:19" ht="21.75" customHeight="1">
      <c r="A32" s="7" t="s">
        <v>93</v>
      </c>
      <c r="C32" s="7" t="s">
        <v>245</v>
      </c>
      <c r="E32" s="8">
        <v>1000000</v>
      </c>
      <c r="G32" s="8">
        <v>7700</v>
      </c>
      <c r="I32" s="8">
        <v>0</v>
      </c>
      <c r="K32" s="8">
        <v>0</v>
      </c>
      <c r="M32" s="8">
        <v>0</v>
      </c>
      <c r="O32" s="8">
        <v>7700000000</v>
      </c>
      <c r="Q32" s="8">
        <v>465765766</v>
      </c>
      <c r="S32" s="8">
        <v>7234234234</v>
      </c>
    </row>
    <row r="33" spans="1:19" ht="21.75" customHeight="1">
      <c r="A33" s="7" t="s">
        <v>56</v>
      </c>
      <c r="C33" s="7" t="s">
        <v>249</v>
      </c>
      <c r="E33" s="8">
        <v>1981502</v>
      </c>
      <c r="G33" s="8">
        <v>3800</v>
      </c>
      <c r="I33" s="8">
        <v>7529707600</v>
      </c>
      <c r="K33" s="8">
        <v>589446807</v>
      </c>
      <c r="M33" s="8">
        <v>6940260793</v>
      </c>
      <c r="O33" s="8">
        <v>7529707600</v>
      </c>
      <c r="Q33" s="8">
        <v>589446807</v>
      </c>
      <c r="S33" s="8">
        <v>6940260793</v>
      </c>
    </row>
    <row r="34" spans="1:19" ht="21.75" customHeight="1">
      <c r="A34" s="7" t="s">
        <v>87</v>
      </c>
      <c r="C34" s="7" t="s">
        <v>242</v>
      </c>
      <c r="E34" s="8">
        <v>18717310</v>
      </c>
      <c r="G34" s="8">
        <v>380</v>
      </c>
      <c r="I34" s="8">
        <v>0</v>
      </c>
      <c r="K34" s="8">
        <v>0</v>
      </c>
      <c r="M34" s="8">
        <v>0</v>
      </c>
      <c r="O34" s="8">
        <v>7112577800</v>
      </c>
      <c r="Q34" s="8">
        <v>208080734</v>
      </c>
      <c r="S34" s="8">
        <v>6904497066</v>
      </c>
    </row>
    <row r="35" spans="1:19" ht="21.75" customHeight="1">
      <c r="A35" s="7" t="s">
        <v>50</v>
      </c>
      <c r="C35" s="7" t="s">
        <v>230</v>
      </c>
      <c r="E35" s="8">
        <v>26097116</v>
      </c>
      <c r="G35" s="8">
        <v>266</v>
      </c>
      <c r="I35" s="8">
        <v>0</v>
      </c>
      <c r="K35" s="8">
        <v>0</v>
      </c>
      <c r="M35" s="8">
        <v>0</v>
      </c>
      <c r="O35" s="8">
        <v>6941832856</v>
      </c>
      <c r="Q35" s="8">
        <v>157980132</v>
      </c>
      <c r="S35" s="8">
        <v>6783852724</v>
      </c>
    </row>
    <row r="36" spans="1:19" ht="21.75" customHeight="1">
      <c r="A36" s="7" t="s">
        <v>22</v>
      </c>
      <c r="C36" s="7" t="s">
        <v>233</v>
      </c>
      <c r="E36" s="8">
        <v>22088821</v>
      </c>
      <c r="G36" s="8">
        <v>250</v>
      </c>
      <c r="I36" s="8">
        <v>0</v>
      </c>
      <c r="K36" s="8">
        <v>0</v>
      </c>
      <c r="M36" s="8">
        <v>0</v>
      </c>
      <c r="O36" s="8">
        <v>5522205250</v>
      </c>
      <c r="Q36" s="8">
        <v>0</v>
      </c>
      <c r="S36" s="8">
        <v>5522205250</v>
      </c>
    </row>
    <row r="37" spans="1:19" ht="21.75" customHeight="1">
      <c r="A37" s="7" t="s">
        <v>49</v>
      </c>
      <c r="C37" s="7" t="s">
        <v>236</v>
      </c>
      <c r="E37" s="8">
        <v>1027114</v>
      </c>
      <c r="G37" s="8">
        <v>5375</v>
      </c>
      <c r="I37" s="8">
        <v>0</v>
      </c>
      <c r="K37" s="8">
        <v>0</v>
      </c>
      <c r="M37" s="8">
        <v>0</v>
      </c>
      <c r="O37" s="8">
        <v>5520737750</v>
      </c>
      <c r="Q37" s="8">
        <v>37556039</v>
      </c>
      <c r="S37" s="8">
        <v>5483181711</v>
      </c>
    </row>
    <row r="38" spans="1:19" ht="21.75" customHeight="1">
      <c r="A38" s="7" t="s">
        <v>68</v>
      </c>
      <c r="C38" s="7" t="s">
        <v>251</v>
      </c>
      <c r="E38" s="8">
        <v>20258332</v>
      </c>
      <c r="G38" s="8">
        <v>266</v>
      </c>
      <c r="I38" s="8">
        <v>0</v>
      </c>
      <c r="K38" s="8">
        <v>0</v>
      </c>
      <c r="M38" s="8">
        <v>0</v>
      </c>
      <c r="O38" s="8">
        <v>5388716312</v>
      </c>
      <c r="Q38" s="8">
        <v>18391523</v>
      </c>
      <c r="S38" s="8">
        <v>5370324789</v>
      </c>
    </row>
    <row r="39" spans="1:19" ht="21.75" customHeight="1">
      <c r="A39" s="7" t="s">
        <v>35</v>
      </c>
      <c r="C39" s="7" t="s">
        <v>237</v>
      </c>
      <c r="E39" s="8">
        <v>1000000</v>
      </c>
      <c r="G39" s="8">
        <v>4984</v>
      </c>
      <c r="I39" s="8">
        <v>0</v>
      </c>
      <c r="K39" s="8">
        <v>0</v>
      </c>
      <c r="M39" s="8">
        <v>0</v>
      </c>
      <c r="O39" s="8">
        <v>4984000000</v>
      </c>
      <c r="Q39" s="8">
        <v>83905724</v>
      </c>
      <c r="S39" s="8">
        <v>4900094276</v>
      </c>
    </row>
    <row r="40" spans="1:19" ht="21.75" customHeight="1">
      <c r="A40" s="7" t="s">
        <v>58</v>
      </c>
      <c r="C40" s="7" t="s">
        <v>232</v>
      </c>
      <c r="E40" s="8">
        <v>2016500</v>
      </c>
      <c r="G40" s="8">
        <v>2390</v>
      </c>
      <c r="I40" s="8">
        <v>0</v>
      </c>
      <c r="K40" s="8">
        <v>0</v>
      </c>
      <c r="M40" s="8">
        <v>0</v>
      </c>
      <c r="O40" s="8">
        <v>4819435000</v>
      </c>
      <c r="Q40" s="8">
        <v>0</v>
      </c>
      <c r="S40" s="8">
        <v>4819435000</v>
      </c>
    </row>
    <row r="41" spans="1:19" ht="21.75" customHeight="1">
      <c r="A41" s="7" t="s">
        <v>44</v>
      </c>
      <c r="C41" s="7" t="s">
        <v>252</v>
      </c>
      <c r="E41" s="8">
        <v>2500000</v>
      </c>
      <c r="G41" s="8">
        <v>1600</v>
      </c>
      <c r="I41" s="8">
        <v>0</v>
      </c>
      <c r="K41" s="8">
        <v>0</v>
      </c>
      <c r="M41" s="8">
        <v>0</v>
      </c>
      <c r="O41" s="8">
        <v>4000000000</v>
      </c>
      <c r="Q41" s="8">
        <v>0</v>
      </c>
      <c r="S41" s="8">
        <v>4000000000</v>
      </c>
    </row>
    <row r="42" spans="1:19" ht="21.75" customHeight="1">
      <c r="A42" s="136" t="s">
        <v>85</v>
      </c>
      <c r="C42" s="136" t="s">
        <v>248</v>
      </c>
      <c r="E42" s="106">
        <v>2175000</v>
      </c>
      <c r="G42" s="106">
        <v>1500</v>
      </c>
      <c r="I42" s="106">
        <v>0</v>
      </c>
      <c r="K42" s="106">
        <v>0</v>
      </c>
      <c r="M42" s="106">
        <v>0</v>
      </c>
      <c r="O42" s="106">
        <v>3262500000</v>
      </c>
      <c r="Q42" s="106">
        <v>0</v>
      </c>
      <c r="S42" s="106">
        <v>3262500000</v>
      </c>
    </row>
    <row r="43" spans="1:19" ht="21.75" customHeight="1">
      <c r="A43" s="7" t="s">
        <v>41</v>
      </c>
      <c r="C43" s="7" t="s">
        <v>238</v>
      </c>
      <c r="E43" s="8">
        <v>4964220</v>
      </c>
      <c r="G43" s="8">
        <v>650</v>
      </c>
      <c r="I43" s="8">
        <v>0</v>
      </c>
      <c r="K43" s="8">
        <v>0</v>
      </c>
      <c r="M43" s="8">
        <v>0</v>
      </c>
      <c r="O43" s="8">
        <v>3226743000</v>
      </c>
      <c r="Q43" s="8">
        <v>73433241</v>
      </c>
      <c r="S43" s="8">
        <v>3153309759</v>
      </c>
    </row>
    <row r="44" spans="1:19" ht="21.75" customHeight="1">
      <c r="A44" s="7" t="s">
        <v>51</v>
      </c>
      <c r="C44" s="7" t="s">
        <v>227</v>
      </c>
      <c r="E44" s="8">
        <v>26772095</v>
      </c>
      <c r="G44" s="8">
        <v>114</v>
      </c>
      <c r="I44" s="8">
        <v>0</v>
      </c>
      <c r="K44" s="8">
        <v>0</v>
      </c>
      <c r="M44" s="8">
        <v>0</v>
      </c>
      <c r="O44" s="8">
        <v>3052018830</v>
      </c>
      <c r="Q44" s="8">
        <v>65458849</v>
      </c>
      <c r="S44" s="8">
        <v>2986559981</v>
      </c>
    </row>
    <row r="45" spans="1:19" ht="21.75" customHeight="1">
      <c r="A45" s="7" t="s">
        <v>91</v>
      </c>
      <c r="C45" s="7" t="s">
        <v>240</v>
      </c>
      <c r="E45" s="8">
        <v>3635285</v>
      </c>
      <c r="G45" s="8">
        <v>800</v>
      </c>
      <c r="I45" s="8">
        <v>0</v>
      </c>
      <c r="K45" s="8">
        <v>0</v>
      </c>
      <c r="M45" s="8">
        <v>0</v>
      </c>
      <c r="O45" s="8">
        <v>2908228000</v>
      </c>
      <c r="Q45" s="8">
        <v>50884205</v>
      </c>
      <c r="S45" s="8">
        <v>2857343795</v>
      </c>
    </row>
    <row r="46" spans="1:19" ht="21.75" customHeight="1">
      <c r="A46" s="7" t="s">
        <v>76</v>
      </c>
      <c r="C46" s="7" t="s">
        <v>244</v>
      </c>
      <c r="E46" s="8">
        <v>17988157</v>
      </c>
      <c r="G46" s="8">
        <v>160</v>
      </c>
      <c r="I46" s="8">
        <v>0</v>
      </c>
      <c r="K46" s="8">
        <v>0</v>
      </c>
      <c r="M46" s="8">
        <v>0</v>
      </c>
      <c r="O46" s="8">
        <v>2878105120</v>
      </c>
      <c r="Q46" s="8">
        <v>50357156</v>
      </c>
      <c r="S46" s="8">
        <v>2827747964</v>
      </c>
    </row>
    <row r="47" spans="1:19" ht="21.75" customHeight="1">
      <c r="A47" s="7" t="s">
        <v>83</v>
      </c>
      <c r="C47" s="7" t="s">
        <v>229</v>
      </c>
      <c r="E47" s="8">
        <v>60416562</v>
      </c>
      <c r="G47" s="8">
        <v>40</v>
      </c>
      <c r="I47" s="8">
        <v>0</v>
      </c>
      <c r="K47" s="8">
        <v>0</v>
      </c>
      <c r="M47" s="8">
        <v>0</v>
      </c>
      <c r="O47" s="8">
        <v>2416662480</v>
      </c>
      <c r="Q47" s="8">
        <v>73815720</v>
      </c>
      <c r="S47" s="8">
        <v>2342846760</v>
      </c>
    </row>
    <row r="48" spans="1:19" ht="21.75" customHeight="1">
      <c r="A48" s="7" t="s">
        <v>198</v>
      </c>
      <c r="C48" s="7" t="s">
        <v>240</v>
      </c>
      <c r="E48" s="8">
        <v>1137140</v>
      </c>
      <c r="G48" s="8">
        <v>1997</v>
      </c>
      <c r="I48" s="8">
        <v>0</v>
      </c>
      <c r="K48" s="8">
        <v>0</v>
      </c>
      <c r="M48" s="8">
        <v>0</v>
      </c>
      <c r="O48" s="8">
        <v>2270868580</v>
      </c>
      <c r="Q48" s="8">
        <v>66434985</v>
      </c>
      <c r="S48" s="8">
        <v>2204433595</v>
      </c>
    </row>
    <row r="49" spans="1:19" ht="21.75" customHeight="1">
      <c r="A49" s="7" t="s">
        <v>43</v>
      </c>
      <c r="C49" s="7" t="s">
        <v>256</v>
      </c>
      <c r="E49" s="8">
        <v>150000</v>
      </c>
      <c r="G49" s="8">
        <v>14500</v>
      </c>
      <c r="I49" s="8">
        <v>0</v>
      </c>
      <c r="K49" s="8">
        <v>0</v>
      </c>
      <c r="M49" s="8">
        <v>0</v>
      </c>
      <c r="O49" s="8">
        <v>2175000000</v>
      </c>
      <c r="Q49" s="8">
        <v>0</v>
      </c>
      <c r="S49" s="8">
        <v>2175000000</v>
      </c>
    </row>
    <row r="50" spans="1:19" ht="21.75" customHeight="1">
      <c r="A50" s="7" t="s">
        <v>84</v>
      </c>
      <c r="C50" s="7" t="s">
        <v>257</v>
      </c>
      <c r="E50" s="8">
        <v>2803433</v>
      </c>
      <c r="G50" s="8">
        <v>722</v>
      </c>
      <c r="I50" s="8">
        <v>0</v>
      </c>
      <c r="K50" s="8">
        <v>0</v>
      </c>
      <c r="M50" s="8">
        <v>0</v>
      </c>
      <c r="O50" s="8">
        <v>2024078626</v>
      </c>
      <c r="Q50" s="8">
        <v>85000677</v>
      </c>
      <c r="S50" s="8">
        <v>1939077949</v>
      </c>
    </row>
    <row r="51" spans="1:19" ht="21.75" customHeight="1">
      <c r="A51" s="7" t="s">
        <v>27</v>
      </c>
      <c r="C51" s="7" t="s">
        <v>233</v>
      </c>
      <c r="E51" s="8">
        <v>10000000</v>
      </c>
      <c r="G51" s="8">
        <v>165</v>
      </c>
      <c r="I51" s="8">
        <v>0</v>
      </c>
      <c r="K51" s="8">
        <v>0</v>
      </c>
      <c r="M51" s="8">
        <v>0</v>
      </c>
      <c r="O51" s="8">
        <v>1650000000</v>
      </c>
      <c r="Q51" s="8">
        <v>0</v>
      </c>
      <c r="S51" s="8">
        <v>1650000000</v>
      </c>
    </row>
    <row r="52" spans="1:19" ht="21.75" customHeight="1">
      <c r="A52" s="7" t="s">
        <v>199</v>
      </c>
      <c r="C52" s="7" t="s">
        <v>241</v>
      </c>
      <c r="E52" s="8">
        <v>6007369</v>
      </c>
      <c r="G52" s="8">
        <v>200</v>
      </c>
      <c r="I52" s="8">
        <v>0</v>
      </c>
      <c r="K52" s="8">
        <v>0</v>
      </c>
      <c r="M52" s="8">
        <v>0</v>
      </c>
      <c r="O52" s="8">
        <v>1201473800</v>
      </c>
      <c r="Q52" s="8">
        <v>0</v>
      </c>
      <c r="S52" s="8">
        <v>1201473800</v>
      </c>
    </row>
    <row r="53" spans="1:19" ht="21.75" customHeight="1">
      <c r="A53" s="7" t="s">
        <v>193</v>
      </c>
      <c r="C53" s="7" t="s">
        <v>247</v>
      </c>
      <c r="E53" s="8">
        <v>619259</v>
      </c>
      <c r="G53" s="8">
        <v>1940</v>
      </c>
      <c r="I53" s="8">
        <v>0</v>
      </c>
      <c r="K53" s="8">
        <v>0</v>
      </c>
      <c r="M53" s="8">
        <v>0</v>
      </c>
      <c r="O53" s="8">
        <v>1201362460</v>
      </c>
      <c r="Q53" s="8">
        <v>10602656</v>
      </c>
      <c r="S53" s="8">
        <v>1190759804</v>
      </c>
    </row>
    <row r="54" spans="1:19" ht="21.75" customHeight="1">
      <c r="A54" s="7" t="s">
        <v>75</v>
      </c>
      <c r="C54" s="7" t="s">
        <v>254</v>
      </c>
      <c r="E54" s="8">
        <v>966834</v>
      </c>
      <c r="G54" s="8">
        <v>1160</v>
      </c>
      <c r="I54" s="8">
        <v>0</v>
      </c>
      <c r="K54" s="8">
        <v>0</v>
      </c>
      <c r="M54" s="8">
        <v>0</v>
      </c>
      <c r="O54" s="8">
        <v>1121527440</v>
      </c>
      <c r="Q54" s="8">
        <v>0</v>
      </c>
      <c r="S54" s="8">
        <v>1121527440</v>
      </c>
    </row>
    <row r="55" spans="1:19" ht="21.75" customHeight="1">
      <c r="A55" s="7" t="s">
        <v>23</v>
      </c>
      <c r="C55" s="7" t="s">
        <v>227</v>
      </c>
      <c r="E55" s="8">
        <v>10713145</v>
      </c>
      <c r="G55" s="8">
        <v>100</v>
      </c>
      <c r="I55" s="8">
        <v>0</v>
      </c>
      <c r="K55" s="8">
        <v>0</v>
      </c>
      <c r="M55" s="8">
        <v>0</v>
      </c>
      <c r="O55" s="8">
        <v>1071314500</v>
      </c>
      <c r="Q55" s="8">
        <v>0</v>
      </c>
      <c r="S55" s="8">
        <v>1071314500</v>
      </c>
    </row>
    <row r="56" spans="1:19" ht="21.75" customHeight="1">
      <c r="A56" s="7" t="s">
        <v>26</v>
      </c>
      <c r="C56" s="7" t="s">
        <v>240</v>
      </c>
      <c r="E56" s="8">
        <v>4211883</v>
      </c>
      <c r="G56" s="8">
        <v>248</v>
      </c>
      <c r="I56" s="8">
        <v>0</v>
      </c>
      <c r="K56" s="8">
        <v>0</v>
      </c>
      <c r="M56" s="8">
        <v>0</v>
      </c>
      <c r="O56" s="8">
        <v>1044546984</v>
      </c>
      <c r="Q56" s="8">
        <v>40571608</v>
      </c>
      <c r="S56" s="8">
        <v>1003975376</v>
      </c>
    </row>
    <row r="57" spans="1:19" ht="21.75" customHeight="1">
      <c r="A57" s="7" t="s">
        <v>36</v>
      </c>
      <c r="C57" s="7" t="s">
        <v>239</v>
      </c>
      <c r="E57" s="8">
        <v>3557647</v>
      </c>
      <c r="G57" s="8">
        <v>300</v>
      </c>
      <c r="I57" s="8">
        <v>0</v>
      </c>
      <c r="K57" s="8">
        <v>0</v>
      </c>
      <c r="M57" s="8">
        <v>0</v>
      </c>
      <c r="O57" s="8">
        <v>1067294100</v>
      </c>
      <c r="Q57" s="8">
        <v>79810332</v>
      </c>
      <c r="S57" s="8">
        <v>987483768</v>
      </c>
    </row>
    <row r="58" spans="1:19" ht="21.75" customHeight="1">
      <c r="A58" s="7" t="s">
        <v>21</v>
      </c>
      <c r="C58" s="7" t="s">
        <v>233</v>
      </c>
      <c r="E58" s="8">
        <v>70000000</v>
      </c>
      <c r="G58" s="8">
        <v>11</v>
      </c>
      <c r="I58" s="8">
        <v>0</v>
      </c>
      <c r="K58" s="8">
        <v>0</v>
      </c>
      <c r="M58" s="8">
        <v>0</v>
      </c>
      <c r="O58" s="8">
        <v>770000000</v>
      </c>
      <c r="Q58" s="8">
        <v>0</v>
      </c>
      <c r="S58" s="8">
        <v>770000000</v>
      </c>
    </row>
    <row r="59" spans="1:19" ht="21.75" customHeight="1">
      <c r="A59" s="7" t="s">
        <v>183</v>
      </c>
      <c r="C59" s="7" t="s">
        <v>235</v>
      </c>
      <c r="E59" s="8">
        <v>1000000</v>
      </c>
      <c r="G59" s="8">
        <v>600</v>
      </c>
      <c r="I59" s="8">
        <v>0</v>
      </c>
      <c r="K59" s="8">
        <v>0</v>
      </c>
      <c r="M59" s="8">
        <v>0</v>
      </c>
      <c r="O59" s="8">
        <v>600000000</v>
      </c>
      <c r="Q59" s="8">
        <v>0</v>
      </c>
      <c r="S59" s="8">
        <v>600000000</v>
      </c>
    </row>
    <row r="60" spans="1:19" ht="21.75" customHeight="1">
      <c r="A60" s="7" t="s">
        <v>72</v>
      </c>
      <c r="C60" s="7" t="s">
        <v>240</v>
      </c>
      <c r="E60" s="8">
        <v>1875000</v>
      </c>
      <c r="G60" s="8">
        <v>300</v>
      </c>
      <c r="I60" s="8">
        <v>0</v>
      </c>
      <c r="K60" s="8">
        <v>0</v>
      </c>
      <c r="M60" s="8">
        <v>0</v>
      </c>
      <c r="O60" s="8">
        <v>562500000</v>
      </c>
      <c r="Q60" s="8">
        <v>22913929</v>
      </c>
      <c r="S60" s="8">
        <v>539586071</v>
      </c>
    </row>
    <row r="61" spans="1:19" ht="21.75" customHeight="1">
      <c r="A61" s="7" t="s">
        <v>80</v>
      </c>
      <c r="C61" s="7" t="s">
        <v>227</v>
      </c>
      <c r="E61" s="8">
        <v>21510860</v>
      </c>
      <c r="G61" s="8">
        <v>20</v>
      </c>
      <c r="I61" s="8">
        <v>0</v>
      </c>
      <c r="K61" s="8">
        <v>0</v>
      </c>
      <c r="M61" s="8">
        <v>0</v>
      </c>
      <c r="O61" s="8">
        <v>430217200</v>
      </c>
      <c r="Q61" s="8">
        <v>15344603</v>
      </c>
      <c r="S61" s="8">
        <v>414872597</v>
      </c>
    </row>
    <row r="62" spans="1:19" ht="21.75" customHeight="1">
      <c r="A62" s="7" t="s">
        <v>180</v>
      </c>
      <c r="C62" s="7" t="s">
        <v>258</v>
      </c>
      <c r="E62" s="8">
        <v>250000</v>
      </c>
      <c r="G62" s="8">
        <v>1480</v>
      </c>
      <c r="I62" s="8">
        <v>0</v>
      </c>
      <c r="K62" s="8">
        <v>0</v>
      </c>
      <c r="M62" s="8">
        <v>0</v>
      </c>
      <c r="O62" s="8">
        <v>370000000</v>
      </c>
      <c r="Q62" s="8">
        <v>7935657</v>
      </c>
      <c r="S62" s="8">
        <v>362064343</v>
      </c>
    </row>
    <row r="63" spans="1:19" ht="21.75" customHeight="1">
      <c r="A63" s="7" t="s">
        <v>195</v>
      </c>
      <c r="C63" s="7" t="s">
        <v>235</v>
      </c>
      <c r="E63" s="8">
        <v>1744418</v>
      </c>
      <c r="G63" s="8">
        <v>170</v>
      </c>
      <c r="I63" s="8">
        <v>0</v>
      </c>
      <c r="K63" s="8">
        <v>0</v>
      </c>
      <c r="M63" s="8">
        <v>0</v>
      </c>
      <c r="O63" s="8">
        <v>296551060</v>
      </c>
      <c r="Q63" s="8">
        <v>12267050</v>
      </c>
      <c r="S63" s="8">
        <v>284284010</v>
      </c>
    </row>
    <row r="64" spans="1:19" ht="21.75" customHeight="1">
      <c r="A64" s="7" t="s">
        <v>176</v>
      </c>
      <c r="C64" s="7" t="s">
        <v>259</v>
      </c>
      <c r="E64" s="8">
        <v>1500000</v>
      </c>
      <c r="G64" s="8">
        <v>150</v>
      </c>
      <c r="I64" s="8">
        <v>0</v>
      </c>
      <c r="K64" s="8">
        <v>0</v>
      </c>
      <c r="M64" s="8">
        <v>0</v>
      </c>
      <c r="O64" s="8">
        <v>225000000</v>
      </c>
      <c r="Q64" s="8">
        <v>7594308</v>
      </c>
      <c r="S64" s="8">
        <v>217405692</v>
      </c>
    </row>
    <row r="65" spans="1:19" ht="21.75" customHeight="1">
      <c r="A65" s="7" t="s">
        <v>46</v>
      </c>
      <c r="C65" s="7" t="s">
        <v>228</v>
      </c>
      <c r="E65" s="8">
        <v>2109652</v>
      </c>
      <c r="G65" s="8">
        <v>31</v>
      </c>
      <c r="I65" s="8">
        <v>0</v>
      </c>
      <c r="K65" s="8">
        <v>0</v>
      </c>
      <c r="M65" s="8">
        <v>0</v>
      </c>
      <c r="O65" s="8">
        <v>65399212</v>
      </c>
      <c r="Q65" s="8">
        <v>1316763</v>
      </c>
      <c r="S65" s="8">
        <v>64082449</v>
      </c>
    </row>
    <row r="66" spans="1:19" ht="21.75" customHeight="1">
      <c r="A66" s="7" t="s">
        <v>201</v>
      </c>
      <c r="C66" s="7" t="s">
        <v>241</v>
      </c>
      <c r="E66" s="8">
        <v>3600000</v>
      </c>
      <c r="G66" s="8">
        <v>13</v>
      </c>
      <c r="I66" s="8">
        <v>0</v>
      </c>
      <c r="K66" s="8">
        <v>0</v>
      </c>
      <c r="M66" s="8">
        <v>0</v>
      </c>
      <c r="O66" s="8">
        <v>46800000</v>
      </c>
      <c r="Q66" s="8">
        <v>0</v>
      </c>
      <c r="S66" s="8">
        <v>46800000</v>
      </c>
    </row>
    <row r="67" spans="1:19" ht="21.75" customHeight="1">
      <c r="A67" s="7" t="s">
        <v>196</v>
      </c>
      <c r="C67" s="7" t="s">
        <v>241</v>
      </c>
      <c r="E67" s="8">
        <v>197000</v>
      </c>
      <c r="G67" s="8">
        <v>174</v>
      </c>
      <c r="I67" s="8">
        <v>0</v>
      </c>
      <c r="K67" s="8">
        <v>0</v>
      </c>
      <c r="M67" s="8">
        <v>0</v>
      </c>
      <c r="O67" s="8">
        <v>34278000</v>
      </c>
      <c r="Q67" s="8">
        <v>0</v>
      </c>
      <c r="S67" s="8">
        <v>34278000</v>
      </c>
    </row>
    <row r="68" spans="1:19" ht="21.75" customHeight="1">
      <c r="A68" s="9" t="s">
        <v>187</v>
      </c>
      <c r="C68" s="9" t="s">
        <v>244</v>
      </c>
      <c r="E68" s="11">
        <v>150000</v>
      </c>
      <c r="G68" s="11">
        <v>100</v>
      </c>
      <c r="I68" s="11">
        <v>0</v>
      </c>
      <c r="K68" s="11">
        <v>0</v>
      </c>
      <c r="M68" s="11">
        <v>0</v>
      </c>
      <c r="O68" s="11">
        <v>15000000</v>
      </c>
      <c r="Q68" s="11">
        <v>760728</v>
      </c>
      <c r="S68" s="11">
        <v>14239272</v>
      </c>
    </row>
    <row r="69" spans="1:19" ht="21.75" customHeight="1" thickBot="1">
      <c r="A69" s="12" t="s">
        <v>97</v>
      </c>
      <c r="C69" s="13"/>
      <c r="E69" s="13"/>
      <c r="G69" s="13"/>
      <c r="I69" s="13">
        <f>SUM(I8:I68)</f>
        <v>57271625000</v>
      </c>
      <c r="K69" s="13">
        <f>SUM(K8:K68)</f>
        <v>4378771540</v>
      </c>
      <c r="M69" s="13">
        <f>SUM(M8:M68)</f>
        <v>52892853460</v>
      </c>
      <c r="O69" s="13">
        <f>SUM(O8:O68)</f>
        <v>429846407068</v>
      </c>
      <c r="Q69" s="13">
        <f>SUM(Q8:Q68)</f>
        <v>9163669483</v>
      </c>
      <c r="S69" s="13">
        <f>SUM(S8:S68)</f>
        <v>420682737585</v>
      </c>
    </row>
  </sheetData>
  <sortState xmlns:xlrd2="http://schemas.microsoft.com/office/spreadsheetml/2017/richdata2" ref="A8:S68">
    <sortCondition descending="1" ref="S8:S68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2"/>
  <sheetViews>
    <sheetView rightToLeft="1" workbookViewId="0">
      <selection activeCell="P17" sqref="P17"/>
    </sheetView>
  </sheetViews>
  <sheetFormatPr defaultRowHeight="12.75"/>
  <cols>
    <col min="1" max="1" width="28" bestFit="1" customWidth="1"/>
    <col min="2" max="2" width="1.28515625" customWidth="1"/>
    <col min="3" max="3" width="12" customWidth="1"/>
    <col min="4" max="4" width="1.28515625" customWidth="1"/>
    <col min="5" max="5" width="11" bestFit="1" customWidth="1"/>
    <col min="6" max="7" width="1.28515625" customWidth="1"/>
    <col min="8" max="8" width="14.85546875" customWidth="1"/>
    <col min="9" max="9" width="1.28515625" customWidth="1"/>
    <col min="10" max="10" width="13.7109375" bestFit="1" customWidth="1"/>
    <col min="11" max="11" width="1.28515625" customWidth="1"/>
    <col min="12" max="12" width="10.7109375" bestFit="1" customWidth="1"/>
    <col min="13" max="13" width="1.28515625" customWidth="1"/>
    <col min="14" max="14" width="13.7109375" bestFit="1" customWidth="1"/>
    <col min="15" max="15" width="1.28515625" customWidth="1"/>
    <col min="16" max="16" width="15" bestFit="1" customWidth="1"/>
    <col min="17" max="17" width="1.28515625" customWidth="1"/>
    <col min="18" max="18" width="10.7109375" bestFit="1" customWidth="1"/>
    <col min="19" max="19" width="1.28515625" customWidth="1"/>
    <col min="20" max="20" width="15" bestFit="1" customWidth="1"/>
    <col min="21" max="21" width="2.7109375" customWidth="1"/>
  </cols>
  <sheetData>
    <row r="1" spans="1:20" ht="29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</row>
    <row r="2" spans="1:20" ht="21.75" customHeight="1">
      <c r="A2" s="158" t="s">
        <v>149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</row>
    <row r="3" spans="1:20" ht="21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</row>
    <row r="4" spans="1:20" ht="14.45" customHeight="1"/>
    <row r="5" spans="1:20" ht="14.45" customHeight="1">
      <c r="A5" s="167" t="s">
        <v>260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</row>
    <row r="6" spans="1:20" ht="14.45" customHeight="1">
      <c r="A6" s="168" t="s">
        <v>152</v>
      </c>
      <c r="J6" s="168" t="s">
        <v>167</v>
      </c>
      <c r="K6" s="168"/>
      <c r="L6" s="168"/>
      <c r="M6" s="168"/>
      <c r="N6" s="168"/>
      <c r="P6" s="168" t="s">
        <v>168</v>
      </c>
      <c r="Q6" s="168"/>
      <c r="R6" s="168"/>
      <c r="S6" s="168"/>
      <c r="T6" s="168"/>
    </row>
    <row r="7" spans="1:20" ht="42">
      <c r="A7" s="168"/>
      <c r="C7" s="15" t="s">
        <v>261</v>
      </c>
      <c r="E7" s="198" t="s">
        <v>134</v>
      </c>
      <c r="F7" s="198"/>
      <c r="H7" s="15" t="s">
        <v>262</v>
      </c>
      <c r="J7" s="16" t="s">
        <v>263</v>
      </c>
      <c r="K7" s="3"/>
      <c r="L7" s="16" t="s">
        <v>225</v>
      </c>
      <c r="M7" s="3"/>
      <c r="N7" s="16" t="s">
        <v>264</v>
      </c>
      <c r="P7" s="16" t="s">
        <v>263</v>
      </c>
      <c r="Q7" s="3"/>
      <c r="R7" s="16" t="s">
        <v>225</v>
      </c>
      <c r="S7" s="3"/>
      <c r="T7" s="16" t="s">
        <v>264</v>
      </c>
    </row>
    <row r="8" spans="1:20" ht="21.75" customHeight="1">
      <c r="A8" s="5" t="s">
        <v>136</v>
      </c>
      <c r="C8" s="3"/>
      <c r="E8" s="5" t="s">
        <v>139</v>
      </c>
      <c r="F8" s="3"/>
      <c r="H8" s="108">
        <v>26</v>
      </c>
      <c r="J8" s="6">
        <v>3265511483</v>
      </c>
      <c r="L8" s="6">
        <v>0</v>
      </c>
      <c r="N8" s="6">
        <v>3265511483</v>
      </c>
      <c r="P8" s="6">
        <v>25319594491</v>
      </c>
      <c r="R8" s="6">
        <v>0</v>
      </c>
      <c r="T8" s="6">
        <v>25319594491</v>
      </c>
    </row>
    <row r="9" spans="1:20" ht="21.75" customHeight="1">
      <c r="A9" s="136" t="s">
        <v>213</v>
      </c>
      <c r="C9" s="104"/>
      <c r="E9" s="136" t="s">
        <v>266</v>
      </c>
      <c r="H9" s="138">
        <v>18</v>
      </c>
      <c r="J9" s="106">
        <v>0</v>
      </c>
      <c r="L9" s="106">
        <v>0</v>
      </c>
      <c r="N9" s="106">
        <v>0</v>
      </c>
      <c r="P9" s="106">
        <v>6092561889</v>
      </c>
      <c r="R9" s="106">
        <v>0</v>
      </c>
      <c r="T9" s="106">
        <v>6092561889</v>
      </c>
    </row>
    <row r="10" spans="1:20" ht="21.75" customHeight="1">
      <c r="A10" s="7" t="s">
        <v>212</v>
      </c>
      <c r="E10" s="7" t="s">
        <v>265</v>
      </c>
      <c r="H10" s="137">
        <v>23</v>
      </c>
      <c r="J10" s="8">
        <v>0</v>
      </c>
      <c r="L10" s="8">
        <v>0</v>
      </c>
      <c r="N10" s="8">
        <v>0</v>
      </c>
      <c r="P10" s="8">
        <v>4376624609</v>
      </c>
      <c r="R10" s="8">
        <v>0</v>
      </c>
      <c r="T10" s="8">
        <v>4376624609</v>
      </c>
    </row>
    <row r="11" spans="1:20" ht="21.75" customHeight="1">
      <c r="A11" s="9" t="s">
        <v>140</v>
      </c>
      <c r="C11" s="10"/>
      <c r="E11" s="9" t="s">
        <v>142</v>
      </c>
      <c r="F11" s="104"/>
      <c r="H11" s="110">
        <v>23</v>
      </c>
      <c r="J11" s="11">
        <v>1368508182</v>
      </c>
      <c r="L11" s="11">
        <v>0</v>
      </c>
      <c r="N11" s="11">
        <v>1368508182</v>
      </c>
      <c r="P11" s="11">
        <v>1795814714</v>
      </c>
      <c r="R11" s="11">
        <v>0</v>
      </c>
      <c r="T11" s="11">
        <v>1795814714</v>
      </c>
    </row>
    <row r="12" spans="1:20" ht="21.75" customHeight="1">
      <c r="A12" s="12" t="s">
        <v>97</v>
      </c>
      <c r="C12" s="13"/>
      <c r="E12" s="13"/>
      <c r="H12" s="13"/>
      <c r="J12" s="13">
        <f>SUM(J8:J11)</f>
        <v>4634019665</v>
      </c>
      <c r="L12" s="13">
        <v>0</v>
      </c>
      <c r="N12" s="13">
        <f>SUM(N8:N11)</f>
        <v>4634019665</v>
      </c>
      <c r="P12" s="13">
        <f>SUM(P8:P11)</f>
        <v>37584595703</v>
      </c>
      <c r="R12" s="13">
        <v>0</v>
      </c>
      <c r="T12" s="13">
        <f>SUM(T8:T11)</f>
        <v>37584595703</v>
      </c>
    </row>
  </sheetData>
  <sortState xmlns:xlrd2="http://schemas.microsoft.com/office/spreadsheetml/2017/richdata2" ref="A8:T11">
    <sortCondition descending="1" ref="T8:T11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workbookViewId="0">
      <selection activeCell="M20" sqref="M20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1.75" customHeight="1">
      <c r="A2" s="158" t="s">
        <v>149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21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ht="14.45" customHeight="1"/>
    <row r="5" spans="1:13" ht="14.45" customHeight="1">
      <c r="A5" s="167" t="s">
        <v>267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1:13" ht="14.45" customHeight="1">
      <c r="A6" s="168" t="s">
        <v>152</v>
      </c>
      <c r="C6" s="168" t="s">
        <v>167</v>
      </c>
      <c r="D6" s="168"/>
      <c r="E6" s="168"/>
      <c r="F6" s="168"/>
      <c r="G6" s="168"/>
      <c r="I6" s="168" t="s">
        <v>168</v>
      </c>
      <c r="J6" s="168"/>
      <c r="K6" s="168"/>
      <c r="L6" s="168"/>
      <c r="M6" s="168"/>
    </row>
    <row r="7" spans="1:13" ht="29.1" customHeight="1">
      <c r="A7" s="168"/>
      <c r="C7" s="16" t="s">
        <v>263</v>
      </c>
      <c r="D7" s="3"/>
      <c r="E7" s="16" t="s">
        <v>225</v>
      </c>
      <c r="F7" s="3"/>
      <c r="G7" s="16" t="s">
        <v>264</v>
      </c>
      <c r="I7" s="16" t="s">
        <v>263</v>
      </c>
      <c r="J7" s="3"/>
      <c r="K7" s="16" t="s">
        <v>225</v>
      </c>
      <c r="L7" s="3"/>
      <c r="M7" s="16" t="s">
        <v>264</v>
      </c>
    </row>
    <row r="8" spans="1:13" ht="21.75" customHeight="1">
      <c r="A8" s="98" t="s">
        <v>306</v>
      </c>
      <c r="B8" s="98"/>
      <c r="C8" s="6">
        <v>5831833</v>
      </c>
      <c r="E8" s="6">
        <v>0</v>
      </c>
      <c r="G8" s="6">
        <v>5831833</v>
      </c>
      <c r="I8" s="6">
        <v>63344560</v>
      </c>
      <c r="K8" s="6">
        <v>0</v>
      </c>
      <c r="M8" s="6">
        <v>63344560</v>
      </c>
    </row>
    <row r="9" spans="1:13" ht="21.75" customHeight="1">
      <c r="A9" s="92" t="s">
        <v>309</v>
      </c>
      <c r="B9" s="92"/>
      <c r="C9" s="8">
        <v>14163123</v>
      </c>
      <c r="E9" s="8">
        <v>0</v>
      </c>
      <c r="G9" s="8">
        <v>14163123</v>
      </c>
      <c r="I9" s="8">
        <v>36494626</v>
      </c>
      <c r="K9" s="8">
        <v>0</v>
      </c>
      <c r="M9" s="8">
        <v>36494626</v>
      </c>
    </row>
    <row r="10" spans="1:13" ht="21.75" customHeight="1">
      <c r="A10" s="92" t="s">
        <v>313</v>
      </c>
      <c r="B10" s="92"/>
      <c r="C10" s="8">
        <v>0</v>
      </c>
      <c r="E10" s="8">
        <v>0</v>
      </c>
      <c r="G10" s="8">
        <v>0</v>
      </c>
      <c r="I10" s="8">
        <v>795901</v>
      </c>
      <c r="K10" s="8">
        <v>0</v>
      </c>
      <c r="M10" s="8">
        <v>795901</v>
      </c>
    </row>
    <row r="11" spans="1:13" ht="21.75" customHeight="1">
      <c r="A11" s="92" t="s">
        <v>308</v>
      </c>
      <c r="B11" s="92"/>
      <c r="C11" s="8">
        <v>24802</v>
      </c>
      <c r="E11" s="8">
        <v>0</v>
      </c>
      <c r="G11" s="8">
        <v>24802</v>
      </c>
      <c r="I11" s="8">
        <v>134659</v>
      </c>
      <c r="K11" s="8">
        <v>0</v>
      </c>
      <c r="M11" s="8">
        <v>134659</v>
      </c>
    </row>
    <row r="12" spans="1:13" ht="21.75" customHeight="1">
      <c r="A12" s="103" t="s">
        <v>315</v>
      </c>
      <c r="B12" s="103"/>
      <c r="C12" s="106">
        <v>27244</v>
      </c>
      <c r="E12" s="8">
        <v>0</v>
      </c>
      <c r="G12" s="106">
        <v>27244</v>
      </c>
      <c r="I12" s="106">
        <v>84281</v>
      </c>
      <c r="K12" s="8">
        <v>0</v>
      </c>
      <c r="M12" s="106">
        <v>84281</v>
      </c>
    </row>
    <row r="13" spans="1:13" ht="21.75" customHeight="1">
      <c r="A13" s="94" t="s">
        <v>314</v>
      </c>
      <c r="B13" s="94"/>
      <c r="C13" s="11">
        <v>0</v>
      </c>
      <c r="E13" s="8">
        <v>0</v>
      </c>
      <c r="G13" s="11">
        <v>0</v>
      </c>
      <c r="I13" s="11">
        <v>41273</v>
      </c>
      <c r="K13" s="8">
        <v>0</v>
      </c>
      <c r="M13" s="11">
        <v>41273</v>
      </c>
    </row>
    <row r="14" spans="1:13" ht="21.75" customHeight="1">
      <c r="A14" s="12" t="s">
        <v>97</v>
      </c>
      <c r="C14" s="13">
        <f>SUM(C8:C13)</f>
        <v>20047002</v>
      </c>
      <c r="E14" s="13">
        <v>0</v>
      </c>
      <c r="G14" s="13">
        <f>SUM(G8:G13)</f>
        <v>20047002</v>
      </c>
      <c r="I14" s="13">
        <f>SUM(I8:I13)</f>
        <v>100895300</v>
      </c>
      <c r="K14" s="13">
        <v>0</v>
      </c>
      <c r="M14" s="13">
        <f>SUM(M8:M13)</f>
        <v>100895300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88"/>
  <sheetViews>
    <sheetView rightToLeft="1" workbookViewId="0">
      <selection activeCell="R11" sqref="R11"/>
    </sheetView>
  </sheetViews>
  <sheetFormatPr defaultRowHeight="12.75"/>
  <cols>
    <col min="1" max="1" width="30.140625" bestFit="1" customWidth="1"/>
    <col min="2" max="2" width="1.28515625" customWidth="1"/>
    <col min="3" max="3" width="12.85546875" bestFit="1" customWidth="1"/>
    <col min="4" max="4" width="1.28515625" customWidth="1"/>
    <col min="5" max="5" width="18.28515625" bestFit="1" customWidth="1"/>
    <col min="6" max="6" width="1.28515625" customWidth="1"/>
    <col min="7" max="7" width="18.140625" bestFit="1" customWidth="1"/>
    <col min="8" max="8" width="1.28515625" customWidth="1"/>
    <col min="9" max="9" width="22" bestFit="1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28515625" bestFit="1" customWidth="1"/>
    <col min="16" max="16" width="1.28515625" customWidth="1"/>
    <col min="17" max="17" width="21.85546875" bestFit="1" customWidth="1"/>
    <col min="18" max="18" width="14.42578125" bestFit="1" customWidth="1"/>
  </cols>
  <sheetData>
    <row r="1" spans="1:18" ht="29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8" ht="21.75" customHeight="1">
      <c r="A2" s="158" t="s">
        <v>149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8" ht="21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8" ht="14.45" customHeight="1"/>
    <row r="5" spans="1:18" ht="14.45" customHeight="1">
      <c r="A5" s="167" t="s">
        <v>268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</row>
    <row r="6" spans="1:18" ht="14.45" customHeight="1">
      <c r="A6" s="168" t="s">
        <v>152</v>
      </c>
      <c r="C6" s="168" t="s">
        <v>167</v>
      </c>
      <c r="D6" s="168"/>
      <c r="E6" s="168"/>
      <c r="F6" s="168"/>
      <c r="G6" s="168"/>
      <c r="H6" s="168"/>
      <c r="I6" s="168"/>
      <c r="K6" s="168" t="s">
        <v>168</v>
      </c>
      <c r="L6" s="168"/>
      <c r="M6" s="168"/>
      <c r="N6" s="168"/>
      <c r="O6" s="168"/>
      <c r="P6" s="168"/>
      <c r="Q6" s="168"/>
    </row>
    <row r="7" spans="1:18" ht="38.25" customHeight="1">
      <c r="A7" s="168"/>
      <c r="C7" s="16" t="s">
        <v>13</v>
      </c>
      <c r="D7" s="3"/>
      <c r="E7" s="16" t="s">
        <v>269</v>
      </c>
      <c r="F7" s="3"/>
      <c r="G7" s="16" t="s">
        <v>270</v>
      </c>
      <c r="H7" s="3"/>
      <c r="I7" s="16" t="s">
        <v>271</v>
      </c>
      <c r="K7" s="16" t="s">
        <v>13</v>
      </c>
      <c r="L7" s="3"/>
      <c r="M7" s="16" t="s">
        <v>269</v>
      </c>
      <c r="N7" s="3"/>
      <c r="O7" s="16" t="s">
        <v>270</v>
      </c>
      <c r="P7" s="3"/>
      <c r="Q7" s="16" t="s">
        <v>271</v>
      </c>
    </row>
    <row r="8" spans="1:18" ht="21.75" customHeight="1">
      <c r="A8" s="5" t="s">
        <v>70</v>
      </c>
      <c r="C8" s="125">
        <v>17000</v>
      </c>
      <c r="D8" s="124"/>
      <c r="E8" s="125">
        <v>198427136248</v>
      </c>
      <c r="F8" s="124"/>
      <c r="G8" s="125">
        <v>152545511548</v>
      </c>
      <c r="H8" s="124"/>
      <c r="I8" s="125">
        <v>45881624700</v>
      </c>
      <c r="J8" s="124"/>
      <c r="K8" s="125">
        <v>17000</v>
      </c>
      <c r="L8" s="124"/>
      <c r="M8" s="125">
        <v>198427136248</v>
      </c>
      <c r="N8" s="124"/>
      <c r="O8" s="125">
        <v>152545511548</v>
      </c>
      <c r="P8" s="124"/>
      <c r="Q8" s="125">
        <v>45881624700</v>
      </c>
      <c r="R8" s="124"/>
    </row>
    <row r="9" spans="1:18" ht="21.75" customHeight="1">
      <c r="A9" s="7" t="s">
        <v>37</v>
      </c>
      <c r="C9" s="127">
        <v>1690145</v>
      </c>
      <c r="D9" s="124"/>
      <c r="E9" s="127">
        <v>100721314305</v>
      </c>
      <c r="F9" s="124"/>
      <c r="G9" s="127">
        <v>75174333485</v>
      </c>
      <c r="H9" s="124"/>
      <c r="I9" s="127">
        <v>25546980820</v>
      </c>
      <c r="J9" s="124"/>
      <c r="K9" s="127">
        <v>1690145</v>
      </c>
      <c r="L9" s="124"/>
      <c r="M9" s="127">
        <v>100721314305</v>
      </c>
      <c r="N9" s="124"/>
      <c r="O9" s="127">
        <v>75041786228</v>
      </c>
      <c r="P9" s="124"/>
      <c r="Q9" s="127">
        <v>25679528077</v>
      </c>
      <c r="R9" s="124"/>
    </row>
    <row r="10" spans="1:18" ht="21.75" customHeight="1">
      <c r="A10" s="7" t="s">
        <v>211</v>
      </c>
      <c r="C10" s="127">
        <v>0</v>
      </c>
      <c r="D10" s="124"/>
      <c r="E10" s="127">
        <v>0</v>
      </c>
      <c r="F10" s="124"/>
      <c r="G10" s="127">
        <v>0</v>
      </c>
      <c r="H10" s="124"/>
      <c r="I10" s="127">
        <v>0</v>
      </c>
      <c r="J10" s="124"/>
      <c r="K10" s="127">
        <v>1000000</v>
      </c>
      <c r="L10" s="124"/>
      <c r="M10" s="127">
        <v>626737082650</v>
      </c>
      <c r="N10" s="124"/>
      <c r="O10" s="127">
        <v>617610000000</v>
      </c>
      <c r="P10" s="124"/>
      <c r="Q10" s="127">
        <v>9127082650</v>
      </c>
    </row>
    <row r="11" spans="1:18" ht="21.75" customHeight="1">
      <c r="A11" s="7" t="s">
        <v>210</v>
      </c>
      <c r="C11" s="127">
        <v>0</v>
      </c>
      <c r="D11" s="124"/>
      <c r="E11" s="127">
        <v>0</v>
      </c>
      <c r="F11" s="124"/>
      <c r="G11" s="127">
        <v>0</v>
      </c>
      <c r="H11" s="124"/>
      <c r="I11" s="127">
        <v>0</v>
      </c>
      <c r="J11" s="124"/>
      <c r="K11" s="127">
        <v>325000</v>
      </c>
      <c r="L11" s="124"/>
      <c r="M11" s="127">
        <v>285352297019</v>
      </c>
      <c r="N11" s="124"/>
      <c r="O11" s="127">
        <v>277949487063</v>
      </c>
      <c r="P11" s="124"/>
      <c r="Q11" s="127">
        <v>7402809956</v>
      </c>
    </row>
    <row r="12" spans="1:18" ht="21.75" customHeight="1">
      <c r="A12" s="7" t="s">
        <v>89</v>
      </c>
      <c r="C12" s="127">
        <v>0</v>
      </c>
      <c r="D12" s="124"/>
      <c r="E12" s="127">
        <v>0</v>
      </c>
      <c r="F12" s="124"/>
      <c r="G12" s="127">
        <v>0</v>
      </c>
      <c r="H12" s="124"/>
      <c r="I12" s="127">
        <v>0</v>
      </c>
      <c r="J12" s="124"/>
      <c r="K12" s="127">
        <v>22000000</v>
      </c>
      <c r="L12" s="124"/>
      <c r="M12" s="127">
        <v>43631679840</v>
      </c>
      <c r="N12" s="124"/>
      <c r="O12" s="127">
        <v>38686437890</v>
      </c>
      <c r="P12" s="124"/>
      <c r="Q12" s="127">
        <v>4945241950</v>
      </c>
    </row>
    <row r="13" spans="1:18" ht="21.75" customHeight="1">
      <c r="A13" s="7" t="s">
        <v>23</v>
      </c>
      <c r="C13" s="127">
        <v>10713145</v>
      </c>
      <c r="D13" s="124"/>
      <c r="E13" s="127">
        <v>24032570966</v>
      </c>
      <c r="F13" s="124"/>
      <c r="G13" s="127">
        <v>24107159455</v>
      </c>
      <c r="H13" s="124"/>
      <c r="I13" s="127">
        <v>-74588489</v>
      </c>
      <c r="J13" s="124"/>
      <c r="K13" s="127">
        <v>20713145</v>
      </c>
      <c r="L13" s="124"/>
      <c r="M13" s="127">
        <v>50852040118</v>
      </c>
      <c r="N13" s="124"/>
      <c r="O13" s="127">
        <v>46609570688</v>
      </c>
      <c r="P13" s="124"/>
      <c r="Q13" s="127">
        <v>4242469430</v>
      </c>
    </row>
    <row r="14" spans="1:18" ht="21.75" customHeight="1">
      <c r="A14" s="7" t="s">
        <v>173</v>
      </c>
      <c r="C14" s="127">
        <v>0</v>
      </c>
      <c r="D14" s="124"/>
      <c r="E14" s="127">
        <v>0</v>
      </c>
      <c r="F14" s="124"/>
      <c r="G14" s="127">
        <v>0</v>
      </c>
      <c r="H14" s="124"/>
      <c r="I14" s="127">
        <v>0</v>
      </c>
      <c r="J14" s="124"/>
      <c r="K14" s="127">
        <v>13593592</v>
      </c>
      <c r="L14" s="124"/>
      <c r="M14" s="127">
        <v>23763276388</v>
      </c>
      <c r="N14" s="124"/>
      <c r="O14" s="127">
        <v>20228527061</v>
      </c>
      <c r="P14" s="124"/>
      <c r="Q14" s="127">
        <v>3534749327</v>
      </c>
    </row>
    <row r="15" spans="1:18" ht="21.75" customHeight="1">
      <c r="A15" s="7" t="s">
        <v>181</v>
      </c>
      <c r="C15" s="127">
        <v>0</v>
      </c>
      <c r="D15" s="124"/>
      <c r="E15" s="127">
        <v>0</v>
      </c>
      <c r="F15" s="124"/>
      <c r="G15" s="127">
        <v>0</v>
      </c>
      <c r="H15" s="124"/>
      <c r="I15" s="127">
        <v>0</v>
      </c>
      <c r="J15" s="124"/>
      <c r="K15" s="127">
        <v>3927039</v>
      </c>
      <c r="L15" s="124"/>
      <c r="M15" s="127">
        <v>16995682070</v>
      </c>
      <c r="N15" s="124"/>
      <c r="O15" s="127">
        <v>13500842211</v>
      </c>
      <c r="P15" s="124"/>
      <c r="Q15" s="127">
        <v>3494839859</v>
      </c>
    </row>
    <row r="16" spans="1:18" ht="21.75" customHeight="1">
      <c r="A16" s="7" t="s">
        <v>201</v>
      </c>
      <c r="C16" s="127">
        <v>0</v>
      </c>
      <c r="D16" s="124"/>
      <c r="E16" s="127">
        <v>0</v>
      </c>
      <c r="F16" s="124"/>
      <c r="G16" s="127">
        <v>0</v>
      </c>
      <c r="H16" s="124"/>
      <c r="I16" s="127">
        <v>0</v>
      </c>
      <c r="J16" s="124"/>
      <c r="K16" s="127">
        <v>3600000</v>
      </c>
      <c r="L16" s="124"/>
      <c r="M16" s="127">
        <v>12210115021</v>
      </c>
      <c r="N16" s="124"/>
      <c r="O16" s="127">
        <v>9204107760</v>
      </c>
      <c r="P16" s="124"/>
      <c r="Q16" s="127">
        <v>3006007261</v>
      </c>
    </row>
    <row r="17" spans="1:17" ht="21.75" customHeight="1">
      <c r="A17" s="136" t="s">
        <v>213</v>
      </c>
      <c r="C17" s="131">
        <v>0</v>
      </c>
      <c r="D17" s="124"/>
      <c r="E17" s="131">
        <v>0</v>
      </c>
      <c r="F17" s="124"/>
      <c r="G17" s="131">
        <v>0</v>
      </c>
      <c r="H17" s="124"/>
      <c r="I17" s="131">
        <v>0</v>
      </c>
      <c r="J17" s="124"/>
      <c r="K17" s="131">
        <v>420000</v>
      </c>
      <c r="L17" s="124"/>
      <c r="M17" s="131">
        <v>397698427386</v>
      </c>
      <c r="N17" s="124"/>
      <c r="O17" s="131">
        <v>394836697500</v>
      </c>
      <c r="P17" s="124"/>
      <c r="Q17" s="131">
        <v>2861729886</v>
      </c>
    </row>
    <row r="18" spans="1:17" ht="21.75" customHeight="1">
      <c r="A18" s="7" t="s">
        <v>46</v>
      </c>
      <c r="C18" s="127">
        <v>1091228</v>
      </c>
      <c r="D18" s="124"/>
      <c r="E18" s="127">
        <v>15916587362</v>
      </c>
      <c r="F18" s="124"/>
      <c r="G18" s="127">
        <v>14112404830</v>
      </c>
      <c r="H18" s="124"/>
      <c r="I18" s="127">
        <v>1804182532</v>
      </c>
      <c r="J18" s="124"/>
      <c r="K18" s="127">
        <v>2109652</v>
      </c>
      <c r="L18" s="124"/>
      <c r="M18" s="127">
        <v>30068544135</v>
      </c>
      <c r="N18" s="124"/>
      <c r="O18" s="127">
        <v>27283265413</v>
      </c>
      <c r="P18" s="124"/>
      <c r="Q18" s="127">
        <v>2785278722</v>
      </c>
    </row>
    <row r="19" spans="1:17" ht="21.75" customHeight="1">
      <c r="A19" s="7" t="s">
        <v>69</v>
      </c>
      <c r="C19" s="127">
        <v>0</v>
      </c>
      <c r="D19" s="124"/>
      <c r="E19" s="127">
        <v>0</v>
      </c>
      <c r="F19" s="124"/>
      <c r="G19" s="127">
        <v>0</v>
      </c>
      <c r="H19" s="124"/>
      <c r="I19" s="127">
        <v>0</v>
      </c>
      <c r="J19" s="124"/>
      <c r="K19" s="127">
        <v>414122</v>
      </c>
      <c r="L19" s="124"/>
      <c r="M19" s="127">
        <v>10516706658</v>
      </c>
      <c r="N19" s="124"/>
      <c r="O19" s="127">
        <v>8053698755</v>
      </c>
      <c r="P19" s="124"/>
      <c r="Q19" s="127">
        <v>2463007903</v>
      </c>
    </row>
    <row r="20" spans="1:17" ht="21.75" customHeight="1">
      <c r="A20" s="7" t="s">
        <v>175</v>
      </c>
      <c r="C20" s="127">
        <v>0</v>
      </c>
      <c r="D20" s="124"/>
      <c r="E20" s="127">
        <v>0</v>
      </c>
      <c r="F20" s="124"/>
      <c r="G20" s="127">
        <v>0</v>
      </c>
      <c r="H20" s="124"/>
      <c r="I20" s="127">
        <v>0</v>
      </c>
      <c r="J20" s="124"/>
      <c r="K20" s="127">
        <v>4142584</v>
      </c>
      <c r="L20" s="124"/>
      <c r="M20" s="127">
        <v>14034734602</v>
      </c>
      <c r="N20" s="124"/>
      <c r="O20" s="127">
        <v>11904951892</v>
      </c>
      <c r="P20" s="124"/>
      <c r="Q20" s="127">
        <v>2129782710</v>
      </c>
    </row>
    <row r="21" spans="1:17" ht="21.75" customHeight="1">
      <c r="A21" s="7" t="s">
        <v>82</v>
      </c>
      <c r="C21" s="127">
        <v>0</v>
      </c>
      <c r="D21" s="124"/>
      <c r="E21" s="127">
        <v>0</v>
      </c>
      <c r="F21" s="124"/>
      <c r="G21" s="127">
        <v>0</v>
      </c>
      <c r="H21" s="124"/>
      <c r="I21" s="127">
        <v>0</v>
      </c>
      <c r="J21" s="124"/>
      <c r="K21" s="127">
        <v>837800</v>
      </c>
      <c r="L21" s="124"/>
      <c r="M21" s="127">
        <v>10027093725</v>
      </c>
      <c r="N21" s="124"/>
      <c r="O21" s="127">
        <v>7928399656</v>
      </c>
      <c r="P21" s="124"/>
      <c r="Q21" s="127">
        <v>2098694069</v>
      </c>
    </row>
    <row r="22" spans="1:17" ht="21.75" customHeight="1">
      <c r="A22" s="7" t="s">
        <v>179</v>
      </c>
      <c r="C22" s="127">
        <v>0</v>
      </c>
      <c r="D22" s="124"/>
      <c r="E22" s="127">
        <v>0</v>
      </c>
      <c r="F22" s="124"/>
      <c r="G22" s="127">
        <v>0</v>
      </c>
      <c r="H22" s="124"/>
      <c r="I22" s="127">
        <v>0</v>
      </c>
      <c r="J22" s="124"/>
      <c r="K22" s="127">
        <v>1191249</v>
      </c>
      <c r="L22" s="124"/>
      <c r="M22" s="127">
        <v>6776286612</v>
      </c>
      <c r="N22" s="124"/>
      <c r="O22" s="127">
        <v>4911900111</v>
      </c>
      <c r="P22" s="124"/>
      <c r="Q22" s="127">
        <v>1864386501</v>
      </c>
    </row>
    <row r="23" spans="1:17" ht="21.75" customHeight="1">
      <c r="A23" s="7" t="s">
        <v>182</v>
      </c>
      <c r="C23" s="127">
        <v>0</v>
      </c>
      <c r="D23" s="124"/>
      <c r="E23" s="127">
        <v>0</v>
      </c>
      <c r="F23" s="124"/>
      <c r="G23" s="127">
        <v>0</v>
      </c>
      <c r="H23" s="124"/>
      <c r="I23" s="127">
        <v>0</v>
      </c>
      <c r="J23" s="124"/>
      <c r="K23" s="127">
        <v>1645060</v>
      </c>
      <c r="L23" s="124"/>
      <c r="M23" s="127">
        <v>7916888761</v>
      </c>
      <c r="N23" s="124"/>
      <c r="O23" s="127">
        <v>6371019295</v>
      </c>
      <c r="P23" s="124"/>
      <c r="Q23" s="127">
        <v>1545869466</v>
      </c>
    </row>
    <row r="24" spans="1:17" ht="21.75" customHeight="1">
      <c r="A24" s="7" t="s">
        <v>186</v>
      </c>
      <c r="C24" s="127">
        <v>0</v>
      </c>
      <c r="D24" s="124"/>
      <c r="E24" s="127">
        <v>0</v>
      </c>
      <c r="F24" s="124"/>
      <c r="G24" s="127">
        <v>0</v>
      </c>
      <c r="H24" s="124"/>
      <c r="I24" s="127">
        <v>0</v>
      </c>
      <c r="J24" s="124"/>
      <c r="K24" s="127">
        <v>426086</v>
      </c>
      <c r="L24" s="124"/>
      <c r="M24" s="127">
        <v>5273207326</v>
      </c>
      <c r="N24" s="124"/>
      <c r="O24" s="127">
        <v>3862783189</v>
      </c>
      <c r="P24" s="124"/>
      <c r="Q24" s="127">
        <v>1410424137</v>
      </c>
    </row>
    <row r="25" spans="1:17" ht="21.75" customHeight="1">
      <c r="A25" s="7" t="s">
        <v>191</v>
      </c>
      <c r="C25" s="127">
        <v>0</v>
      </c>
      <c r="D25" s="124"/>
      <c r="E25" s="127">
        <v>0</v>
      </c>
      <c r="F25" s="124"/>
      <c r="G25" s="127">
        <v>0</v>
      </c>
      <c r="H25" s="124"/>
      <c r="I25" s="127">
        <v>0</v>
      </c>
      <c r="J25" s="124"/>
      <c r="K25" s="127">
        <v>2772515</v>
      </c>
      <c r="L25" s="124"/>
      <c r="M25" s="127">
        <v>12510555595</v>
      </c>
      <c r="N25" s="124"/>
      <c r="O25" s="127">
        <v>11236287570</v>
      </c>
      <c r="P25" s="124"/>
      <c r="Q25" s="127">
        <v>1274268025</v>
      </c>
    </row>
    <row r="26" spans="1:17" ht="21.75" customHeight="1">
      <c r="A26" s="7" t="s">
        <v>194</v>
      </c>
      <c r="C26" s="127">
        <v>0</v>
      </c>
      <c r="D26" s="124"/>
      <c r="E26" s="127">
        <v>0</v>
      </c>
      <c r="F26" s="124"/>
      <c r="G26" s="127">
        <v>0</v>
      </c>
      <c r="H26" s="124"/>
      <c r="I26" s="127">
        <v>0</v>
      </c>
      <c r="J26" s="124"/>
      <c r="K26" s="127">
        <v>1479342</v>
      </c>
      <c r="L26" s="124"/>
      <c r="M26" s="127">
        <v>8848296147</v>
      </c>
      <c r="N26" s="124"/>
      <c r="O26" s="127">
        <v>7846800986</v>
      </c>
      <c r="P26" s="124"/>
      <c r="Q26" s="127">
        <v>1001495161</v>
      </c>
    </row>
    <row r="27" spans="1:17" ht="21.75" customHeight="1">
      <c r="A27" s="7" t="s">
        <v>188</v>
      </c>
      <c r="C27" s="127">
        <v>0</v>
      </c>
      <c r="D27" s="124"/>
      <c r="E27" s="127">
        <v>0</v>
      </c>
      <c r="F27" s="124"/>
      <c r="G27" s="127">
        <v>0</v>
      </c>
      <c r="H27" s="124"/>
      <c r="I27" s="127">
        <v>0</v>
      </c>
      <c r="J27" s="124"/>
      <c r="K27" s="127">
        <v>3300000</v>
      </c>
      <c r="L27" s="124"/>
      <c r="M27" s="127">
        <v>18829295252</v>
      </c>
      <c r="N27" s="124"/>
      <c r="O27" s="127">
        <v>18068250420</v>
      </c>
      <c r="P27" s="124"/>
      <c r="Q27" s="127">
        <v>761044832</v>
      </c>
    </row>
    <row r="28" spans="1:17" ht="21.75" customHeight="1">
      <c r="A28" s="7" t="s">
        <v>72</v>
      </c>
      <c r="C28" s="127">
        <v>0</v>
      </c>
      <c r="D28" s="124"/>
      <c r="E28" s="127">
        <v>0</v>
      </c>
      <c r="F28" s="124"/>
      <c r="G28" s="127">
        <v>0</v>
      </c>
      <c r="H28" s="124"/>
      <c r="I28" s="127">
        <v>0</v>
      </c>
      <c r="J28" s="124"/>
      <c r="K28" s="127">
        <v>1875000</v>
      </c>
      <c r="L28" s="124"/>
      <c r="M28" s="127">
        <v>6697517089</v>
      </c>
      <c r="N28" s="124"/>
      <c r="O28" s="127">
        <v>6044858751</v>
      </c>
      <c r="P28" s="124"/>
      <c r="Q28" s="127">
        <v>652658338</v>
      </c>
    </row>
    <row r="29" spans="1:17" ht="21.75" customHeight="1">
      <c r="A29" s="7" t="s">
        <v>192</v>
      </c>
      <c r="C29" s="127">
        <v>0</v>
      </c>
      <c r="D29" s="124"/>
      <c r="E29" s="127">
        <v>0</v>
      </c>
      <c r="F29" s="124"/>
      <c r="G29" s="127">
        <v>0</v>
      </c>
      <c r="H29" s="124"/>
      <c r="I29" s="127">
        <v>0</v>
      </c>
      <c r="J29" s="124"/>
      <c r="K29" s="127">
        <v>307999</v>
      </c>
      <c r="L29" s="124"/>
      <c r="M29" s="127">
        <v>6424543432</v>
      </c>
      <c r="N29" s="124"/>
      <c r="O29" s="127">
        <v>5884518322</v>
      </c>
      <c r="P29" s="124"/>
      <c r="Q29" s="127">
        <v>540025110</v>
      </c>
    </row>
    <row r="30" spans="1:17" ht="21.75" customHeight="1">
      <c r="A30" s="7" t="s">
        <v>196</v>
      </c>
      <c r="C30" s="127">
        <v>0</v>
      </c>
      <c r="D30" s="124"/>
      <c r="E30" s="127">
        <v>0</v>
      </c>
      <c r="F30" s="124"/>
      <c r="G30" s="127">
        <v>0</v>
      </c>
      <c r="H30" s="124"/>
      <c r="I30" s="127">
        <v>0</v>
      </c>
      <c r="J30" s="124"/>
      <c r="K30" s="127">
        <v>197000</v>
      </c>
      <c r="L30" s="124"/>
      <c r="M30" s="127">
        <v>5853580232</v>
      </c>
      <c r="N30" s="124"/>
      <c r="O30" s="127">
        <v>5320642684</v>
      </c>
      <c r="P30" s="124"/>
      <c r="Q30" s="127">
        <v>532937548</v>
      </c>
    </row>
    <row r="31" spans="1:17" ht="21.75" customHeight="1">
      <c r="A31" s="7" t="s">
        <v>177</v>
      </c>
      <c r="C31" s="127">
        <v>0</v>
      </c>
      <c r="D31" s="124"/>
      <c r="E31" s="127">
        <v>0</v>
      </c>
      <c r="F31" s="124"/>
      <c r="G31" s="127">
        <v>0</v>
      </c>
      <c r="H31" s="124"/>
      <c r="I31" s="127">
        <v>0</v>
      </c>
      <c r="J31" s="124"/>
      <c r="K31" s="127">
        <v>4000000</v>
      </c>
      <c r="L31" s="124"/>
      <c r="M31" s="127">
        <v>22000586461</v>
      </c>
      <c r="N31" s="124"/>
      <c r="O31" s="127">
        <v>21519194400</v>
      </c>
      <c r="P31" s="124"/>
      <c r="Q31" s="127">
        <v>481392061</v>
      </c>
    </row>
    <row r="32" spans="1:17" ht="21.75" customHeight="1">
      <c r="A32" s="7" t="s">
        <v>204</v>
      </c>
      <c r="C32" s="127">
        <v>0</v>
      </c>
      <c r="D32" s="124"/>
      <c r="E32" s="127">
        <v>0</v>
      </c>
      <c r="F32" s="124"/>
      <c r="G32" s="127">
        <v>0</v>
      </c>
      <c r="H32" s="124"/>
      <c r="I32" s="127">
        <v>0</v>
      </c>
      <c r="J32" s="124"/>
      <c r="K32" s="127">
        <v>1540000</v>
      </c>
      <c r="L32" s="124"/>
      <c r="M32" s="127">
        <v>20895925119</v>
      </c>
      <c r="N32" s="124"/>
      <c r="O32" s="127">
        <v>20528524170</v>
      </c>
      <c r="P32" s="124"/>
      <c r="Q32" s="127">
        <v>367400949</v>
      </c>
    </row>
    <row r="33" spans="1:18" ht="21.75" customHeight="1">
      <c r="A33" s="7" t="s">
        <v>74</v>
      </c>
      <c r="C33" s="127">
        <v>3029141</v>
      </c>
      <c r="D33" s="124"/>
      <c r="E33" s="127">
        <v>9980132713</v>
      </c>
      <c r="F33" s="124"/>
      <c r="G33" s="127">
        <v>9703907071</v>
      </c>
      <c r="H33" s="124"/>
      <c r="I33" s="127">
        <v>276225642</v>
      </c>
      <c r="J33" s="124"/>
      <c r="K33" s="127">
        <v>3029141</v>
      </c>
      <c r="L33" s="124"/>
      <c r="M33" s="127">
        <v>9980132713</v>
      </c>
      <c r="N33" s="124"/>
      <c r="O33" s="127">
        <v>9703907071</v>
      </c>
      <c r="P33" s="124"/>
      <c r="Q33" s="127">
        <v>276225642</v>
      </c>
    </row>
    <row r="34" spans="1:18" ht="21.75" customHeight="1">
      <c r="A34" s="7" t="s">
        <v>26</v>
      </c>
      <c r="C34" s="127">
        <v>211883</v>
      </c>
      <c r="D34" s="124"/>
      <c r="E34" s="127">
        <v>756251098</v>
      </c>
      <c r="F34" s="124"/>
      <c r="G34" s="127">
        <v>931793037</v>
      </c>
      <c r="H34" s="124"/>
      <c r="I34" s="127">
        <v>-175541939</v>
      </c>
      <c r="J34" s="124"/>
      <c r="K34" s="127">
        <v>822222</v>
      </c>
      <c r="L34" s="124"/>
      <c r="M34" s="127">
        <v>3876781874</v>
      </c>
      <c r="N34" s="124"/>
      <c r="O34" s="127">
        <v>3615866944</v>
      </c>
      <c r="P34" s="124"/>
      <c r="Q34" s="127">
        <v>260914930</v>
      </c>
    </row>
    <row r="35" spans="1:18" ht="21.75" customHeight="1">
      <c r="A35" s="7" t="s">
        <v>190</v>
      </c>
      <c r="C35" s="127">
        <v>0</v>
      </c>
      <c r="D35" s="124"/>
      <c r="E35" s="127">
        <v>0</v>
      </c>
      <c r="F35" s="124"/>
      <c r="G35" s="127">
        <v>0</v>
      </c>
      <c r="H35" s="124"/>
      <c r="I35" s="127">
        <v>0</v>
      </c>
      <c r="J35" s="124"/>
      <c r="K35" s="127">
        <v>100000</v>
      </c>
      <c r="L35" s="124"/>
      <c r="M35" s="127">
        <v>2311166255</v>
      </c>
      <c r="N35" s="124"/>
      <c r="O35" s="127">
        <v>2079928362</v>
      </c>
      <c r="P35" s="124"/>
      <c r="Q35" s="127">
        <v>231237893</v>
      </c>
    </row>
    <row r="36" spans="1:18" ht="21.75" customHeight="1">
      <c r="A36" s="7" t="s">
        <v>140</v>
      </c>
      <c r="C36" s="127">
        <v>73800</v>
      </c>
      <c r="D36" s="124"/>
      <c r="E36" s="127">
        <v>62239017136</v>
      </c>
      <c r="F36" s="124"/>
      <c r="G36" s="127">
        <v>62180388152</v>
      </c>
      <c r="H36" s="124"/>
      <c r="I36" s="127">
        <v>58628984</v>
      </c>
      <c r="J36" s="124"/>
      <c r="K36" s="127">
        <v>73800</v>
      </c>
      <c r="L36" s="124"/>
      <c r="M36" s="127">
        <v>62239017136</v>
      </c>
      <c r="N36" s="124"/>
      <c r="O36" s="127">
        <v>62180388152</v>
      </c>
      <c r="P36" s="124"/>
      <c r="Q36" s="127">
        <v>58628984</v>
      </c>
    </row>
    <row r="37" spans="1:18" ht="21.75" customHeight="1">
      <c r="A37" s="7" t="s">
        <v>184</v>
      </c>
      <c r="C37" s="127">
        <v>0</v>
      </c>
      <c r="D37" s="124"/>
      <c r="E37" s="127">
        <v>0</v>
      </c>
      <c r="F37" s="124"/>
      <c r="G37" s="127">
        <v>0</v>
      </c>
      <c r="H37" s="124"/>
      <c r="I37" s="127">
        <v>0</v>
      </c>
      <c r="J37" s="124"/>
      <c r="K37" s="127">
        <v>350000</v>
      </c>
      <c r="L37" s="124"/>
      <c r="M37" s="127">
        <v>1217213379</v>
      </c>
      <c r="N37" s="124"/>
      <c r="O37" s="127">
        <v>1170394470</v>
      </c>
      <c r="P37" s="124"/>
      <c r="Q37" s="127">
        <v>46818909</v>
      </c>
    </row>
    <row r="38" spans="1:18" ht="21.75" customHeight="1">
      <c r="A38" s="7" t="s">
        <v>178</v>
      </c>
      <c r="C38" s="127">
        <v>0</v>
      </c>
      <c r="D38" s="124"/>
      <c r="E38" s="127">
        <v>0</v>
      </c>
      <c r="F38" s="124"/>
      <c r="G38" s="127">
        <v>0</v>
      </c>
      <c r="H38" s="124"/>
      <c r="I38" s="127">
        <v>0</v>
      </c>
      <c r="J38" s="124"/>
      <c r="K38" s="127">
        <v>150000</v>
      </c>
      <c r="L38" s="124"/>
      <c r="M38" s="127">
        <v>439867130</v>
      </c>
      <c r="N38" s="124"/>
      <c r="O38" s="127">
        <v>431450002</v>
      </c>
      <c r="P38" s="124"/>
      <c r="Q38" s="127">
        <v>8417128</v>
      </c>
    </row>
    <row r="39" spans="1:18" ht="21.75" customHeight="1">
      <c r="A39" s="7" t="s">
        <v>49</v>
      </c>
      <c r="C39" s="127">
        <v>0</v>
      </c>
      <c r="D39" s="124"/>
      <c r="E39" s="127">
        <v>0</v>
      </c>
      <c r="F39" s="124"/>
      <c r="G39" s="127">
        <v>0</v>
      </c>
      <c r="H39" s="124"/>
      <c r="I39" s="127">
        <v>0</v>
      </c>
      <c r="J39" s="124"/>
      <c r="K39" s="127">
        <v>1</v>
      </c>
      <c r="L39" s="124"/>
      <c r="M39" s="127">
        <v>1</v>
      </c>
      <c r="N39" s="124"/>
      <c r="O39" s="127">
        <v>4855</v>
      </c>
      <c r="P39" s="124"/>
      <c r="Q39" s="127">
        <v>-4854</v>
      </c>
    </row>
    <row r="40" spans="1:18" ht="21.75" customHeight="1">
      <c r="A40" s="7" t="s">
        <v>47</v>
      </c>
      <c r="C40" s="127">
        <v>0</v>
      </c>
      <c r="D40" s="124"/>
      <c r="E40" s="127">
        <v>0</v>
      </c>
      <c r="F40" s="124"/>
      <c r="G40" s="127">
        <v>0</v>
      </c>
      <c r="H40" s="124"/>
      <c r="I40" s="127">
        <v>0</v>
      </c>
      <c r="J40" s="124"/>
      <c r="K40" s="127">
        <v>4640310</v>
      </c>
      <c r="L40" s="124"/>
      <c r="M40" s="127">
        <v>3681995450</v>
      </c>
      <c r="N40" s="124"/>
      <c r="O40" s="127">
        <v>3693983565</v>
      </c>
      <c r="P40" s="124"/>
      <c r="Q40" s="127">
        <v>-11988115</v>
      </c>
      <c r="R40" s="124"/>
    </row>
    <row r="41" spans="1:18" ht="21.75" customHeight="1">
      <c r="A41" s="7" t="s">
        <v>20</v>
      </c>
      <c r="C41" s="127">
        <v>566289</v>
      </c>
      <c r="D41" s="124"/>
      <c r="E41" s="127">
        <v>238114989</v>
      </c>
      <c r="F41" s="124"/>
      <c r="G41" s="127">
        <v>256128410</v>
      </c>
      <c r="H41" s="124"/>
      <c r="I41" s="127">
        <v>-18013421</v>
      </c>
      <c r="J41" s="124"/>
      <c r="K41" s="127">
        <v>566290</v>
      </c>
      <c r="L41" s="124"/>
      <c r="M41" s="127">
        <v>238114990</v>
      </c>
      <c r="N41" s="124"/>
      <c r="O41" s="127">
        <v>256128683</v>
      </c>
      <c r="P41" s="124"/>
      <c r="Q41" s="127">
        <v>-18013693</v>
      </c>
    </row>
    <row r="42" spans="1:18" ht="21.75" customHeight="1">
      <c r="A42" s="7" t="s">
        <v>183</v>
      </c>
      <c r="C42" s="127">
        <v>0</v>
      </c>
      <c r="D42" s="124"/>
      <c r="E42" s="127">
        <v>0</v>
      </c>
      <c r="F42" s="124"/>
      <c r="G42" s="127">
        <v>0</v>
      </c>
      <c r="H42" s="124"/>
      <c r="I42" s="127">
        <v>0</v>
      </c>
      <c r="J42" s="124"/>
      <c r="K42" s="127">
        <v>2000000</v>
      </c>
      <c r="L42" s="124"/>
      <c r="M42" s="127">
        <v>12861673300</v>
      </c>
      <c r="N42" s="124"/>
      <c r="O42" s="127">
        <v>12882888000</v>
      </c>
      <c r="P42" s="124"/>
      <c r="Q42" s="127">
        <v>-21214700</v>
      </c>
    </row>
    <row r="43" spans="1:18" ht="21.75" customHeight="1">
      <c r="A43" s="7" t="s">
        <v>199</v>
      </c>
      <c r="C43" s="127">
        <v>0</v>
      </c>
      <c r="D43" s="124"/>
      <c r="E43" s="127">
        <v>0</v>
      </c>
      <c r="F43" s="124"/>
      <c r="G43" s="127">
        <v>0</v>
      </c>
      <c r="H43" s="124"/>
      <c r="I43" s="127">
        <v>0</v>
      </c>
      <c r="J43" s="124"/>
      <c r="K43" s="127">
        <v>6007369</v>
      </c>
      <c r="L43" s="124"/>
      <c r="M43" s="127">
        <v>10359649977</v>
      </c>
      <c r="N43" s="124"/>
      <c r="O43" s="127">
        <v>10408542644</v>
      </c>
      <c r="P43" s="124"/>
      <c r="Q43" s="127">
        <v>-48892667</v>
      </c>
    </row>
    <row r="44" spans="1:18" ht="21.75" customHeight="1">
      <c r="A44" s="7" t="s">
        <v>185</v>
      </c>
      <c r="C44" s="127">
        <v>0</v>
      </c>
      <c r="D44" s="124"/>
      <c r="E44" s="127">
        <v>0</v>
      </c>
      <c r="F44" s="124"/>
      <c r="G44" s="127">
        <v>0</v>
      </c>
      <c r="H44" s="124"/>
      <c r="I44" s="127">
        <v>0</v>
      </c>
      <c r="J44" s="124"/>
      <c r="K44" s="127">
        <v>6500000</v>
      </c>
      <c r="L44" s="124"/>
      <c r="M44" s="127">
        <v>8390146523</v>
      </c>
      <c r="N44" s="124"/>
      <c r="O44" s="127">
        <v>8470797075</v>
      </c>
      <c r="P44" s="124"/>
      <c r="Q44" s="127">
        <v>-80650552</v>
      </c>
    </row>
    <row r="45" spans="1:18" ht="21.75" customHeight="1">
      <c r="A45" s="7" t="s">
        <v>187</v>
      </c>
      <c r="C45" s="127">
        <v>0</v>
      </c>
      <c r="D45" s="124"/>
      <c r="E45" s="127">
        <v>0</v>
      </c>
      <c r="F45" s="124"/>
      <c r="G45" s="127">
        <v>0</v>
      </c>
      <c r="H45" s="124"/>
      <c r="I45" s="127">
        <v>0</v>
      </c>
      <c r="J45" s="124"/>
      <c r="K45" s="127">
        <v>300000</v>
      </c>
      <c r="L45" s="124"/>
      <c r="M45" s="127">
        <v>2169611555</v>
      </c>
      <c r="N45" s="124"/>
      <c r="O45" s="127">
        <v>2263451850</v>
      </c>
      <c r="P45" s="124"/>
      <c r="Q45" s="127">
        <v>-93840295</v>
      </c>
    </row>
    <row r="46" spans="1:18" ht="21.75" customHeight="1">
      <c r="A46" s="7" t="s">
        <v>30</v>
      </c>
      <c r="C46" s="127">
        <v>0</v>
      </c>
      <c r="D46" s="124"/>
      <c r="E46" s="127">
        <v>0</v>
      </c>
      <c r="F46" s="124"/>
      <c r="G46" s="127">
        <v>0</v>
      </c>
      <c r="H46" s="124"/>
      <c r="I46" s="127">
        <v>0</v>
      </c>
      <c r="J46" s="124"/>
      <c r="K46" s="127">
        <v>500000</v>
      </c>
      <c r="L46" s="124"/>
      <c r="M46" s="127">
        <v>4761499529</v>
      </c>
      <c r="N46" s="124"/>
      <c r="O46" s="127">
        <v>4861401537</v>
      </c>
      <c r="P46" s="124"/>
      <c r="Q46" s="127">
        <v>-99902008</v>
      </c>
    </row>
    <row r="47" spans="1:18" ht="21.75" customHeight="1">
      <c r="A47" s="7" t="s">
        <v>205</v>
      </c>
      <c r="C47" s="127">
        <v>0</v>
      </c>
      <c r="D47" s="124"/>
      <c r="E47" s="127">
        <v>0</v>
      </c>
      <c r="F47" s="124"/>
      <c r="G47" s="127">
        <v>0</v>
      </c>
      <c r="H47" s="124"/>
      <c r="I47" s="127">
        <v>0</v>
      </c>
      <c r="J47" s="124"/>
      <c r="K47" s="127">
        <v>14352242</v>
      </c>
      <c r="L47" s="124"/>
      <c r="M47" s="127">
        <v>32266616621</v>
      </c>
      <c r="N47" s="124"/>
      <c r="O47" s="127">
        <v>32487433548</v>
      </c>
      <c r="P47" s="124"/>
      <c r="Q47" s="127">
        <v>-220816927</v>
      </c>
    </row>
    <row r="48" spans="1:18" ht="21.75" customHeight="1">
      <c r="A48" s="7" t="s">
        <v>189</v>
      </c>
      <c r="C48" s="127">
        <v>0</v>
      </c>
      <c r="D48" s="124"/>
      <c r="E48" s="127">
        <v>0</v>
      </c>
      <c r="F48" s="124"/>
      <c r="G48" s="127">
        <v>0</v>
      </c>
      <c r="H48" s="124"/>
      <c r="I48" s="127">
        <v>0</v>
      </c>
      <c r="J48" s="124"/>
      <c r="K48" s="127">
        <v>14790951</v>
      </c>
      <c r="L48" s="124"/>
      <c r="M48" s="127">
        <v>33953862363</v>
      </c>
      <c r="N48" s="124"/>
      <c r="O48" s="127">
        <v>34228455591</v>
      </c>
      <c r="P48" s="124"/>
      <c r="Q48" s="127">
        <v>-274593228</v>
      </c>
    </row>
    <row r="49" spans="1:17" ht="21.75" customHeight="1">
      <c r="A49" s="7" t="s">
        <v>193</v>
      </c>
      <c r="C49" s="127">
        <v>0</v>
      </c>
      <c r="D49" s="124"/>
      <c r="E49" s="127">
        <v>0</v>
      </c>
      <c r="F49" s="124"/>
      <c r="G49" s="127">
        <v>0</v>
      </c>
      <c r="H49" s="124"/>
      <c r="I49" s="127">
        <v>0</v>
      </c>
      <c r="J49" s="124"/>
      <c r="K49" s="127">
        <v>2037036</v>
      </c>
      <c r="L49" s="124"/>
      <c r="M49" s="127">
        <v>32037284961</v>
      </c>
      <c r="N49" s="124"/>
      <c r="O49" s="127">
        <v>32601141736</v>
      </c>
      <c r="P49" s="124"/>
      <c r="Q49" s="127">
        <v>-563856775</v>
      </c>
    </row>
    <row r="50" spans="1:17" ht="21.75" customHeight="1">
      <c r="A50" s="7" t="s">
        <v>51</v>
      </c>
      <c r="C50" s="127">
        <v>0</v>
      </c>
      <c r="D50" s="124"/>
      <c r="E50" s="127">
        <v>0</v>
      </c>
      <c r="F50" s="124"/>
      <c r="G50" s="127">
        <v>0</v>
      </c>
      <c r="H50" s="124"/>
      <c r="I50" s="127">
        <v>0</v>
      </c>
      <c r="J50" s="124"/>
      <c r="K50" s="127">
        <v>2800000</v>
      </c>
      <c r="L50" s="124"/>
      <c r="M50" s="127">
        <v>6014797790</v>
      </c>
      <c r="N50" s="124"/>
      <c r="O50" s="127">
        <v>6609528078</v>
      </c>
      <c r="P50" s="124"/>
      <c r="Q50" s="127">
        <v>-594730288</v>
      </c>
    </row>
    <row r="51" spans="1:17" ht="21.75" customHeight="1">
      <c r="A51" s="7" t="s">
        <v>198</v>
      </c>
      <c r="C51" s="127">
        <v>0</v>
      </c>
      <c r="D51" s="124"/>
      <c r="E51" s="127">
        <v>0</v>
      </c>
      <c r="F51" s="124"/>
      <c r="G51" s="127">
        <v>0</v>
      </c>
      <c r="H51" s="124"/>
      <c r="I51" s="127">
        <v>0</v>
      </c>
      <c r="J51" s="124"/>
      <c r="K51" s="127">
        <v>2237140</v>
      </c>
      <c r="L51" s="124"/>
      <c r="M51" s="127">
        <v>39754414759</v>
      </c>
      <c r="N51" s="124"/>
      <c r="O51" s="127">
        <v>40696071011</v>
      </c>
      <c r="P51" s="124"/>
      <c r="Q51" s="127">
        <v>-941656252</v>
      </c>
    </row>
    <row r="52" spans="1:17" ht="21.75" customHeight="1">
      <c r="A52" s="7" t="s">
        <v>180</v>
      </c>
      <c r="C52" s="127">
        <v>0</v>
      </c>
      <c r="D52" s="124"/>
      <c r="E52" s="127">
        <v>0</v>
      </c>
      <c r="F52" s="124"/>
      <c r="G52" s="127">
        <v>0</v>
      </c>
      <c r="H52" s="124"/>
      <c r="I52" s="127">
        <v>0</v>
      </c>
      <c r="J52" s="124"/>
      <c r="K52" s="127">
        <v>345526</v>
      </c>
      <c r="L52" s="124"/>
      <c r="M52" s="127">
        <v>3974365218</v>
      </c>
      <c r="N52" s="124"/>
      <c r="O52" s="127">
        <v>4932230927</v>
      </c>
      <c r="P52" s="124"/>
      <c r="Q52" s="127">
        <v>-957865709</v>
      </c>
    </row>
    <row r="53" spans="1:17" ht="21.75" customHeight="1">
      <c r="A53" s="7" t="s">
        <v>195</v>
      </c>
      <c r="C53" s="127">
        <v>0</v>
      </c>
      <c r="D53" s="124"/>
      <c r="E53" s="127">
        <v>0</v>
      </c>
      <c r="F53" s="124"/>
      <c r="G53" s="127">
        <v>0</v>
      </c>
      <c r="H53" s="124"/>
      <c r="I53" s="127">
        <v>0</v>
      </c>
      <c r="J53" s="124"/>
      <c r="K53" s="127">
        <v>5353560</v>
      </c>
      <c r="L53" s="124"/>
      <c r="M53" s="127">
        <v>11834834520</v>
      </c>
      <c r="N53" s="124"/>
      <c r="O53" s="127">
        <v>12905137821</v>
      </c>
      <c r="P53" s="124"/>
      <c r="Q53" s="127">
        <v>-1070303301</v>
      </c>
    </row>
    <row r="54" spans="1:17" ht="21.75" customHeight="1">
      <c r="A54" s="7" t="s">
        <v>176</v>
      </c>
      <c r="C54" s="127">
        <v>0</v>
      </c>
      <c r="D54" s="124"/>
      <c r="E54" s="127">
        <v>0</v>
      </c>
      <c r="F54" s="124"/>
      <c r="G54" s="127">
        <v>0</v>
      </c>
      <c r="H54" s="124"/>
      <c r="I54" s="127">
        <v>0</v>
      </c>
      <c r="J54" s="124"/>
      <c r="K54" s="127">
        <v>1500000</v>
      </c>
      <c r="L54" s="124"/>
      <c r="M54" s="127">
        <v>5294128586</v>
      </c>
      <c r="N54" s="124"/>
      <c r="O54" s="127">
        <v>6620373000</v>
      </c>
      <c r="P54" s="124"/>
      <c r="Q54" s="127">
        <v>-1326244414</v>
      </c>
    </row>
    <row r="55" spans="1:17" ht="21.75" customHeight="1">
      <c r="A55" s="7" t="s">
        <v>54</v>
      </c>
      <c r="C55" s="127">
        <v>70000000</v>
      </c>
      <c r="D55" s="124"/>
      <c r="E55" s="127">
        <v>29559076472</v>
      </c>
      <c r="F55" s="124"/>
      <c r="G55" s="127">
        <v>30812746787</v>
      </c>
      <c r="H55" s="124"/>
      <c r="I55" s="127">
        <v>-1253670315</v>
      </c>
      <c r="J55" s="124"/>
      <c r="K55" s="127">
        <v>73000003</v>
      </c>
      <c r="L55" s="124"/>
      <c r="M55" s="127">
        <v>30740007916</v>
      </c>
      <c r="N55" s="124"/>
      <c r="O55" s="127">
        <v>32133293865</v>
      </c>
      <c r="P55" s="124"/>
      <c r="Q55" s="127">
        <v>-1393285949</v>
      </c>
    </row>
    <row r="56" spans="1:17" ht="21.75" customHeight="1">
      <c r="A56" s="7" t="s">
        <v>48</v>
      </c>
      <c r="C56" s="127">
        <v>0</v>
      </c>
      <c r="D56" s="124"/>
      <c r="E56" s="127">
        <v>0</v>
      </c>
      <c r="F56" s="124"/>
      <c r="G56" s="127">
        <v>0</v>
      </c>
      <c r="H56" s="124"/>
      <c r="I56" s="127">
        <v>0</v>
      </c>
      <c r="J56" s="124"/>
      <c r="K56" s="127">
        <v>1600000</v>
      </c>
      <c r="L56" s="124"/>
      <c r="M56" s="127">
        <v>8699925600</v>
      </c>
      <c r="N56" s="124"/>
      <c r="O56" s="127">
        <v>10400499808</v>
      </c>
      <c r="P56" s="124"/>
      <c r="Q56" s="127">
        <v>-1700574208</v>
      </c>
    </row>
    <row r="57" spans="1:17" ht="21.75" customHeight="1">
      <c r="A57" s="7" t="s">
        <v>42</v>
      </c>
      <c r="C57" s="127">
        <v>85700</v>
      </c>
      <c r="D57" s="124"/>
      <c r="E57" s="127">
        <v>3637619227</v>
      </c>
      <c r="F57" s="124"/>
      <c r="G57" s="127">
        <v>4412846398</v>
      </c>
      <c r="H57" s="124"/>
      <c r="I57" s="127">
        <v>-775227171</v>
      </c>
      <c r="J57" s="124"/>
      <c r="K57" s="127">
        <v>571500</v>
      </c>
      <c r="L57" s="124"/>
      <c r="M57" s="127">
        <v>27713611298</v>
      </c>
      <c r="N57" s="124"/>
      <c r="O57" s="127">
        <v>29427557985</v>
      </c>
      <c r="P57" s="124"/>
      <c r="Q57" s="127">
        <v>-1713946687</v>
      </c>
    </row>
    <row r="58" spans="1:17" ht="21.75" customHeight="1">
      <c r="A58" s="7" t="s">
        <v>200</v>
      </c>
      <c r="C58" s="127">
        <v>0</v>
      </c>
      <c r="D58" s="124"/>
      <c r="E58" s="127">
        <v>0</v>
      </c>
      <c r="F58" s="124"/>
      <c r="G58" s="127">
        <v>0</v>
      </c>
      <c r="H58" s="124"/>
      <c r="I58" s="127">
        <v>0</v>
      </c>
      <c r="J58" s="124"/>
      <c r="K58" s="127">
        <v>4400000</v>
      </c>
      <c r="L58" s="124"/>
      <c r="M58" s="127">
        <v>27411105533</v>
      </c>
      <c r="N58" s="124"/>
      <c r="O58" s="127">
        <v>29348332200</v>
      </c>
      <c r="P58" s="124"/>
      <c r="Q58" s="127">
        <v>-1937226667</v>
      </c>
    </row>
    <row r="59" spans="1:17" ht="21.75" customHeight="1">
      <c r="A59" s="7" t="s">
        <v>174</v>
      </c>
      <c r="C59" s="127">
        <v>0</v>
      </c>
      <c r="D59" s="124"/>
      <c r="E59" s="127">
        <v>0</v>
      </c>
      <c r="F59" s="124"/>
      <c r="G59" s="127">
        <v>0</v>
      </c>
      <c r="H59" s="124"/>
      <c r="I59" s="127">
        <v>0</v>
      </c>
      <c r="J59" s="124"/>
      <c r="K59" s="127">
        <v>132039</v>
      </c>
      <c r="L59" s="124"/>
      <c r="M59" s="127">
        <v>10241251576</v>
      </c>
      <c r="N59" s="124"/>
      <c r="O59" s="127">
        <v>12352963844</v>
      </c>
      <c r="P59" s="124"/>
      <c r="Q59" s="127">
        <v>-2111712268</v>
      </c>
    </row>
    <row r="60" spans="1:17" ht="21.75" customHeight="1">
      <c r="A60" s="7" t="s">
        <v>212</v>
      </c>
      <c r="C60" s="127">
        <v>0</v>
      </c>
      <c r="D60" s="124"/>
      <c r="E60" s="127">
        <v>0</v>
      </c>
      <c r="F60" s="124"/>
      <c r="G60" s="127">
        <v>0</v>
      </c>
      <c r="H60" s="124"/>
      <c r="I60" s="127">
        <v>0</v>
      </c>
      <c r="J60" s="124"/>
      <c r="K60" s="127">
        <v>223700</v>
      </c>
      <c r="L60" s="124"/>
      <c r="M60" s="127">
        <v>195057784526</v>
      </c>
      <c r="N60" s="124"/>
      <c r="O60" s="127">
        <v>197670225776</v>
      </c>
      <c r="P60" s="124"/>
      <c r="Q60" s="127">
        <v>-2612441250</v>
      </c>
    </row>
    <row r="61" spans="1:17" ht="21.75" customHeight="1">
      <c r="A61" s="7" t="s">
        <v>50</v>
      </c>
      <c r="C61" s="127">
        <v>0</v>
      </c>
      <c r="D61" s="124"/>
      <c r="E61" s="127">
        <v>0</v>
      </c>
      <c r="F61" s="124"/>
      <c r="G61" s="127">
        <v>0</v>
      </c>
      <c r="H61" s="124"/>
      <c r="I61" s="127">
        <v>0</v>
      </c>
      <c r="J61" s="124"/>
      <c r="K61" s="127">
        <v>2800000</v>
      </c>
      <c r="L61" s="124"/>
      <c r="M61" s="127">
        <v>7342450997</v>
      </c>
      <c r="N61" s="124"/>
      <c r="O61" s="127">
        <v>10008375577</v>
      </c>
      <c r="P61" s="124"/>
      <c r="Q61" s="127">
        <v>-2665924580</v>
      </c>
    </row>
    <row r="62" spans="1:17" ht="21.75" customHeight="1">
      <c r="A62" s="7" t="s">
        <v>66</v>
      </c>
      <c r="C62" s="127">
        <v>240428</v>
      </c>
      <c r="D62" s="124"/>
      <c r="E62" s="127">
        <v>13829798646</v>
      </c>
      <c r="F62" s="124"/>
      <c r="G62" s="127">
        <v>16567303471</v>
      </c>
      <c r="H62" s="124"/>
      <c r="I62" s="127">
        <v>-2737504825</v>
      </c>
      <c r="J62" s="124"/>
      <c r="K62" s="127">
        <v>281880</v>
      </c>
      <c r="L62" s="124"/>
      <c r="M62" s="127">
        <v>16269388383</v>
      </c>
      <c r="N62" s="124"/>
      <c r="O62" s="127">
        <v>19423659066</v>
      </c>
      <c r="P62" s="124"/>
      <c r="Q62" s="127">
        <v>-3154270683</v>
      </c>
    </row>
    <row r="63" spans="1:17" ht="21.75" customHeight="1">
      <c r="A63" s="7" t="s">
        <v>203</v>
      </c>
      <c r="C63" s="127">
        <v>0</v>
      </c>
      <c r="D63" s="124"/>
      <c r="E63" s="127">
        <v>0</v>
      </c>
      <c r="F63" s="124"/>
      <c r="G63" s="127">
        <v>0</v>
      </c>
      <c r="H63" s="124"/>
      <c r="I63" s="127">
        <v>0</v>
      </c>
      <c r="J63" s="124"/>
      <c r="K63" s="127">
        <v>30000000</v>
      </c>
      <c r="L63" s="124"/>
      <c r="M63" s="127">
        <v>16908790575</v>
      </c>
      <c r="N63" s="124"/>
      <c r="O63" s="127">
        <v>20311230947</v>
      </c>
      <c r="P63" s="124"/>
      <c r="Q63" s="127">
        <v>-3402440372</v>
      </c>
    </row>
    <row r="64" spans="1:17" ht="21.75" customHeight="1">
      <c r="A64" s="7" t="s">
        <v>53</v>
      </c>
      <c r="C64" s="127">
        <v>0</v>
      </c>
      <c r="D64" s="124"/>
      <c r="E64" s="127">
        <v>0</v>
      </c>
      <c r="F64" s="124"/>
      <c r="G64" s="127">
        <v>0</v>
      </c>
      <c r="H64" s="124"/>
      <c r="I64" s="127">
        <v>0</v>
      </c>
      <c r="J64" s="124"/>
      <c r="K64" s="127">
        <v>800000</v>
      </c>
      <c r="L64" s="124"/>
      <c r="M64" s="127">
        <v>13232793640</v>
      </c>
      <c r="N64" s="124"/>
      <c r="O64" s="127">
        <v>16833735078</v>
      </c>
      <c r="P64" s="124"/>
      <c r="Q64" s="127">
        <v>-3600941438</v>
      </c>
    </row>
    <row r="65" spans="1:17" ht="21.75" customHeight="1">
      <c r="A65" s="7" t="s">
        <v>33</v>
      </c>
      <c r="C65" s="127">
        <v>0</v>
      </c>
      <c r="D65" s="124"/>
      <c r="E65" s="127">
        <v>0</v>
      </c>
      <c r="F65" s="124"/>
      <c r="G65" s="127">
        <v>0</v>
      </c>
      <c r="H65" s="124"/>
      <c r="I65" s="127">
        <v>0</v>
      </c>
      <c r="J65" s="124"/>
      <c r="K65" s="127">
        <v>100000</v>
      </c>
      <c r="L65" s="124"/>
      <c r="M65" s="127">
        <v>24871131011</v>
      </c>
      <c r="N65" s="124"/>
      <c r="O65" s="127">
        <v>28538932016</v>
      </c>
      <c r="P65" s="124"/>
      <c r="Q65" s="127">
        <v>-3667801005</v>
      </c>
    </row>
    <row r="66" spans="1:17" ht="21.75" customHeight="1">
      <c r="A66" s="136" t="s">
        <v>65</v>
      </c>
      <c r="C66" s="131">
        <v>557476</v>
      </c>
      <c r="D66" s="124"/>
      <c r="E66" s="131">
        <v>22176984226</v>
      </c>
      <c r="F66" s="124"/>
      <c r="G66" s="131">
        <v>27230108404</v>
      </c>
      <c r="H66" s="124"/>
      <c r="I66" s="131">
        <v>-5053124178</v>
      </c>
      <c r="J66" s="124"/>
      <c r="K66" s="131">
        <v>557476</v>
      </c>
      <c r="L66" s="124"/>
      <c r="M66" s="131">
        <v>22176984226</v>
      </c>
      <c r="N66" s="124"/>
      <c r="O66" s="131">
        <v>27230108404</v>
      </c>
      <c r="P66" s="124"/>
      <c r="Q66" s="131">
        <v>-5053124178</v>
      </c>
    </row>
    <row r="67" spans="1:17" ht="21.75" customHeight="1">
      <c r="A67" s="7" t="s">
        <v>136</v>
      </c>
      <c r="C67" s="127">
        <v>513300</v>
      </c>
      <c r="D67" s="124"/>
      <c r="E67" s="127">
        <v>472520287522</v>
      </c>
      <c r="F67" s="124"/>
      <c r="G67" s="127">
        <v>477656034637</v>
      </c>
      <c r="H67" s="124"/>
      <c r="I67" s="127">
        <v>-5135747115</v>
      </c>
      <c r="J67" s="124"/>
      <c r="K67" s="127">
        <v>2187795</v>
      </c>
      <c r="L67" s="124"/>
      <c r="M67" s="127">
        <v>2054980425603</v>
      </c>
      <c r="N67" s="124"/>
      <c r="O67" s="127">
        <v>2060068569152</v>
      </c>
      <c r="P67" s="124"/>
      <c r="Q67" s="127">
        <v>-5088143549</v>
      </c>
    </row>
    <row r="68" spans="1:17" ht="21.75" customHeight="1">
      <c r="A68" s="7" t="s">
        <v>25</v>
      </c>
      <c r="C68" s="127">
        <v>0</v>
      </c>
      <c r="D68" s="124"/>
      <c r="E68" s="127">
        <v>0</v>
      </c>
      <c r="F68" s="124"/>
      <c r="G68" s="127">
        <v>0</v>
      </c>
      <c r="H68" s="124"/>
      <c r="I68" s="127">
        <v>0</v>
      </c>
      <c r="J68" s="124"/>
      <c r="K68" s="127">
        <v>15400000</v>
      </c>
      <c r="L68" s="124"/>
      <c r="M68" s="127">
        <v>53916079314</v>
      </c>
      <c r="N68" s="124"/>
      <c r="O68" s="127">
        <v>59004774077</v>
      </c>
      <c r="P68" s="124"/>
      <c r="Q68" s="127">
        <v>-5088694763</v>
      </c>
    </row>
    <row r="69" spans="1:17" ht="21.75" customHeight="1">
      <c r="A69" s="7" t="s">
        <v>197</v>
      </c>
      <c r="C69" s="127">
        <v>0</v>
      </c>
      <c r="D69" s="124"/>
      <c r="E69" s="127">
        <v>0</v>
      </c>
      <c r="F69" s="124"/>
      <c r="G69" s="127">
        <v>0</v>
      </c>
      <c r="H69" s="124"/>
      <c r="I69" s="127">
        <v>0</v>
      </c>
      <c r="J69" s="124"/>
      <c r="K69" s="127">
        <v>12123750</v>
      </c>
      <c r="L69" s="124"/>
      <c r="M69" s="127">
        <v>40534841864</v>
      </c>
      <c r="N69" s="124"/>
      <c r="O69" s="127">
        <v>45952802990</v>
      </c>
      <c r="P69" s="124"/>
      <c r="Q69" s="127">
        <v>-5417961126</v>
      </c>
    </row>
    <row r="70" spans="1:17" ht="21.75" customHeight="1">
      <c r="A70" s="7" t="s">
        <v>88</v>
      </c>
      <c r="C70" s="127">
        <v>0</v>
      </c>
      <c r="D70" s="124"/>
      <c r="E70" s="127">
        <v>0</v>
      </c>
      <c r="F70" s="124"/>
      <c r="G70" s="127">
        <v>0</v>
      </c>
      <c r="H70" s="124"/>
      <c r="I70" s="127">
        <v>0</v>
      </c>
      <c r="J70" s="124"/>
      <c r="K70" s="127">
        <v>5200000</v>
      </c>
      <c r="L70" s="124"/>
      <c r="M70" s="127">
        <v>31256908205</v>
      </c>
      <c r="N70" s="124"/>
      <c r="O70" s="127">
        <v>37180116089</v>
      </c>
      <c r="P70" s="124"/>
      <c r="Q70" s="127">
        <v>-5923207884</v>
      </c>
    </row>
    <row r="71" spans="1:17" ht="21.75" customHeight="1">
      <c r="A71" s="7" t="s">
        <v>83</v>
      </c>
      <c r="C71" s="127">
        <v>60416562</v>
      </c>
      <c r="D71" s="124"/>
      <c r="E71" s="127">
        <v>24605025251</v>
      </c>
      <c r="F71" s="124"/>
      <c r="G71" s="127">
        <v>31830254231</v>
      </c>
      <c r="H71" s="124"/>
      <c r="I71" s="127">
        <v>-7225228980</v>
      </c>
      <c r="J71" s="124"/>
      <c r="K71" s="127">
        <v>60416562</v>
      </c>
      <c r="L71" s="124"/>
      <c r="M71" s="127">
        <v>24605025251</v>
      </c>
      <c r="N71" s="124"/>
      <c r="O71" s="127">
        <v>31830254231</v>
      </c>
      <c r="P71" s="124"/>
      <c r="Q71" s="127">
        <v>-7225228980</v>
      </c>
    </row>
    <row r="72" spans="1:17" ht="21.75" customHeight="1">
      <c r="A72" s="7" t="s">
        <v>22</v>
      </c>
      <c r="C72" s="127">
        <v>0</v>
      </c>
      <c r="D72" s="124"/>
      <c r="E72" s="127">
        <v>0</v>
      </c>
      <c r="F72" s="124"/>
      <c r="G72" s="127">
        <v>0</v>
      </c>
      <c r="H72" s="124"/>
      <c r="I72" s="127">
        <v>0</v>
      </c>
      <c r="J72" s="124"/>
      <c r="K72" s="127">
        <v>12450951</v>
      </c>
      <c r="L72" s="124"/>
      <c r="M72" s="127">
        <v>46462766711</v>
      </c>
      <c r="N72" s="124"/>
      <c r="O72" s="127">
        <v>54109022056</v>
      </c>
      <c r="P72" s="124"/>
      <c r="Q72" s="127">
        <v>-7646255345</v>
      </c>
    </row>
    <row r="73" spans="1:17" ht="21.75" customHeight="1">
      <c r="A73" s="7" t="s">
        <v>80</v>
      </c>
      <c r="C73" s="127">
        <v>21510860</v>
      </c>
      <c r="D73" s="124"/>
      <c r="E73" s="127">
        <v>17925387215</v>
      </c>
      <c r="F73" s="124"/>
      <c r="G73" s="127">
        <v>25595295848</v>
      </c>
      <c r="H73" s="124"/>
      <c r="I73" s="127">
        <v>-7669908633</v>
      </c>
      <c r="J73" s="124"/>
      <c r="K73" s="127">
        <v>21510860</v>
      </c>
      <c r="L73" s="124"/>
      <c r="M73" s="127">
        <v>17925387215</v>
      </c>
      <c r="N73" s="124"/>
      <c r="O73" s="127">
        <v>25595295848</v>
      </c>
      <c r="P73" s="124"/>
      <c r="Q73" s="127">
        <v>-7669908633</v>
      </c>
    </row>
    <row r="74" spans="1:17" ht="21.75" customHeight="1">
      <c r="A74" s="7" t="s">
        <v>24</v>
      </c>
      <c r="C74" s="127">
        <v>0</v>
      </c>
      <c r="D74" s="124"/>
      <c r="E74" s="127">
        <v>0</v>
      </c>
      <c r="F74" s="124"/>
      <c r="G74" s="127">
        <v>0</v>
      </c>
      <c r="H74" s="124"/>
      <c r="I74" s="127">
        <v>0</v>
      </c>
      <c r="J74" s="124"/>
      <c r="K74" s="127">
        <v>16313978</v>
      </c>
      <c r="L74" s="124"/>
      <c r="M74" s="127">
        <v>36819401548</v>
      </c>
      <c r="N74" s="124"/>
      <c r="O74" s="127">
        <v>44558610351</v>
      </c>
      <c r="P74" s="124"/>
      <c r="Q74" s="127">
        <v>-7739208803</v>
      </c>
    </row>
    <row r="75" spans="1:17" ht="21.75" customHeight="1">
      <c r="A75" s="7" t="s">
        <v>76</v>
      </c>
      <c r="C75" s="127">
        <v>17988157</v>
      </c>
      <c r="D75" s="124"/>
      <c r="E75" s="127">
        <v>21046087269</v>
      </c>
      <c r="F75" s="124"/>
      <c r="G75" s="127">
        <v>31452903212</v>
      </c>
      <c r="H75" s="124"/>
      <c r="I75" s="127">
        <v>-10406815943</v>
      </c>
      <c r="J75" s="124"/>
      <c r="K75" s="127">
        <v>17988157</v>
      </c>
      <c r="L75" s="124"/>
      <c r="M75" s="127">
        <v>21046087269</v>
      </c>
      <c r="N75" s="124"/>
      <c r="O75" s="127">
        <v>31452903212</v>
      </c>
      <c r="P75" s="124"/>
      <c r="Q75" s="127">
        <v>-10406815943</v>
      </c>
    </row>
    <row r="76" spans="1:17" ht="21.75" customHeight="1">
      <c r="A76" s="7" t="s">
        <v>71</v>
      </c>
      <c r="C76" s="127">
        <v>0</v>
      </c>
      <c r="D76" s="124"/>
      <c r="E76" s="127">
        <v>0</v>
      </c>
      <c r="F76" s="124"/>
      <c r="G76" s="127">
        <v>0</v>
      </c>
      <c r="H76" s="124"/>
      <c r="I76" s="127">
        <v>0</v>
      </c>
      <c r="J76" s="124"/>
      <c r="K76" s="127">
        <v>7050976</v>
      </c>
      <c r="L76" s="124"/>
      <c r="M76" s="127">
        <v>50815414711</v>
      </c>
      <c r="N76" s="124"/>
      <c r="O76" s="127">
        <v>61906530856</v>
      </c>
      <c r="P76" s="124"/>
      <c r="Q76" s="127">
        <v>-11091116145</v>
      </c>
    </row>
    <row r="77" spans="1:17" ht="21.75" customHeight="1">
      <c r="A77" s="7" t="s">
        <v>77</v>
      </c>
      <c r="C77" s="127">
        <v>0</v>
      </c>
      <c r="D77" s="124"/>
      <c r="E77" s="127">
        <v>0</v>
      </c>
      <c r="F77" s="124"/>
      <c r="G77" s="127">
        <v>0</v>
      </c>
      <c r="H77" s="124"/>
      <c r="I77" s="127">
        <v>0</v>
      </c>
      <c r="J77" s="124"/>
      <c r="K77" s="127">
        <v>10400000</v>
      </c>
      <c r="L77" s="124"/>
      <c r="M77" s="127">
        <v>33109419911</v>
      </c>
      <c r="N77" s="124"/>
      <c r="O77" s="127">
        <v>45684152278</v>
      </c>
      <c r="P77" s="124"/>
      <c r="Q77" s="127">
        <v>-12574732367</v>
      </c>
    </row>
    <row r="78" spans="1:17" ht="21.75" customHeight="1">
      <c r="A78" s="7" t="s">
        <v>202</v>
      </c>
      <c r="C78" s="127">
        <v>0</v>
      </c>
      <c r="D78" s="124"/>
      <c r="E78" s="127">
        <v>0</v>
      </c>
      <c r="F78" s="124"/>
      <c r="G78" s="127">
        <v>0</v>
      </c>
      <c r="H78" s="124"/>
      <c r="I78" s="127">
        <v>0</v>
      </c>
      <c r="J78" s="124"/>
      <c r="K78" s="127">
        <v>8983826</v>
      </c>
      <c r="L78" s="124"/>
      <c r="M78" s="127">
        <v>70446674721</v>
      </c>
      <c r="N78" s="124"/>
      <c r="O78" s="127">
        <v>83583671809</v>
      </c>
      <c r="P78" s="124"/>
      <c r="Q78" s="127">
        <v>-13136997088</v>
      </c>
    </row>
    <row r="79" spans="1:17" ht="21.75" customHeight="1">
      <c r="A79" s="7" t="s">
        <v>34</v>
      </c>
      <c r="C79" s="127">
        <v>0</v>
      </c>
      <c r="D79" s="124"/>
      <c r="E79" s="127">
        <v>0</v>
      </c>
      <c r="F79" s="124"/>
      <c r="G79" s="127">
        <v>0</v>
      </c>
      <c r="H79" s="124"/>
      <c r="I79" s="127">
        <v>0</v>
      </c>
      <c r="J79" s="124"/>
      <c r="K79" s="127">
        <v>1000000</v>
      </c>
      <c r="L79" s="124"/>
      <c r="M79" s="127">
        <v>55885491050</v>
      </c>
      <c r="N79" s="124"/>
      <c r="O79" s="127">
        <v>70031211330</v>
      </c>
      <c r="P79" s="124"/>
      <c r="Q79" s="127">
        <v>-14145720280</v>
      </c>
    </row>
    <row r="80" spans="1:17" ht="21.75" customHeight="1">
      <c r="A80" s="7" t="s">
        <v>29</v>
      </c>
      <c r="C80" s="127">
        <v>0</v>
      </c>
      <c r="D80" s="124"/>
      <c r="E80" s="127">
        <v>0</v>
      </c>
      <c r="F80" s="124"/>
      <c r="G80" s="127">
        <v>0</v>
      </c>
      <c r="H80" s="124"/>
      <c r="I80" s="127">
        <v>0</v>
      </c>
      <c r="J80" s="124"/>
      <c r="K80" s="127">
        <v>22200000</v>
      </c>
      <c r="L80" s="124"/>
      <c r="M80" s="127">
        <v>77254782936</v>
      </c>
      <c r="N80" s="124"/>
      <c r="O80" s="127">
        <v>92826504935</v>
      </c>
      <c r="P80" s="124"/>
      <c r="Q80" s="127">
        <v>-15571721999</v>
      </c>
    </row>
    <row r="81" spans="1:17" ht="21.75" customHeight="1">
      <c r="A81" s="7" t="s">
        <v>35</v>
      </c>
      <c r="C81" s="127">
        <v>0</v>
      </c>
      <c r="D81" s="124"/>
      <c r="E81" s="127">
        <v>0</v>
      </c>
      <c r="F81" s="124"/>
      <c r="G81" s="127">
        <v>0</v>
      </c>
      <c r="H81" s="124"/>
      <c r="I81" s="127">
        <v>0</v>
      </c>
      <c r="J81" s="124"/>
      <c r="K81" s="127">
        <v>3518691</v>
      </c>
      <c r="L81" s="124"/>
      <c r="M81" s="127">
        <v>120964854684</v>
      </c>
      <c r="N81" s="124"/>
      <c r="O81" s="127">
        <v>137601729289</v>
      </c>
      <c r="P81" s="124"/>
      <c r="Q81" s="127">
        <v>-16636874605</v>
      </c>
    </row>
    <row r="82" spans="1:17" ht="21.75" customHeight="1">
      <c r="A82" s="7" t="s">
        <v>58</v>
      </c>
      <c r="C82" s="127">
        <v>0</v>
      </c>
      <c r="D82" s="124"/>
      <c r="E82" s="127">
        <v>0</v>
      </c>
      <c r="F82" s="124"/>
      <c r="G82" s="127">
        <v>0</v>
      </c>
      <c r="H82" s="124"/>
      <c r="I82" s="127">
        <v>0</v>
      </c>
      <c r="J82" s="124"/>
      <c r="K82" s="127">
        <v>4200000</v>
      </c>
      <c r="L82" s="124"/>
      <c r="M82" s="127">
        <v>84080725419</v>
      </c>
      <c r="N82" s="124"/>
      <c r="O82" s="127">
        <v>102598894089</v>
      </c>
      <c r="P82" s="124"/>
      <c r="Q82" s="127">
        <v>-18518168670</v>
      </c>
    </row>
    <row r="83" spans="1:17" ht="21.75" customHeight="1">
      <c r="A83" s="9" t="s">
        <v>21</v>
      </c>
      <c r="C83" s="129">
        <v>70000000</v>
      </c>
      <c r="D83" s="124"/>
      <c r="E83" s="129">
        <v>26024229898</v>
      </c>
      <c r="F83" s="124"/>
      <c r="G83" s="129">
        <v>41617114189</v>
      </c>
      <c r="H83" s="124"/>
      <c r="I83" s="129">
        <v>-15592884291</v>
      </c>
      <c r="J83" s="124"/>
      <c r="K83" s="129">
        <v>130000000</v>
      </c>
      <c r="L83" s="124"/>
      <c r="M83" s="129">
        <v>53439597946</v>
      </c>
      <c r="N83" s="124"/>
      <c r="O83" s="129">
        <v>77288926350</v>
      </c>
      <c r="P83" s="124"/>
      <c r="Q83" s="129">
        <v>-23849328404</v>
      </c>
    </row>
    <row r="84" spans="1:17" ht="21.75" customHeight="1" thickBot="1">
      <c r="A84" s="12" t="s">
        <v>97</v>
      </c>
      <c r="C84" s="139">
        <f>SUM(C8:C83)</f>
        <v>258705114</v>
      </c>
      <c r="D84" s="124"/>
      <c r="E84" s="139">
        <f>SUM(E8:E83)</f>
        <v>1043635620543</v>
      </c>
      <c r="F84" s="124"/>
      <c r="G84" s="139">
        <f>SUM(G8:G83)</f>
        <v>1026186233165</v>
      </c>
      <c r="H84" s="124"/>
      <c r="I84" s="139">
        <f>SUM(I8:I83)</f>
        <v>17449387378</v>
      </c>
      <c r="J84" s="124"/>
      <c r="K84" s="139">
        <f>SUM(K8:K83)</f>
        <v>627392062</v>
      </c>
      <c r="L84" s="124"/>
      <c r="M84" s="139">
        <f>SUM(M8:M83)</f>
        <v>5504929096460</v>
      </c>
      <c r="N84" s="124"/>
      <c r="O84" s="139">
        <f>SUM(O8:O83)</f>
        <v>5601030451993</v>
      </c>
      <c r="P84" s="124"/>
      <c r="Q84" s="139">
        <f>SUM(Q8:Q83)</f>
        <v>-96101355533</v>
      </c>
    </row>
    <row r="86" spans="1:17">
      <c r="O86" s="124"/>
    </row>
    <row r="88" spans="1:17">
      <c r="O88" s="124"/>
    </row>
  </sheetData>
  <sortState xmlns:xlrd2="http://schemas.microsoft.com/office/spreadsheetml/2017/richdata2" ref="A8:Q83">
    <sortCondition descending="1" ref="Q8:Q83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1"/>
  <sheetViews>
    <sheetView rightToLeft="1" workbookViewId="0">
      <selection activeCell="Q9" sqref="Q9"/>
    </sheetView>
  </sheetViews>
  <sheetFormatPr defaultRowHeight="12.75"/>
  <cols>
    <col min="1" max="1" width="26.28515625" bestFit="1" customWidth="1"/>
    <col min="2" max="2" width="1.28515625" customWidth="1"/>
    <col min="3" max="3" width="14.5703125" bestFit="1" customWidth="1"/>
    <col min="4" max="4" width="1.28515625" customWidth="1"/>
    <col min="5" max="5" width="18.42578125" bestFit="1" customWidth="1"/>
    <col min="6" max="6" width="1.28515625" customWidth="1"/>
    <col min="7" max="7" width="18.140625" bestFit="1" customWidth="1"/>
    <col min="8" max="8" width="1.28515625" customWidth="1"/>
    <col min="9" max="9" width="26.42578125" bestFit="1" customWidth="1"/>
    <col min="10" max="10" width="1.28515625" customWidth="1"/>
    <col min="11" max="11" width="14.5703125" bestFit="1" customWidth="1"/>
    <col min="12" max="12" width="1.28515625" customWidth="1"/>
    <col min="13" max="13" width="18.42578125" bestFit="1" customWidth="1"/>
    <col min="14" max="14" width="1.28515625" customWidth="1"/>
    <col min="15" max="15" width="19.7109375" bestFit="1" customWidth="1"/>
    <col min="16" max="16" width="1.28515625" customWidth="1"/>
    <col min="17" max="17" width="19.140625" customWidth="1"/>
    <col min="18" max="18" width="14.42578125" bestFit="1" customWidth="1"/>
  </cols>
  <sheetData>
    <row r="1" spans="1:18" ht="29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8" ht="21.75" customHeight="1">
      <c r="A2" s="158" t="s">
        <v>149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8" ht="21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8" ht="14.45" customHeight="1"/>
    <row r="5" spans="1:18" ht="14.45" customHeight="1">
      <c r="A5" s="167" t="s">
        <v>272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</row>
    <row r="6" spans="1:18" ht="14.45" customHeight="1">
      <c r="A6" s="168" t="s">
        <v>152</v>
      </c>
      <c r="C6" s="168" t="s">
        <v>167</v>
      </c>
      <c r="D6" s="168"/>
      <c r="E6" s="168"/>
      <c r="F6" s="168"/>
      <c r="G6" s="168"/>
      <c r="H6" s="168"/>
      <c r="I6" s="168"/>
      <c r="K6" s="168" t="s">
        <v>168</v>
      </c>
      <c r="L6" s="168"/>
      <c r="M6" s="168"/>
      <c r="N6" s="168"/>
      <c r="O6" s="168"/>
      <c r="P6" s="168"/>
      <c r="Q6" s="168"/>
    </row>
    <row r="7" spans="1:18" ht="42">
      <c r="A7" s="168"/>
      <c r="C7" s="16" t="s">
        <v>13</v>
      </c>
      <c r="D7" s="3"/>
      <c r="E7" s="16" t="s">
        <v>15</v>
      </c>
      <c r="F7" s="3"/>
      <c r="G7" s="16" t="s">
        <v>270</v>
      </c>
      <c r="H7" s="3"/>
      <c r="I7" s="16" t="s">
        <v>273</v>
      </c>
      <c r="K7" s="16" t="s">
        <v>13</v>
      </c>
      <c r="L7" s="3"/>
      <c r="M7" s="16" t="s">
        <v>15</v>
      </c>
      <c r="N7" s="3"/>
      <c r="O7" s="16" t="s">
        <v>270</v>
      </c>
      <c r="P7" s="3"/>
      <c r="Q7" s="16" t="s">
        <v>273</v>
      </c>
    </row>
    <row r="8" spans="1:18" ht="21.75" customHeight="1">
      <c r="A8" s="5" t="s">
        <v>70</v>
      </c>
      <c r="C8" s="125">
        <v>35000</v>
      </c>
      <c r="D8" s="124"/>
      <c r="E8" s="125">
        <v>411310480000</v>
      </c>
      <c r="F8" s="124"/>
      <c r="G8" s="125">
        <v>370742177652</v>
      </c>
      <c r="H8" s="124"/>
      <c r="I8" s="125">
        <v>40568302348</v>
      </c>
      <c r="J8" s="124"/>
      <c r="K8" s="125">
        <v>35000</v>
      </c>
      <c r="L8" s="124"/>
      <c r="M8" s="125">
        <v>411310480000</v>
      </c>
      <c r="N8" s="124"/>
      <c r="O8" s="125">
        <v>314064288481</v>
      </c>
      <c r="P8" s="124"/>
      <c r="Q8" s="125">
        <v>97246191519</v>
      </c>
    </row>
    <row r="9" spans="1:18" ht="21.75" customHeight="1">
      <c r="A9" s="7" t="s">
        <v>37</v>
      </c>
      <c r="C9" s="127">
        <v>2000000</v>
      </c>
      <c r="D9" s="124"/>
      <c r="E9" s="127">
        <v>129425310000</v>
      </c>
      <c r="F9" s="124"/>
      <c r="G9" s="127">
        <v>128226726450</v>
      </c>
      <c r="H9" s="124"/>
      <c r="I9" s="127">
        <v>1198583549</v>
      </c>
      <c r="J9" s="124"/>
      <c r="K9" s="127">
        <v>2000000</v>
      </c>
      <c r="L9" s="124"/>
      <c r="M9" s="127">
        <v>129425310000</v>
      </c>
      <c r="N9" s="124"/>
      <c r="O9" s="127">
        <v>88956075985</v>
      </c>
      <c r="P9" s="124"/>
      <c r="Q9" s="127">
        <v>40469234015</v>
      </c>
      <c r="R9" s="124"/>
    </row>
    <row r="10" spans="1:18" ht="21.75" customHeight="1">
      <c r="A10" s="7" t="s">
        <v>81</v>
      </c>
      <c r="C10" s="127">
        <v>9098089</v>
      </c>
      <c r="D10" s="124"/>
      <c r="E10" s="127">
        <v>591592252647</v>
      </c>
      <c r="F10" s="124"/>
      <c r="G10" s="127">
        <v>561767246311</v>
      </c>
      <c r="H10" s="124"/>
      <c r="I10" s="127">
        <v>29825006336</v>
      </c>
      <c r="J10" s="124"/>
      <c r="K10" s="127">
        <v>9098089</v>
      </c>
      <c r="L10" s="124"/>
      <c r="M10" s="127">
        <v>591592252647</v>
      </c>
      <c r="N10" s="124"/>
      <c r="O10" s="127">
        <v>571948159762</v>
      </c>
      <c r="P10" s="124"/>
      <c r="Q10" s="127">
        <v>19644092885</v>
      </c>
    </row>
    <row r="11" spans="1:18" ht="21.75" customHeight="1">
      <c r="A11" s="7" t="s">
        <v>77</v>
      </c>
      <c r="C11" s="127">
        <v>122000000</v>
      </c>
      <c r="D11" s="124"/>
      <c r="E11" s="127">
        <v>468603122400</v>
      </c>
      <c r="F11" s="124"/>
      <c r="G11" s="127">
        <v>461614626568</v>
      </c>
      <c r="H11" s="124"/>
      <c r="I11" s="127">
        <v>6988495831</v>
      </c>
      <c r="J11" s="124"/>
      <c r="K11" s="127">
        <v>122000000</v>
      </c>
      <c r="L11" s="124"/>
      <c r="M11" s="127">
        <v>468603122400</v>
      </c>
      <c r="N11" s="124"/>
      <c r="O11" s="127">
        <v>451297685372</v>
      </c>
      <c r="P11" s="124"/>
      <c r="Q11" s="127">
        <v>17305437027</v>
      </c>
    </row>
    <row r="12" spans="1:18" ht="21.75" customHeight="1">
      <c r="A12" s="7" t="s">
        <v>63</v>
      </c>
      <c r="C12" s="127">
        <v>750000</v>
      </c>
      <c r="D12" s="124"/>
      <c r="E12" s="127">
        <v>88092711000</v>
      </c>
      <c r="F12" s="124"/>
      <c r="G12" s="127">
        <v>80316754875</v>
      </c>
      <c r="H12" s="124"/>
      <c r="I12" s="127">
        <v>7775956124</v>
      </c>
      <c r="J12" s="124"/>
      <c r="K12" s="127">
        <v>750000</v>
      </c>
      <c r="L12" s="124"/>
      <c r="M12" s="127">
        <v>88092711000</v>
      </c>
      <c r="N12" s="124"/>
      <c r="O12" s="127">
        <v>74442652680</v>
      </c>
      <c r="P12" s="124"/>
      <c r="Q12" s="127">
        <v>13650058320</v>
      </c>
    </row>
    <row r="13" spans="1:18" ht="21.75" customHeight="1">
      <c r="A13" s="7" t="s">
        <v>30</v>
      </c>
      <c r="C13" s="127">
        <v>21243222</v>
      </c>
      <c r="D13" s="124"/>
      <c r="E13" s="127">
        <v>219614978222</v>
      </c>
      <c r="F13" s="124"/>
      <c r="G13" s="127">
        <v>207805068620</v>
      </c>
      <c r="H13" s="124"/>
      <c r="I13" s="127">
        <v>11809909602</v>
      </c>
      <c r="J13" s="124"/>
      <c r="K13" s="127">
        <v>21243222</v>
      </c>
      <c r="L13" s="124"/>
      <c r="M13" s="127">
        <v>219614978222</v>
      </c>
      <c r="N13" s="124"/>
      <c r="O13" s="127">
        <v>206458454425</v>
      </c>
      <c r="P13" s="124"/>
      <c r="Q13" s="127">
        <v>13156523797</v>
      </c>
    </row>
    <row r="14" spans="1:18" ht="21.75" customHeight="1">
      <c r="A14" s="7" t="s">
        <v>62</v>
      </c>
      <c r="C14" s="127">
        <v>3611609</v>
      </c>
      <c r="D14" s="124"/>
      <c r="E14" s="127">
        <v>55036538472</v>
      </c>
      <c r="F14" s="124"/>
      <c r="G14" s="127">
        <v>49579556184</v>
      </c>
      <c r="H14" s="124"/>
      <c r="I14" s="127">
        <v>5456982288</v>
      </c>
      <c r="J14" s="124"/>
      <c r="K14" s="127">
        <v>3611609</v>
      </c>
      <c r="L14" s="124"/>
      <c r="M14" s="127">
        <v>55036538472</v>
      </c>
      <c r="N14" s="124"/>
      <c r="O14" s="127">
        <v>46470762525</v>
      </c>
      <c r="P14" s="124"/>
      <c r="Q14" s="127">
        <v>8565775947</v>
      </c>
    </row>
    <row r="15" spans="1:18" ht="21.75" customHeight="1">
      <c r="A15" s="7" t="s">
        <v>64</v>
      </c>
      <c r="C15" s="127">
        <v>13750000</v>
      </c>
      <c r="D15" s="124"/>
      <c r="E15" s="127">
        <v>94173811875</v>
      </c>
      <c r="F15" s="124"/>
      <c r="G15" s="127">
        <v>76951895625</v>
      </c>
      <c r="H15" s="124"/>
      <c r="I15" s="127">
        <v>17221916250</v>
      </c>
      <c r="J15" s="124"/>
      <c r="K15" s="127">
        <v>13750000</v>
      </c>
      <c r="L15" s="124"/>
      <c r="M15" s="127">
        <v>94173811875</v>
      </c>
      <c r="N15" s="124"/>
      <c r="O15" s="127">
        <v>90607320996</v>
      </c>
      <c r="P15" s="124"/>
      <c r="Q15" s="127">
        <v>3566490878</v>
      </c>
    </row>
    <row r="16" spans="1:18" ht="21.75" customHeight="1">
      <c r="A16" s="7" t="s">
        <v>36</v>
      </c>
      <c r="C16" s="127">
        <v>5202967</v>
      </c>
      <c r="D16" s="124"/>
      <c r="E16" s="127">
        <v>26480687853</v>
      </c>
      <c r="F16" s="124"/>
      <c r="G16" s="127">
        <v>25056833959</v>
      </c>
      <c r="H16" s="124"/>
      <c r="I16" s="127">
        <v>1423853894</v>
      </c>
      <c r="J16" s="124"/>
      <c r="K16" s="127">
        <v>5202967</v>
      </c>
      <c r="L16" s="124"/>
      <c r="M16" s="127">
        <v>26480687853</v>
      </c>
      <c r="N16" s="124"/>
      <c r="O16" s="127">
        <v>22952628954</v>
      </c>
      <c r="P16" s="124"/>
      <c r="Q16" s="127">
        <v>3528058899</v>
      </c>
    </row>
    <row r="17" spans="1:17" ht="21.75" customHeight="1">
      <c r="A17" s="7" t="s">
        <v>43</v>
      </c>
      <c r="C17" s="127">
        <v>150000</v>
      </c>
      <c r="D17" s="124"/>
      <c r="E17" s="127">
        <v>18250758000</v>
      </c>
      <c r="F17" s="124"/>
      <c r="G17" s="127">
        <v>16707495375</v>
      </c>
      <c r="H17" s="124"/>
      <c r="I17" s="127">
        <v>1543262624</v>
      </c>
      <c r="J17" s="124"/>
      <c r="K17" s="127">
        <v>150000</v>
      </c>
      <c r="L17" s="124"/>
      <c r="M17" s="127">
        <v>18250758000</v>
      </c>
      <c r="N17" s="124"/>
      <c r="O17" s="127">
        <v>15805395000</v>
      </c>
      <c r="P17" s="124"/>
      <c r="Q17" s="127">
        <v>2445363000</v>
      </c>
    </row>
    <row r="18" spans="1:17" ht="21.75" customHeight="1">
      <c r="A18" s="7" t="s">
        <v>92</v>
      </c>
      <c r="C18" s="127">
        <v>11600000</v>
      </c>
      <c r="D18" s="124"/>
      <c r="E18" s="127">
        <v>35134896060</v>
      </c>
      <c r="F18" s="124"/>
      <c r="G18" s="127">
        <v>33774240420</v>
      </c>
      <c r="H18" s="124"/>
      <c r="I18" s="127">
        <v>1360655639</v>
      </c>
      <c r="J18" s="124"/>
      <c r="K18" s="127">
        <v>11600000</v>
      </c>
      <c r="L18" s="124"/>
      <c r="M18" s="127">
        <v>35134896060</v>
      </c>
      <c r="N18" s="124"/>
      <c r="O18" s="127">
        <v>32701859280</v>
      </c>
      <c r="P18" s="124"/>
      <c r="Q18" s="127">
        <v>2433036779</v>
      </c>
    </row>
    <row r="19" spans="1:17" ht="21.75" customHeight="1">
      <c r="A19" s="7" t="s">
        <v>75</v>
      </c>
      <c r="C19" s="127">
        <v>2260214</v>
      </c>
      <c r="D19" s="124"/>
      <c r="E19" s="127">
        <v>49046895813</v>
      </c>
      <c r="F19" s="124"/>
      <c r="G19" s="127">
        <v>48041801795</v>
      </c>
      <c r="H19" s="124"/>
      <c r="I19" s="127">
        <v>1005094018</v>
      </c>
      <c r="J19" s="124"/>
      <c r="K19" s="127">
        <v>2260214</v>
      </c>
      <c r="L19" s="124"/>
      <c r="M19" s="127">
        <v>49046895813</v>
      </c>
      <c r="N19" s="124"/>
      <c r="O19" s="127">
        <v>47320990791</v>
      </c>
      <c r="P19" s="124"/>
      <c r="Q19" s="127">
        <v>1725905022</v>
      </c>
    </row>
    <row r="20" spans="1:17" ht="21.75" customHeight="1">
      <c r="A20" s="7" t="s">
        <v>45</v>
      </c>
      <c r="C20" s="127">
        <v>7813019</v>
      </c>
      <c r="D20" s="124"/>
      <c r="E20" s="127">
        <v>77665315369</v>
      </c>
      <c r="F20" s="124"/>
      <c r="G20" s="127">
        <v>75770568703</v>
      </c>
      <c r="H20" s="124"/>
      <c r="I20" s="127">
        <v>1894746666</v>
      </c>
      <c r="J20" s="124"/>
      <c r="K20" s="127">
        <v>7813019</v>
      </c>
      <c r="L20" s="124"/>
      <c r="M20" s="127">
        <v>77665315369</v>
      </c>
      <c r="N20" s="124"/>
      <c r="O20" s="127">
        <v>76532845537</v>
      </c>
      <c r="P20" s="124"/>
      <c r="Q20" s="127">
        <v>1132469832</v>
      </c>
    </row>
    <row r="21" spans="1:17" ht="21.75" customHeight="1">
      <c r="A21" s="7" t="s">
        <v>67</v>
      </c>
      <c r="C21" s="127">
        <v>52551677</v>
      </c>
      <c r="D21" s="124"/>
      <c r="E21" s="127">
        <v>22723962617</v>
      </c>
      <c r="F21" s="124"/>
      <c r="G21" s="127">
        <v>22723962617</v>
      </c>
      <c r="H21" s="124"/>
      <c r="I21" s="127">
        <v>0</v>
      </c>
      <c r="J21" s="124"/>
      <c r="K21" s="127">
        <v>52551677</v>
      </c>
      <c r="L21" s="124"/>
      <c r="M21" s="127">
        <v>22723962617</v>
      </c>
      <c r="N21" s="124"/>
      <c r="O21" s="127">
        <v>22410528649</v>
      </c>
      <c r="P21" s="124"/>
      <c r="Q21" s="127">
        <v>313433968</v>
      </c>
    </row>
    <row r="22" spans="1:17" ht="21.75" customHeight="1">
      <c r="A22" s="7" t="s">
        <v>38</v>
      </c>
      <c r="C22" s="127">
        <v>19640310</v>
      </c>
      <c r="D22" s="124"/>
      <c r="E22" s="127">
        <v>42170652335</v>
      </c>
      <c r="F22" s="124"/>
      <c r="G22" s="127">
        <v>42639215139</v>
      </c>
      <c r="H22" s="124"/>
      <c r="I22" s="127">
        <v>-468562803</v>
      </c>
      <c r="J22" s="124"/>
      <c r="K22" s="127">
        <v>19640310</v>
      </c>
      <c r="L22" s="124"/>
      <c r="M22" s="127">
        <v>42170652335</v>
      </c>
      <c r="N22" s="124"/>
      <c r="O22" s="127">
        <v>41907443275</v>
      </c>
      <c r="P22" s="124"/>
      <c r="Q22" s="127">
        <v>263209060</v>
      </c>
    </row>
    <row r="23" spans="1:17" ht="21.75" customHeight="1">
      <c r="A23" s="7" t="s">
        <v>95</v>
      </c>
      <c r="C23" s="127">
        <v>9791460</v>
      </c>
      <c r="D23" s="124"/>
      <c r="E23" s="127">
        <v>61513829138</v>
      </c>
      <c r="F23" s="124"/>
      <c r="G23" s="127">
        <v>61252795874</v>
      </c>
      <c r="H23" s="124"/>
      <c r="I23" s="127">
        <v>261033264</v>
      </c>
      <c r="J23" s="124"/>
      <c r="K23" s="127">
        <v>9791460</v>
      </c>
      <c r="L23" s="124"/>
      <c r="M23" s="127">
        <v>61513829138</v>
      </c>
      <c r="N23" s="124"/>
      <c r="O23" s="127">
        <v>61252795874</v>
      </c>
      <c r="P23" s="124"/>
      <c r="Q23" s="127">
        <v>261033264</v>
      </c>
    </row>
    <row r="24" spans="1:17" ht="21.75" customHeight="1">
      <c r="A24" s="7" t="s">
        <v>72</v>
      </c>
      <c r="C24" s="127">
        <v>1875000</v>
      </c>
      <c r="D24" s="124"/>
      <c r="E24" s="127">
        <v>5893473937</v>
      </c>
      <c r="F24" s="124"/>
      <c r="G24" s="127">
        <v>6227101968</v>
      </c>
      <c r="H24" s="124"/>
      <c r="I24" s="127">
        <v>-333628030</v>
      </c>
      <c r="J24" s="124"/>
      <c r="K24" s="127">
        <v>1875000</v>
      </c>
      <c r="L24" s="124"/>
      <c r="M24" s="127">
        <v>5893473937</v>
      </c>
      <c r="N24" s="124"/>
      <c r="O24" s="127">
        <v>6044858754</v>
      </c>
      <c r="P24" s="124"/>
      <c r="Q24" s="127">
        <v>-151384816</v>
      </c>
    </row>
    <row r="25" spans="1:17" ht="21.75" customHeight="1">
      <c r="A25" s="7" t="s">
        <v>68</v>
      </c>
      <c r="C25" s="127">
        <v>22570702</v>
      </c>
      <c r="D25" s="124"/>
      <c r="E25" s="127">
        <v>61453316918</v>
      </c>
      <c r="F25" s="124"/>
      <c r="G25" s="127">
        <v>59952335454</v>
      </c>
      <c r="H25" s="124"/>
      <c r="I25" s="127">
        <v>1500981464</v>
      </c>
      <c r="J25" s="124"/>
      <c r="K25" s="127">
        <v>22570702</v>
      </c>
      <c r="L25" s="124"/>
      <c r="M25" s="127">
        <v>61453316918</v>
      </c>
      <c r="N25" s="124"/>
      <c r="O25" s="127">
        <v>62375122971</v>
      </c>
      <c r="P25" s="124"/>
      <c r="Q25" s="127">
        <v>-921806052</v>
      </c>
    </row>
    <row r="26" spans="1:17" ht="21.75" customHeight="1">
      <c r="A26" s="136" t="s">
        <v>140</v>
      </c>
      <c r="C26" s="131">
        <v>138700</v>
      </c>
      <c r="D26" s="124"/>
      <c r="E26" s="131">
        <v>116043123371</v>
      </c>
      <c r="F26" s="124"/>
      <c r="G26" s="131">
        <v>117084631303</v>
      </c>
      <c r="H26" s="124"/>
      <c r="I26" s="131">
        <v>-1041507932</v>
      </c>
      <c r="J26" s="124"/>
      <c r="K26" s="131">
        <v>138700</v>
      </c>
      <c r="L26" s="124"/>
      <c r="M26" s="131">
        <v>116043123371</v>
      </c>
      <c r="N26" s="124"/>
      <c r="O26" s="131">
        <v>117107167608</v>
      </c>
      <c r="P26" s="124"/>
      <c r="Q26" s="131">
        <v>-1064044237</v>
      </c>
    </row>
    <row r="27" spans="1:17" ht="21.75" customHeight="1">
      <c r="A27" s="7" t="s">
        <v>96</v>
      </c>
      <c r="C27" s="127">
        <v>1418589</v>
      </c>
      <c r="D27" s="124"/>
      <c r="E27" s="127">
        <v>3370254665</v>
      </c>
      <c r="F27" s="124"/>
      <c r="G27" s="127">
        <v>5352336297</v>
      </c>
      <c r="H27" s="124"/>
      <c r="I27" s="127">
        <v>-1982081631</v>
      </c>
      <c r="J27" s="124"/>
      <c r="K27" s="127">
        <v>1418589</v>
      </c>
      <c r="L27" s="124"/>
      <c r="M27" s="127">
        <v>3370254665</v>
      </c>
      <c r="N27" s="124"/>
      <c r="O27" s="127">
        <v>5352336297</v>
      </c>
      <c r="P27" s="124"/>
      <c r="Q27" s="127">
        <v>-1982081631</v>
      </c>
    </row>
    <row r="28" spans="1:17" ht="21.75" customHeight="1">
      <c r="A28" s="7" t="s">
        <v>54</v>
      </c>
      <c r="C28" s="127">
        <v>60000000</v>
      </c>
      <c r="D28" s="124"/>
      <c r="E28" s="127">
        <v>24215058000</v>
      </c>
      <c r="F28" s="124"/>
      <c r="G28" s="127">
        <v>17776417213</v>
      </c>
      <c r="H28" s="124"/>
      <c r="I28" s="127">
        <v>6438640787</v>
      </c>
      <c r="J28" s="124"/>
      <c r="K28" s="127">
        <v>60000000</v>
      </c>
      <c r="L28" s="124"/>
      <c r="M28" s="127">
        <v>24215058000</v>
      </c>
      <c r="N28" s="124"/>
      <c r="O28" s="127">
        <v>26410926087</v>
      </c>
      <c r="P28" s="124"/>
      <c r="Q28" s="127">
        <v>-2195868087</v>
      </c>
    </row>
    <row r="29" spans="1:17" ht="21.75" customHeight="1">
      <c r="A29" s="7" t="s">
        <v>26</v>
      </c>
      <c r="C29" s="127">
        <v>4000000</v>
      </c>
      <c r="D29" s="124"/>
      <c r="E29" s="127">
        <v>15308370000</v>
      </c>
      <c r="F29" s="124"/>
      <c r="G29" s="127">
        <v>14739482817</v>
      </c>
      <c r="H29" s="124"/>
      <c r="I29" s="127">
        <v>568887182</v>
      </c>
      <c r="J29" s="124"/>
      <c r="K29" s="127">
        <v>4000000</v>
      </c>
      <c r="L29" s="124"/>
      <c r="M29" s="127">
        <v>15308370000</v>
      </c>
      <c r="N29" s="124"/>
      <c r="O29" s="127">
        <v>17590708798</v>
      </c>
      <c r="P29" s="124"/>
      <c r="Q29" s="127">
        <v>-2282338798</v>
      </c>
    </row>
    <row r="30" spans="1:17" ht="21.75" customHeight="1">
      <c r="A30" s="7" t="s">
        <v>20</v>
      </c>
      <c r="C30" s="127">
        <v>67000000</v>
      </c>
      <c r="D30" s="124"/>
      <c r="E30" s="127">
        <v>27572958900</v>
      </c>
      <c r="F30" s="124"/>
      <c r="G30" s="127">
        <v>25467786839</v>
      </c>
      <c r="H30" s="124"/>
      <c r="I30" s="127">
        <v>2105172060</v>
      </c>
      <c r="J30" s="124"/>
      <c r="K30" s="127">
        <v>67000000</v>
      </c>
      <c r="L30" s="124"/>
      <c r="M30" s="127">
        <v>27572958900</v>
      </c>
      <c r="N30" s="124"/>
      <c r="O30" s="127">
        <v>30303614522</v>
      </c>
      <c r="P30" s="124"/>
      <c r="Q30" s="127">
        <v>-2730655622</v>
      </c>
    </row>
    <row r="31" spans="1:17" ht="21.75" customHeight="1">
      <c r="A31" s="7" t="s">
        <v>93</v>
      </c>
      <c r="C31" s="127">
        <v>11628482</v>
      </c>
      <c r="D31" s="124"/>
      <c r="E31" s="127">
        <v>52016816394</v>
      </c>
      <c r="F31" s="124"/>
      <c r="G31" s="127">
        <v>48590889346</v>
      </c>
      <c r="H31" s="124"/>
      <c r="I31" s="127">
        <v>3425927048</v>
      </c>
      <c r="J31" s="124"/>
      <c r="K31" s="127">
        <v>11628482</v>
      </c>
      <c r="L31" s="124"/>
      <c r="M31" s="127">
        <v>52016816394</v>
      </c>
      <c r="N31" s="124"/>
      <c r="O31" s="127">
        <v>55190960322</v>
      </c>
      <c r="P31" s="124"/>
      <c r="Q31" s="127">
        <v>-3174143927</v>
      </c>
    </row>
    <row r="32" spans="1:17" ht="21.75" customHeight="1">
      <c r="A32" s="7" t="s">
        <v>47</v>
      </c>
      <c r="C32" s="127">
        <v>47000000</v>
      </c>
      <c r="D32" s="124"/>
      <c r="E32" s="127">
        <v>43590086550</v>
      </c>
      <c r="F32" s="124"/>
      <c r="G32" s="127">
        <v>43590086550</v>
      </c>
      <c r="H32" s="124"/>
      <c r="I32" s="127">
        <v>0</v>
      </c>
      <c r="J32" s="124"/>
      <c r="K32" s="127">
        <v>47000000</v>
      </c>
      <c r="L32" s="124"/>
      <c r="M32" s="127">
        <v>43590086550</v>
      </c>
      <c r="N32" s="124"/>
      <c r="O32" s="127">
        <v>47984487985</v>
      </c>
      <c r="P32" s="124"/>
      <c r="Q32" s="127">
        <v>-4394401435</v>
      </c>
    </row>
    <row r="33" spans="1:17" ht="21.75" customHeight="1">
      <c r="A33" s="7" t="s">
        <v>19</v>
      </c>
      <c r="C33" s="127">
        <v>872210</v>
      </c>
      <c r="D33" s="124"/>
      <c r="E33" s="127">
        <v>82861134897</v>
      </c>
      <c r="F33" s="124"/>
      <c r="G33" s="127">
        <v>92704025830</v>
      </c>
      <c r="H33" s="124"/>
      <c r="I33" s="127">
        <v>-9842890932</v>
      </c>
      <c r="J33" s="124"/>
      <c r="K33" s="127">
        <v>872210</v>
      </c>
      <c r="L33" s="124"/>
      <c r="M33" s="127">
        <v>82861134897</v>
      </c>
      <c r="N33" s="124"/>
      <c r="O33" s="127">
        <v>87300002400</v>
      </c>
      <c r="P33" s="124"/>
      <c r="Q33" s="127">
        <v>-4438867502</v>
      </c>
    </row>
    <row r="34" spans="1:17" ht="21.75" customHeight="1">
      <c r="A34" s="7" t="s">
        <v>91</v>
      </c>
      <c r="C34" s="127">
        <v>3635285</v>
      </c>
      <c r="D34" s="124"/>
      <c r="E34" s="127">
        <v>12250290633</v>
      </c>
      <c r="F34" s="124"/>
      <c r="G34" s="127">
        <v>11313840813</v>
      </c>
      <c r="H34" s="124"/>
      <c r="I34" s="127">
        <v>936449820</v>
      </c>
      <c r="J34" s="124"/>
      <c r="K34" s="127">
        <v>3635285</v>
      </c>
      <c r="L34" s="124"/>
      <c r="M34" s="127">
        <v>12250290633</v>
      </c>
      <c r="N34" s="124"/>
      <c r="O34" s="127">
        <v>17554876852</v>
      </c>
      <c r="P34" s="124"/>
      <c r="Q34" s="127">
        <v>-5304586218</v>
      </c>
    </row>
    <row r="35" spans="1:17" ht="21.75" customHeight="1">
      <c r="A35" s="7" t="s">
        <v>55</v>
      </c>
      <c r="C35" s="127">
        <v>336861240</v>
      </c>
      <c r="D35" s="124"/>
      <c r="E35" s="127">
        <v>418571144527</v>
      </c>
      <c r="F35" s="124"/>
      <c r="G35" s="127">
        <v>396830313309</v>
      </c>
      <c r="H35" s="124"/>
      <c r="I35" s="127">
        <v>21740831218</v>
      </c>
      <c r="J35" s="124"/>
      <c r="K35" s="127">
        <v>336861240</v>
      </c>
      <c r="L35" s="124"/>
      <c r="M35" s="127">
        <v>418571144527</v>
      </c>
      <c r="N35" s="124"/>
      <c r="O35" s="127">
        <v>423958384575</v>
      </c>
      <c r="P35" s="124"/>
      <c r="Q35" s="127">
        <v>-5387240047</v>
      </c>
    </row>
    <row r="36" spans="1:17" ht="21.75" customHeight="1">
      <c r="A36" s="7" t="s">
        <v>31</v>
      </c>
      <c r="C36" s="127">
        <v>2000000</v>
      </c>
      <c r="D36" s="124"/>
      <c r="E36" s="127">
        <v>163727987400</v>
      </c>
      <c r="F36" s="124"/>
      <c r="G36" s="127">
        <v>160779635100</v>
      </c>
      <c r="H36" s="124"/>
      <c r="I36" s="127">
        <v>2948352299</v>
      </c>
      <c r="J36" s="124"/>
      <c r="K36" s="127">
        <v>2000000</v>
      </c>
      <c r="L36" s="124"/>
      <c r="M36" s="127">
        <v>163727987400</v>
      </c>
      <c r="N36" s="124"/>
      <c r="O36" s="127">
        <v>169406001000</v>
      </c>
      <c r="P36" s="124"/>
      <c r="Q36" s="127">
        <v>-5678013600</v>
      </c>
    </row>
    <row r="37" spans="1:17" ht="21.75" customHeight="1">
      <c r="A37" s="7" t="s">
        <v>25</v>
      </c>
      <c r="C37" s="127">
        <v>35390949</v>
      </c>
      <c r="D37" s="124"/>
      <c r="E37" s="127">
        <v>129252689863</v>
      </c>
      <c r="F37" s="124"/>
      <c r="G37" s="127">
        <v>117291363093</v>
      </c>
      <c r="H37" s="124"/>
      <c r="I37" s="127">
        <v>11961326770</v>
      </c>
      <c r="J37" s="124"/>
      <c r="K37" s="127">
        <v>35390949</v>
      </c>
      <c r="L37" s="124"/>
      <c r="M37" s="127">
        <v>129252689863</v>
      </c>
      <c r="N37" s="124"/>
      <c r="O37" s="127">
        <v>135599672347</v>
      </c>
      <c r="P37" s="124"/>
      <c r="Q37" s="127">
        <v>-6346982483</v>
      </c>
    </row>
    <row r="38" spans="1:17" ht="21.75" customHeight="1">
      <c r="A38" s="7" t="s">
        <v>94</v>
      </c>
      <c r="C38" s="127">
        <v>12880000</v>
      </c>
      <c r="D38" s="124"/>
      <c r="E38" s="127">
        <v>74387544840</v>
      </c>
      <c r="F38" s="124"/>
      <c r="G38" s="127">
        <v>73107208440</v>
      </c>
      <c r="H38" s="124"/>
      <c r="I38" s="127">
        <v>1280336399</v>
      </c>
      <c r="J38" s="124"/>
      <c r="K38" s="127">
        <v>12880000</v>
      </c>
      <c r="L38" s="124"/>
      <c r="M38" s="127">
        <v>74387544840</v>
      </c>
      <c r="N38" s="124"/>
      <c r="O38" s="127">
        <v>81243551513</v>
      </c>
      <c r="P38" s="124"/>
      <c r="Q38" s="127">
        <v>-6856006673</v>
      </c>
    </row>
    <row r="39" spans="1:17" ht="21.75" customHeight="1">
      <c r="A39" s="7" t="s">
        <v>49</v>
      </c>
      <c r="C39" s="127">
        <v>25005242</v>
      </c>
      <c r="D39" s="124"/>
      <c r="E39" s="127">
        <v>107976465759</v>
      </c>
      <c r="F39" s="124"/>
      <c r="G39" s="127">
        <v>116974456248</v>
      </c>
      <c r="H39" s="124"/>
      <c r="I39" s="127">
        <v>-8997990488</v>
      </c>
      <c r="J39" s="124"/>
      <c r="K39" s="127">
        <v>25005242</v>
      </c>
      <c r="L39" s="124"/>
      <c r="M39" s="127">
        <v>107976465759</v>
      </c>
      <c r="N39" s="124"/>
      <c r="O39" s="127">
        <v>116087260692</v>
      </c>
      <c r="P39" s="124"/>
      <c r="Q39" s="127">
        <v>-8110794932</v>
      </c>
    </row>
    <row r="40" spans="1:17" ht="21.75" customHeight="1">
      <c r="A40" s="7" t="s">
        <v>35</v>
      </c>
      <c r="C40" s="127">
        <v>1000000</v>
      </c>
      <c r="D40" s="124"/>
      <c r="E40" s="127">
        <v>30895074000</v>
      </c>
      <c r="F40" s="124"/>
      <c r="G40" s="127">
        <v>28101793500</v>
      </c>
      <c r="H40" s="124"/>
      <c r="I40" s="127">
        <v>2793280499</v>
      </c>
      <c r="J40" s="124"/>
      <c r="K40" s="127">
        <v>1000000</v>
      </c>
      <c r="L40" s="124"/>
      <c r="M40" s="127">
        <v>30895074000</v>
      </c>
      <c r="N40" s="124"/>
      <c r="O40" s="127">
        <v>39105942915</v>
      </c>
      <c r="P40" s="124"/>
      <c r="Q40" s="127">
        <v>-8210868915</v>
      </c>
    </row>
    <row r="41" spans="1:17" ht="21.75" customHeight="1">
      <c r="A41" s="7" t="s">
        <v>69</v>
      </c>
      <c r="C41" s="127">
        <v>2027878</v>
      </c>
      <c r="D41" s="124"/>
      <c r="E41" s="127">
        <v>28947062127</v>
      </c>
      <c r="F41" s="124"/>
      <c r="G41" s="127">
        <v>34349438625</v>
      </c>
      <c r="H41" s="124"/>
      <c r="I41" s="127">
        <v>-5402376497</v>
      </c>
      <c r="J41" s="124"/>
      <c r="K41" s="127">
        <v>2027878</v>
      </c>
      <c r="L41" s="124"/>
      <c r="M41" s="127">
        <v>28947062127</v>
      </c>
      <c r="N41" s="124"/>
      <c r="O41" s="127">
        <v>39437456919</v>
      </c>
      <c r="P41" s="124"/>
      <c r="Q41" s="127">
        <v>-10490394791</v>
      </c>
    </row>
    <row r="42" spans="1:17" ht="21.75" customHeight="1">
      <c r="A42" s="7" t="s">
        <v>40</v>
      </c>
      <c r="C42" s="127">
        <v>10752996</v>
      </c>
      <c r="D42" s="124"/>
      <c r="E42" s="127">
        <v>98766504825</v>
      </c>
      <c r="F42" s="124"/>
      <c r="G42" s="127">
        <v>105351323437</v>
      </c>
      <c r="H42" s="124"/>
      <c r="I42" s="127">
        <v>-6584818611</v>
      </c>
      <c r="J42" s="124"/>
      <c r="K42" s="127">
        <v>10752996</v>
      </c>
      <c r="L42" s="124"/>
      <c r="M42" s="127">
        <v>98766504825</v>
      </c>
      <c r="N42" s="124"/>
      <c r="O42" s="127">
        <v>109616262244</v>
      </c>
      <c r="P42" s="124"/>
      <c r="Q42" s="127">
        <v>-10849757418</v>
      </c>
    </row>
    <row r="43" spans="1:17" ht="21.75" customHeight="1">
      <c r="A43" s="136" t="s">
        <v>52</v>
      </c>
      <c r="C43" s="131">
        <v>18315828</v>
      </c>
      <c r="D43" s="124"/>
      <c r="E43" s="131">
        <v>93401134464</v>
      </c>
      <c r="F43" s="124"/>
      <c r="G43" s="131">
        <v>104325243758</v>
      </c>
      <c r="H43" s="124"/>
      <c r="I43" s="131">
        <v>-10924109293</v>
      </c>
      <c r="J43" s="124"/>
      <c r="K43" s="131">
        <v>18315828</v>
      </c>
      <c r="L43" s="124"/>
      <c r="M43" s="131">
        <v>93401134464</v>
      </c>
      <c r="N43" s="124"/>
      <c r="O43" s="131">
        <v>104581969326</v>
      </c>
      <c r="P43" s="124"/>
      <c r="Q43" s="131">
        <v>-11180834861</v>
      </c>
    </row>
    <row r="44" spans="1:17" ht="21.75" customHeight="1">
      <c r="A44" s="7" t="s">
        <v>41</v>
      </c>
      <c r="C44" s="127">
        <v>19316462</v>
      </c>
      <c r="D44" s="124"/>
      <c r="E44" s="127">
        <v>52900212535</v>
      </c>
      <c r="F44" s="124"/>
      <c r="G44" s="127">
        <v>50500021404</v>
      </c>
      <c r="H44" s="124"/>
      <c r="I44" s="127">
        <v>2400191131</v>
      </c>
      <c r="J44" s="124"/>
      <c r="K44" s="127">
        <v>19316462</v>
      </c>
      <c r="L44" s="124"/>
      <c r="M44" s="127">
        <v>52900212535</v>
      </c>
      <c r="N44" s="124"/>
      <c r="O44" s="127">
        <v>67367894388</v>
      </c>
      <c r="P44" s="124"/>
      <c r="Q44" s="127">
        <v>-14467681852</v>
      </c>
    </row>
    <row r="45" spans="1:17" ht="21.75" customHeight="1">
      <c r="A45" s="7" t="s">
        <v>27</v>
      </c>
      <c r="C45" s="127">
        <v>13181818</v>
      </c>
      <c r="D45" s="124"/>
      <c r="E45" s="127">
        <v>69316912907</v>
      </c>
      <c r="F45" s="124"/>
      <c r="G45" s="127">
        <v>68399675874</v>
      </c>
      <c r="H45" s="124"/>
      <c r="I45" s="127">
        <v>917237033</v>
      </c>
      <c r="J45" s="124"/>
      <c r="K45" s="127">
        <v>13181818</v>
      </c>
      <c r="L45" s="124"/>
      <c r="M45" s="127">
        <v>69316912907</v>
      </c>
      <c r="N45" s="124"/>
      <c r="O45" s="127">
        <v>84715013736</v>
      </c>
      <c r="P45" s="124"/>
      <c r="Q45" s="127">
        <v>-15398100828</v>
      </c>
    </row>
    <row r="46" spans="1:17" ht="21.75" customHeight="1">
      <c r="A46" s="7" t="s">
        <v>85</v>
      </c>
      <c r="C46" s="127">
        <v>2175000</v>
      </c>
      <c r="D46" s="124"/>
      <c r="E46" s="127">
        <v>91671291000</v>
      </c>
      <c r="F46" s="124"/>
      <c r="G46" s="127">
        <v>89076820500</v>
      </c>
      <c r="H46" s="124"/>
      <c r="I46" s="127">
        <v>2594470499</v>
      </c>
      <c r="J46" s="124"/>
      <c r="K46" s="127">
        <v>2175000</v>
      </c>
      <c r="L46" s="124"/>
      <c r="M46" s="127">
        <v>91671291000</v>
      </c>
      <c r="N46" s="124"/>
      <c r="O46" s="127">
        <v>107687436925</v>
      </c>
      <c r="P46" s="124"/>
      <c r="Q46" s="127">
        <v>-16016145925</v>
      </c>
    </row>
    <row r="47" spans="1:17" ht="21.75" customHeight="1">
      <c r="A47" s="7" t="s">
        <v>84</v>
      </c>
      <c r="C47" s="127">
        <v>4281742</v>
      </c>
      <c r="D47" s="124"/>
      <c r="E47" s="127">
        <v>61247662489</v>
      </c>
      <c r="F47" s="124"/>
      <c r="G47" s="127">
        <v>61954717454</v>
      </c>
      <c r="H47" s="124"/>
      <c r="I47" s="127">
        <v>-707054964</v>
      </c>
      <c r="J47" s="124"/>
      <c r="K47" s="127">
        <v>4281742</v>
      </c>
      <c r="L47" s="124"/>
      <c r="M47" s="127">
        <v>61247662489</v>
      </c>
      <c r="N47" s="124"/>
      <c r="O47" s="127">
        <v>77469916142</v>
      </c>
      <c r="P47" s="124"/>
      <c r="Q47" s="127">
        <v>-16222253652</v>
      </c>
    </row>
    <row r="48" spans="1:17" ht="21.75" customHeight="1">
      <c r="A48" s="7" t="s">
        <v>56</v>
      </c>
      <c r="C48" s="127">
        <v>1981502</v>
      </c>
      <c r="D48" s="124"/>
      <c r="E48" s="127">
        <v>43589727956</v>
      </c>
      <c r="F48" s="124"/>
      <c r="G48" s="127">
        <v>48651887958</v>
      </c>
      <c r="H48" s="124"/>
      <c r="I48" s="127">
        <v>-5062160001</v>
      </c>
      <c r="J48" s="124"/>
      <c r="K48" s="127">
        <v>1981502</v>
      </c>
      <c r="L48" s="124"/>
      <c r="M48" s="127">
        <v>43589727956</v>
      </c>
      <c r="N48" s="124"/>
      <c r="O48" s="127">
        <v>59923129866</v>
      </c>
      <c r="P48" s="124"/>
      <c r="Q48" s="127">
        <v>-16333401909</v>
      </c>
    </row>
    <row r="49" spans="1:17" ht="21.75" customHeight="1">
      <c r="A49" s="7" t="s">
        <v>29</v>
      </c>
      <c r="C49" s="127">
        <v>30767638</v>
      </c>
      <c r="D49" s="124"/>
      <c r="E49" s="127">
        <v>108575225466</v>
      </c>
      <c r="F49" s="124"/>
      <c r="G49" s="127">
        <v>97310692349</v>
      </c>
      <c r="H49" s="124"/>
      <c r="I49" s="127">
        <v>11264533117</v>
      </c>
      <c r="J49" s="124"/>
      <c r="K49" s="127">
        <v>30767638</v>
      </c>
      <c r="L49" s="124"/>
      <c r="M49" s="127">
        <v>108575225466</v>
      </c>
      <c r="N49" s="124"/>
      <c r="O49" s="127">
        <v>125292126035</v>
      </c>
      <c r="P49" s="124"/>
      <c r="Q49" s="127">
        <v>-16716900568</v>
      </c>
    </row>
    <row r="50" spans="1:17" ht="21.75" customHeight="1">
      <c r="A50" s="7" t="s">
        <v>87</v>
      </c>
      <c r="C50" s="127">
        <v>18717310</v>
      </c>
      <c r="D50" s="124"/>
      <c r="E50" s="127">
        <v>35165230390</v>
      </c>
      <c r="F50" s="124"/>
      <c r="G50" s="127">
        <v>35779226476</v>
      </c>
      <c r="H50" s="124"/>
      <c r="I50" s="127">
        <v>-613996085</v>
      </c>
      <c r="J50" s="124"/>
      <c r="K50" s="127">
        <v>18717310</v>
      </c>
      <c r="L50" s="124"/>
      <c r="M50" s="127">
        <v>35165230390</v>
      </c>
      <c r="N50" s="124"/>
      <c r="O50" s="127">
        <v>53068424610</v>
      </c>
      <c r="P50" s="124"/>
      <c r="Q50" s="127">
        <v>-17903194219</v>
      </c>
    </row>
    <row r="51" spans="1:17" ht="21.75" customHeight="1">
      <c r="A51" s="7" t="s">
        <v>22</v>
      </c>
      <c r="C51" s="127">
        <v>98513752</v>
      </c>
      <c r="D51" s="124"/>
      <c r="E51" s="127">
        <v>222099785858</v>
      </c>
      <c r="F51" s="124"/>
      <c r="G51" s="127">
        <v>225832667665</v>
      </c>
      <c r="H51" s="124"/>
      <c r="I51" s="127">
        <v>-3732881806</v>
      </c>
      <c r="J51" s="124"/>
      <c r="K51" s="127">
        <v>98513752</v>
      </c>
      <c r="L51" s="124"/>
      <c r="M51" s="127">
        <v>222099785858</v>
      </c>
      <c r="N51" s="124"/>
      <c r="O51" s="127">
        <v>240846837497</v>
      </c>
      <c r="P51" s="124"/>
      <c r="Q51" s="127">
        <v>-18747051638</v>
      </c>
    </row>
    <row r="52" spans="1:17" ht="21.75" customHeight="1">
      <c r="A52" s="7" t="s">
        <v>78</v>
      </c>
      <c r="C52" s="127">
        <v>20723066</v>
      </c>
      <c r="D52" s="124"/>
      <c r="E52" s="127">
        <v>66846233392</v>
      </c>
      <c r="F52" s="124"/>
      <c r="G52" s="127">
        <v>59842313714</v>
      </c>
      <c r="H52" s="124"/>
      <c r="I52" s="127">
        <v>7003919678</v>
      </c>
      <c r="J52" s="124"/>
      <c r="K52" s="127">
        <v>20723066</v>
      </c>
      <c r="L52" s="124"/>
      <c r="M52" s="127">
        <v>66846233392</v>
      </c>
      <c r="N52" s="124"/>
      <c r="O52" s="127">
        <v>86409010551</v>
      </c>
      <c r="P52" s="124"/>
      <c r="Q52" s="127">
        <v>-19562777158</v>
      </c>
    </row>
    <row r="53" spans="1:17" ht="21.75" customHeight="1">
      <c r="A53" s="7" t="s">
        <v>60</v>
      </c>
      <c r="C53" s="127">
        <v>1989000</v>
      </c>
      <c r="D53" s="124"/>
      <c r="E53" s="127">
        <v>95892524325</v>
      </c>
      <c r="F53" s="124"/>
      <c r="G53" s="127">
        <v>94389878583</v>
      </c>
      <c r="H53" s="124"/>
      <c r="I53" s="127">
        <v>1502645741</v>
      </c>
      <c r="J53" s="124"/>
      <c r="K53" s="127">
        <v>1989000</v>
      </c>
      <c r="L53" s="124"/>
      <c r="M53" s="127">
        <v>95892524325</v>
      </c>
      <c r="N53" s="124"/>
      <c r="O53" s="127">
        <v>115629598702</v>
      </c>
      <c r="P53" s="124"/>
      <c r="Q53" s="127">
        <v>-19737074377</v>
      </c>
    </row>
    <row r="54" spans="1:17" ht="21.75" customHeight="1">
      <c r="A54" s="7" t="s">
        <v>33</v>
      </c>
      <c r="C54" s="127">
        <v>752997</v>
      </c>
      <c r="D54" s="124"/>
      <c r="E54" s="127">
        <v>194591878140</v>
      </c>
      <c r="F54" s="124"/>
      <c r="G54" s="127">
        <v>201231220984</v>
      </c>
      <c r="H54" s="124"/>
      <c r="I54" s="127">
        <v>-6639342843</v>
      </c>
      <c r="J54" s="124"/>
      <c r="K54" s="127">
        <v>752997</v>
      </c>
      <c r="L54" s="124"/>
      <c r="M54" s="127">
        <v>194591878140</v>
      </c>
      <c r="N54" s="124"/>
      <c r="O54" s="127">
        <v>214897301906</v>
      </c>
      <c r="P54" s="124"/>
      <c r="Q54" s="127">
        <v>-20305423765</v>
      </c>
    </row>
    <row r="55" spans="1:17" ht="21.75" customHeight="1">
      <c r="A55" s="7" t="s">
        <v>61</v>
      </c>
      <c r="C55" s="127">
        <v>5297147</v>
      </c>
      <c r="D55" s="124"/>
      <c r="E55" s="127">
        <v>85619127139</v>
      </c>
      <c r="F55" s="124"/>
      <c r="G55" s="127">
        <v>81789318794</v>
      </c>
      <c r="H55" s="124"/>
      <c r="I55" s="127">
        <v>3829808345</v>
      </c>
      <c r="J55" s="124"/>
      <c r="K55" s="127">
        <v>5297147</v>
      </c>
      <c r="L55" s="124"/>
      <c r="M55" s="127">
        <v>85619127139</v>
      </c>
      <c r="N55" s="124"/>
      <c r="O55" s="127">
        <v>107964247677</v>
      </c>
      <c r="P55" s="124"/>
      <c r="Q55" s="127">
        <v>-22345120537</v>
      </c>
    </row>
    <row r="56" spans="1:17" ht="21.75" customHeight="1">
      <c r="A56" s="7" t="s">
        <v>90</v>
      </c>
      <c r="C56" s="127">
        <v>7618788</v>
      </c>
      <c r="D56" s="124"/>
      <c r="E56" s="127">
        <v>112995966674</v>
      </c>
      <c r="F56" s="124"/>
      <c r="G56" s="127">
        <v>96390778853</v>
      </c>
      <c r="H56" s="124"/>
      <c r="I56" s="127">
        <v>16605187821</v>
      </c>
      <c r="J56" s="124"/>
      <c r="K56" s="127">
        <v>7618788</v>
      </c>
      <c r="L56" s="124"/>
      <c r="M56" s="127">
        <v>112995966674</v>
      </c>
      <c r="N56" s="124"/>
      <c r="O56" s="127">
        <v>135466103366</v>
      </c>
      <c r="P56" s="124"/>
      <c r="Q56" s="127">
        <v>-22470136691</v>
      </c>
    </row>
    <row r="57" spans="1:17" ht="21.75" customHeight="1">
      <c r="A57" s="7" t="s">
        <v>58</v>
      </c>
      <c r="C57" s="127">
        <v>4454468</v>
      </c>
      <c r="D57" s="124"/>
      <c r="E57" s="127">
        <v>58493403322</v>
      </c>
      <c r="F57" s="124"/>
      <c r="G57" s="127">
        <v>63258891767</v>
      </c>
      <c r="H57" s="124"/>
      <c r="I57" s="127">
        <v>-4765488444</v>
      </c>
      <c r="J57" s="124"/>
      <c r="K57" s="127">
        <v>4454468</v>
      </c>
      <c r="L57" s="124"/>
      <c r="M57" s="127">
        <v>58493403322</v>
      </c>
      <c r="N57" s="124"/>
      <c r="O57" s="127">
        <v>82932128146</v>
      </c>
      <c r="P57" s="124"/>
      <c r="Q57" s="127">
        <v>-24438724823</v>
      </c>
    </row>
    <row r="58" spans="1:17" ht="21.75" customHeight="1">
      <c r="A58" s="7" t="s">
        <v>51</v>
      </c>
      <c r="C58" s="127">
        <v>26772095</v>
      </c>
      <c r="D58" s="124"/>
      <c r="E58" s="127">
        <v>37763564668</v>
      </c>
      <c r="F58" s="124"/>
      <c r="G58" s="127">
        <v>40345006368</v>
      </c>
      <c r="H58" s="124"/>
      <c r="I58" s="127">
        <v>-2581441699</v>
      </c>
      <c r="J58" s="124"/>
      <c r="K58" s="127">
        <v>26772095</v>
      </c>
      <c r="L58" s="124"/>
      <c r="M58" s="127">
        <v>37763564668</v>
      </c>
      <c r="N58" s="124"/>
      <c r="O58" s="127">
        <v>63196754864</v>
      </c>
      <c r="P58" s="124"/>
      <c r="Q58" s="127">
        <v>-25433190195</v>
      </c>
    </row>
    <row r="59" spans="1:17" ht="21.75" customHeight="1">
      <c r="A59" s="7" t="s">
        <v>57</v>
      </c>
      <c r="C59" s="127">
        <v>7934574</v>
      </c>
      <c r="D59" s="124"/>
      <c r="E59" s="127">
        <v>71380637726</v>
      </c>
      <c r="F59" s="124"/>
      <c r="G59" s="127">
        <v>80362950332</v>
      </c>
      <c r="H59" s="124"/>
      <c r="I59" s="127">
        <v>-8982312605</v>
      </c>
      <c r="J59" s="124"/>
      <c r="K59" s="127">
        <v>7934574</v>
      </c>
      <c r="L59" s="124"/>
      <c r="M59" s="127">
        <v>71380637726</v>
      </c>
      <c r="N59" s="124"/>
      <c r="O59" s="127">
        <v>98284346344</v>
      </c>
      <c r="P59" s="124"/>
      <c r="Q59" s="127">
        <v>-26903708617</v>
      </c>
    </row>
    <row r="60" spans="1:17" ht="21.75" customHeight="1">
      <c r="A60" s="7" t="s">
        <v>48</v>
      </c>
      <c r="C60" s="127">
        <v>12400000</v>
      </c>
      <c r="D60" s="124"/>
      <c r="E60" s="127">
        <v>50093758080</v>
      </c>
      <c r="F60" s="124"/>
      <c r="G60" s="127">
        <v>49304880000</v>
      </c>
      <c r="H60" s="124"/>
      <c r="I60" s="127">
        <v>788878079</v>
      </c>
      <c r="J60" s="124"/>
      <c r="K60" s="127">
        <v>12400000</v>
      </c>
      <c r="L60" s="124"/>
      <c r="M60" s="127">
        <v>50093758080</v>
      </c>
      <c r="N60" s="124"/>
      <c r="O60" s="127">
        <v>80603873489</v>
      </c>
      <c r="P60" s="124"/>
      <c r="Q60" s="127">
        <v>-30510115409</v>
      </c>
    </row>
    <row r="61" spans="1:17" ht="21.75" customHeight="1">
      <c r="A61" s="7" t="s">
        <v>89</v>
      </c>
      <c r="C61" s="127">
        <v>237000000</v>
      </c>
      <c r="D61" s="124"/>
      <c r="E61" s="127">
        <v>385424994600</v>
      </c>
      <c r="F61" s="124"/>
      <c r="G61" s="127">
        <v>371760783300</v>
      </c>
      <c r="H61" s="124"/>
      <c r="I61" s="127">
        <v>13664211299</v>
      </c>
      <c r="J61" s="124"/>
      <c r="K61" s="127">
        <v>237000000</v>
      </c>
      <c r="L61" s="124"/>
      <c r="M61" s="127">
        <v>385424994600</v>
      </c>
      <c r="N61" s="124"/>
      <c r="O61" s="127">
        <v>416758444660</v>
      </c>
      <c r="P61" s="124"/>
      <c r="Q61" s="127">
        <v>-31333450060</v>
      </c>
    </row>
    <row r="62" spans="1:17" ht="21.75" customHeight="1">
      <c r="A62" s="7" t="s">
        <v>50</v>
      </c>
      <c r="C62" s="127">
        <v>23297116</v>
      </c>
      <c r="D62" s="124"/>
      <c r="E62" s="127">
        <v>49304442582</v>
      </c>
      <c r="F62" s="124"/>
      <c r="G62" s="127">
        <v>48285468663</v>
      </c>
      <c r="H62" s="124"/>
      <c r="I62" s="127">
        <v>1018973919</v>
      </c>
      <c r="J62" s="124"/>
      <c r="K62" s="127">
        <v>23297116</v>
      </c>
      <c r="L62" s="124"/>
      <c r="M62" s="127">
        <v>49304442582</v>
      </c>
      <c r="N62" s="124"/>
      <c r="O62" s="127">
        <v>83273673844</v>
      </c>
      <c r="P62" s="124"/>
      <c r="Q62" s="127">
        <v>-33969231261</v>
      </c>
    </row>
    <row r="63" spans="1:17" ht="21.75" customHeight="1">
      <c r="A63" s="7" t="s">
        <v>86</v>
      </c>
      <c r="C63" s="127">
        <v>39000000</v>
      </c>
      <c r="D63" s="124"/>
      <c r="E63" s="127">
        <v>65168923950</v>
      </c>
      <c r="F63" s="124"/>
      <c r="G63" s="127">
        <v>64936316250</v>
      </c>
      <c r="H63" s="124"/>
      <c r="I63" s="127">
        <v>232607699</v>
      </c>
      <c r="J63" s="124"/>
      <c r="K63" s="127">
        <v>39000000</v>
      </c>
      <c r="L63" s="124"/>
      <c r="M63" s="127">
        <v>65168923950</v>
      </c>
      <c r="N63" s="124"/>
      <c r="O63" s="127">
        <v>99541707600</v>
      </c>
      <c r="P63" s="124"/>
      <c r="Q63" s="127">
        <v>-34372783650</v>
      </c>
    </row>
    <row r="64" spans="1:17" ht="21.75" customHeight="1">
      <c r="A64" s="7" t="s">
        <v>79</v>
      </c>
      <c r="C64" s="127">
        <v>9470721</v>
      </c>
      <c r="D64" s="124"/>
      <c r="E64" s="127">
        <v>60251969344</v>
      </c>
      <c r="F64" s="124"/>
      <c r="G64" s="127">
        <v>60346113046</v>
      </c>
      <c r="H64" s="124"/>
      <c r="I64" s="127">
        <v>-94143701</v>
      </c>
      <c r="J64" s="124"/>
      <c r="K64" s="127">
        <v>9470721</v>
      </c>
      <c r="L64" s="124"/>
      <c r="M64" s="127">
        <v>60251969344</v>
      </c>
      <c r="N64" s="124"/>
      <c r="O64" s="127">
        <v>94633067201</v>
      </c>
      <c r="P64" s="124"/>
      <c r="Q64" s="127">
        <v>-34381097856</v>
      </c>
    </row>
    <row r="65" spans="1:17" ht="21.75" customHeight="1">
      <c r="A65" s="7" t="s">
        <v>24</v>
      </c>
      <c r="C65" s="127">
        <v>432283969</v>
      </c>
      <c r="D65" s="124"/>
      <c r="E65" s="127">
        <v>491160678136</v>
      </c>
      <c r="F65" s="124"/>
      <c r="G65" s="127">
        <v>489710134088</v>
      </c>
      <c r="H65" s="124"/>
      <c r="I65" s="127">
        <v>1450544048</v>
      </c>
      <c r="J65" s="124"/>
      <c r="K65" s="127">
        <v>432283969</v>
      </c>
      <c r="L65" s="124"/>
      <c r="M65" s="127">
        <v>491160678136</v>
      </c>
      <c r="N65" s="124"/>
      <c r="O65" s="127">
        <v>529937024624</v>
      </c>
      <c r="P65" s="124"/>
      <c r="Q65" s="127">
        <v>-38776346487</v>
      </c>
    </row>
    <row r="66" spans="1:17" ht="21.75" customHeight="1">
      <c r="A66" s="7" t="s">
        <v>53</v>
      </c>
      <c r="C66" s="127">
        <v>6200000</v>
      </c>
      <c r="D66" s="124"/>
      <c r="E66" s="127">
        <v>90104668200</v>
      </c>
      <c r="F66" s="124"/>
      <c r="G66" s="127">
        <v>90289561500</v>
      </c>
      <c r="H66" s="124"/>
      <c r="I66" s="127">
        <v>-184893300</v>
      </c>
      <c r="J66" s="124"/>
      <c r="K66" s="127">
        <v>6200000</v>
      </c>
      <c r="L66" s="124"/>
      <c r="M66" s="127">
        <v>90104668200</v>
      </c>
      <c r="N66" s="124"/>
      <c r="O66" s="127">
        <v>130461446866</v>
      </c>
      <c r="P66" s="124"/>
      <c r="Q66" s="127">
        <v>-40356778666</v>
      </c>
    </row>
    <row r="67" spans="1:17" ht="21.75" customHeight="1">
      <c r="A67" s="7" t="s">
        <v>73</v>
      </c>
      <c r="C67" s="127">
        <v>11870000</v>
      </c>
      <c r="D67" s="124"/>
      <c r="E67" s="127">
        <v>59586836175</v>
      </c>
      <c r="F67" s="124"/>
      <c r="G67" s="127">
        <v>64896554250</v>
      </c>
      <c r="H67" s="124"/>
      <c r="I67" s="127">
        <v>-5309718075</v>
      </c>
      <c r="J67" s="124"/>
      <c r="K67" s="127">
        <v>11870000</v>
      </c>
      <c r="L67" s="124"/>
      <c r="M67" s="127">
        <v>59586836175</v>
      </c>
      <c r="N67" s="124"/>
      <c r="O67" s="127">
        <v>100448624610</v>
      </c>
      <c r="P67" s="124"/>
      <c r="Q67" s="127">
        <v>-40861788435</v>
      </c>
    </row>
    <row r="68" spans="1:17" ht="21.75" customHeight="1">
      <c r="A68" s="7" t="s">
        <v>39</v>
      </c>
      <c r="C68" s="127">
        <v>24400000</v>
      </c>
      <c r="D68" s="124"/>
      <c r="E68" s="127">
        <v>81981291600</v>
      </c>
      <c r="F68" s="124"/>
      <c r="G68" s="127">
        <v>89524540620</v>
      </c>
      <c r="H68" s="124"/>
      <c r="I68" s="127">
        <v>-7543249020</v>
      </c>
      <c r="J68" s="124"/>
      <c r="K68" s="127">
        <v>24400000</v>
      </c>
      <c r="L68" s="124"/>
      <c r="M68" s="127">
        <v>81981291600</v>
      </c>
      <c r="N68" s="124"/>
      <c r="O68" s="127">
        <v>123035090441</v>
      </c>
      <c r="P68" s="124"/>
      <c r="Q68" s="127">
        <v>-41053798841</v>
      </c>
    </row>
    <row r="69" spans="1:17" ht="21.75" customHeight="1">
      <c r="A69" s="7" t="s">
        <v>44</v>
      </c>
      <c r="C69" s="127">
        <v>10423629</v>
      </c>
      <c r="D69" s="124"/>
      <c r="E69" s="127">
        <v>100300369384</v>
      </c>
      <c r="F69" s="124"/>
      <c r="G69" s="127">
        <v>98659397174</v>
      </c>
      <c r="H69" s="124"/>
      <c r="I69" s="127">
        <v>1640972210</v>
      </c>
      <c r="J69" s="124"/>
      <c r="K69" s="127">
        <v>10423629</v>
      </c>
      <c r="L69" s="124"/>
      <c r="M69" s="127">
        <v>100300369384</v>
      </c>
      <c r="N69" s="124"/>
      <c r="O69" s="127">
        <v>144479775415</v>
      </c>
      <c r="P69" s="124"/>
      <c r="Q69" s="127">
        <v>-44179406030</v>
      </c>
    </row>
    <row r="70" spans="1:17" ht="21.75" customHeight="1">
      <c r="A70" s="7" t="s">
        <v>71</v>
      </c>
      <c r="C70" s="127">
        <v>70089991</v>
      </c>
      <c r="D70" s="124"/>
      <c r="E70" s="127">
        <v>517112676118</v>
      </c>
      <c r="F70" s="124"/>
      <c r="G70" s="127">
        <v>509702603208</v>
      </c>
      <c r="H70" s="124"/>
      <c r="I70" s="127">
        <v>7410072910</v>
      </c>
      <c r="J70" s="124"/>
      <c r="K70" s="127">
        <v>70089991</v>
      </c>
      <c r="L70" s="124"/>
      <c r="M70" s="127">
        <v>517112676118</v>
      </c>
      <c r="N70" s="124"/>
      <c r="O70" s="127">
        <f>563085349881-34</f>
        <v>563085349847</v>
      </c>
      <c r="P70" s="124"/>
      <c r="Q70" s="127">
        <v>-45972673762</v>
      </c>
    </row>
    <row r="71" spans="1:17" ht="21.75" customHeight="1">
      <c r="A71" s="7" t="s">
        <v>28</v>
      </c>
      <c r="C71" s="127">
        <v>49590165</v>
      </c>
      <c r="D71" s="124"/>
      <c r="E71" s="127">
        <v>80351018734</v>
      </c>
      <c r="F71" s="124"/>
      <c r="G71" s="127">
        <v>85231233983</v>
      </c>
      <c r="H71" s="124"/>
      <c r="I71" s="127">
        <v>-4880215248</v>
      </c>
      <c r="J71" s="124"/>
      <c r="K71" s="127">
        <v>49590165</v>
      </c>
      <c r="L71" s="124"/>
      <c r="M71" s="127">
        <v>80351018734</v>
      </c>
      <c r="N71" s="124"/>
      <c r="O71" s="127">
        <v>126517342814</v>
      </c>
      <c r="P71" s="124"/>
      <c r="Q71" s="127">
        <v>-46166324079</v>
      </c>
    </row>
    <row r="72" spans="1:17" ht="21.75" customHeight="1">
      <c r="A72" s="7" t="s">
        <v>82</v>
      </c>
      <c r="C72" s="127">
        <v>18010681</v>
      </c>
      <c r="D72" s="124"/>
      <c r="E72" s="127">
        <v>168830169535</v>
      </c>
      <c r="F72" s="124"/>
      <c r="G72" s="127">
        <v>164029966852</v>
      </c>
      <c r="H72" s="124"/>
      <c r="I72" s="127">
        <v>4800202683</v>
      </c>
      <c r="J72" s="124"/>
      <c r="K72" s="127">
        <v>18010681</v>
      </c>
      <c r="L72" s="124"/>
      <c r="M72" s="127">
        <v>168830169535</v>
      </c>
      <c r="N72" s="124"/>
      <c r="O72" s="127">
        <v>234892753310</v>
      </c>
      <c r="P72" s="124"/>
      <c r="Q72" s="127">
        <v>-66062583774</v>
      </c>
    </row>
    <row r="73" spans="1:17" ht="21.75" customHeight="1">
      <c r="A73" s="7" t="s">
        <v>88</v>
      </c>
      <c r="C73" s="127">
        <v>82164447</v>
      </c>
      <c r="D73" s="124"/>
      <c r="E73" s="127">
        <v>482702610073</v>
      </c>
      <c r="F73" s="124"/>
      <c r="G73" s="127">
        <v>444376538021</v>
      </c>
      <c r="H73" s="124"/>
      <c r="I73" s="127">
        <v>38326072052</v>
      </c>
      <c r="J73" s="124"/>
      <c r="K73" s="127">
        <v>82164447</v>
      </c>
      <c r="L73" s="124"/>
      <c r="M73" s="127">
        <v>482702610073</v>
      </c>
      <c r="N73" s="124"/>
      <c r="O73" s="127">
        <v>562037624944</v>
      </c>
      <c r="P73" s="124"/>
      <c r="Q73" s="127">
        <v>-79335014870</v>
      </c>
    </row>
    <row r="74" spans="1:17" ht="21.75" customHeight="1">
      <c r="A74" s="7" t="s">
        <v>34</v>
      </c>
      <c r="C74" s="127">
        <v>3408801</v>
      </c>
      <c r="D74" s="124"/>
      <c r="E74" s="127">
        <v>120868459676</v>
      </c>
      <c r="F74" s="124"/>
      <c r="G74" s="127">
        <v>133835765391</v>
      </c>
      <c r="H74" s="124"/>
      <c r="I74" s="127">
        <v>-12967305714</v>
      </c>
      <c r="J74" s="124"/>
      <c r="K74" s="127">
        <v>3408801</v>
      </c>
      <c r="L74" s="124"/>
      <c r="M74" s="127">
        <v>120868459676</v>
      </c>
      <c r="N74" s="124"/>
      <c r="O74" s="127">
        <v>200550191879</v>
      </c>
      <c r="P74" s="124"/>
      <c r="Q74" s="127">
        <v>-79681732202</v>
      </c>
    </row>
    <row r="75" spans="1:17" ht="21.75" customHeight="1">
      <c r="A75" s="7" t="s">
        <v>32</v>
      </c>
      <c r="C75" s="127">
        <v>69511742</v>
      </c>
      <c r="D75" s="124"/>
      <c r="E75" s="127">
        <v>163831706857</v>
      </c>
      <c r="F75" s="124"/>
      <c r="G75" s="127">
        <v>177456311391</v>
      </c>
      <c r="H75" s="124"/>
      <c r="I75" s="127">
        <v>-13624604533</v>
      </c>
      <c r="J75" s="124"/>
      <c r="K75" s="127">
        <v>69511742</v>
      </c>
      <c r="L75" s="124"/>
      <c r="M75" s="127">
        <v>163831706857</v>
      </c>
      <c r="N75" s="124"/>
      <c r="O75" s="127">
        <v>246188791313</v>
      </c>
      <c r="P75" s="124"/>
      <c r="Q75" s="127">
        <v>-82357084455</v>
      </c>
    </row>
    <row r="76" spans="1:17" ht="21.75" customHeight="1">
      <c r="A76" s="9" t="s">
        <v>59</v>
      </c>
      <c r="C76" s="129">
        <v>80372930</v>
      </c>
      <c r="D76" s="124"/>
      <c r="E76" s="129">
        <v>797269321732</v>
      </c>
      <c r="F76" s="124"/>
      <c r="G76" s="129">
        <v>771033448357</v>
      </c>
      <c r="H76" s="124"/>
      <c r="I76" s="129">
        <v>26235873375</v>
      </c>
      <c r="J76" s="124"/>
      <c r="K76" s="129">
        <v>80372930</v>
      </c>
      <c r="L76" s="124"/>
      <c r="M76" s="129">
        <v>797269321732</v>
      </c>
      <c r="N76" s="124"/>
      <c r="O76" s="129">
        <v>903618066114</v>
      </c>
      <c r="P76" s="124"/>
      <c r="Q76" s="129">
        <v>-106348744381</v>
      </c>
    </row>
    <row r="77" spans="1:17" ht="21.75" customHeight="1" thickBot="1">
      <c r="A77" s="12" t="s">
        <v>97</v>
      </c>
      <c r="C77" s="139">
        <f>SUM(C8:C76)</f>
        <v>2389842219</v>
      </c>
      <c r="D77" s="124"/>
      <c r="E77" s="139">
        <f>SUM(E8:E76)</f>
        <v>9153829972634</v>
      </c>
      <c r="F77" s="124"/>
      <c r="G77" s="139">
        <f>SUM(G8:G76)</f>
        <v>8951376361276</v>
      </c>
      <c r="H77" s="124"/>
      <c r="I77" s="139">
        <f>SUM(I8:I76)</f>
        <v>202453611363</v>
      </c>
      <c r="J77" s="124"/>
      <c r="K77" s="139">
        <f>SUM(K8:K76)</f>
        <v>2389842219</v>
      </c>
      <c r="L77" s="124"/>
      <c r="M77" s="139">
        <f>SUM(M8:M76)</f>
        <v>9153829972634</v>
      </c>
      <c r="N77" s="124"/>
      <c r="O77" s="139">
        <f>SUM(O8:O76)</f>
        <v>10218594571439</v>
      </c>
      <c r="P77" s="124"/>
      <c r="Q77" s="139">
        <f>SUM(Q8:Q76)</f>
        <v>-1064764598805</v>
      </c>
    </row>
    <row r="79" spans="1:17">
      <c r="O79" s="124"/>
    </row>
    <row r="81" spans="15:15">
      <c r="O81" s="124"/>
    </row>
  </sheetData>
  <sortState xmlns:xlrd2="http://schemas.microsoft.com/office/spreadsheetml/2017/richdata2" ref="A8:Q76">
    <sortCondition descending="1" ref="Q8:Q76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86"/>
  <sheetViews>
    <sheetView rightToLeft="1" tabSelected="1" workbookViewId="0">
      <selection activeCell="Y9" sqref="Y9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3.7109375" bestFit="1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14.28515625" customWidth="1"/>
    <col min="12" max="12" width="1.28515625" customWidth="1"/>
    <col min="13" max="13" width="17.42578125" bestFit="1" customWidth="1"/>
    <col min="14" max="14" width="1.28515625" customWidth="1"/>
    <col min="15" max="15" width="14.28515625" customWidth="1"/>
    <col min="16" max="16" width="1.28515625" customWidth="1"/>
    <col min="17" max="17" width="16.140625" bestFit="1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17.710937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9" ht="29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</row>
    <row r="2" spans="1:29" ht="21.75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</row>
    <row r="3" spans="1:29" ht="21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</row>
    <row r="4" spans="1:29" ht="14.45" customHeight="1">
      <c r="A4" s="1" t="s">
        <v>3</v>
      </c>
      <c r="B4" s="101" t="s">
        <v>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</row>
    <row r="5" spans="1:29" ht="14.45" customHeight="1">
      <c r="A5" s="101" t="s">
        <v>5</v>
      </c>
      <c r="B5" s="101"/>
      <c r="C5" s="101" t="s">
        <v>6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</row>
    <row r="6" spans="1:29" ht="14.45" customHeight="1">
      <c r="E6" s="157" t="s">
        <v>7</v>
      </c>
      <c r="F6" s="157"/>
      <c r="G6" s="157"/>
      <c r="H6" s="157"/>
      <c r="I6" s="157"/>
      <c r="K6" s="157" t="s">
        <v>8</v>
      </c>
      <c r="L6" s="157"/>
      <c r="M6" s="157"/>
      <c r="N6" s="157"/>
      <c r="O6" s="157"/>
      <c r="P6" s="157"/>
      <c r="Q6" s="157"/>
      <c r="S6" s="157" t="s">
        <v>9</v>
      </c>
      <c r="T6" s="157"/>
      <c r="U6" s="157"/>
      <c r="V6" s="157"/>
      <c r="W6" s="157"/>
      <c r="X6" s="157"/>
      <c r="Y6" s="157"/>
      <c r="Z6" s="157"/>
      <c r="AA6" s="157"/>
    </row>
    <row r="7" spans="1:29" ht="14.45" customHeight="1">
      <c r="E7" s="3"/>
      <c r="F7" s="3"/>
      <c r="G7" s="3"/>
      <c r="H7" s="3"/>
      <c r="I7" s="3"/>
      <c r="K7" s="96" t="s">
        <v>10</v>
      </c>
      <c r="L7" s="96"/>
      <c r="M7" s="96"/>
      <c r="N7" s="3"/>
      <c r="O7" s="96" t="s">
        <v>11</v>
      </c>
      <c r="P7" s="96"/>
      <c r="Q7" s="96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>
      <c r="A8" s="97" t="s">
        <v>12</v>
      </c>
      <c r="B8" s="97"/>
      <c r="C8" s="97"/>
      <c r="E8" s="97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9" ht="21.75" customHeight="1">
      <c r="A9" s="98" t="s">
        <v>59</v>
      </c>
      <c r="B9" s="98"/>
      <c r="C9" s="98"/>
      <c r="E9" s="99">
        <v>47896994</v>
      </c>
      <c r="G9" s="6">
        <v>462846830917</v>
      </c>
      <c r="I9" s="6">
        <v>487642174523.33899</v>
      </c>
      <c r="K9" s="6">
        <v>32475936</v>
      </c>
      <c r="M9" s="6">
        <v>251634598114</v>
      </c>
      <c r="O9" s="6">
        <v>0</v>
      </c>
      <c r="Q9" s="6">
        <v>0</v>
      </c>
      <c r="S9" s="6">
        <v>80372930</v>
      </c>
      <c r="U9" s="6">
        <v>9979</v>
      </c>
      <c r="W9" s="6">
        <v>746238104751</v>
      </c>
      <c r="Y9" s="6">
        <v>797269321732</v>
      </c>
      <c r="AA9" s="17">
        <v>8.2098417050842176</v>
      </c>
      <c r="AC9" s="102"/>
    </row>
    <row r="10" spans="1:29" ht="21.75" customHeight="1">
      <c r="A10" s="92" t="s">
        <v>81</v>
      </c>
      <c r="B10" s="92"/>
      <c r="C10" s="92"/>
      <c r="E10" s="93">
        <v>8761251</v>
      </c>
      <c r="G10" s="8">
        <v>543531612059</v>
      </c>
      <c r="I10" s="8">
        <v>544616207417.29797</v>
      </c>
      <c r="K10" s="8">
        <v>336838</v>
      </c>
      <c r="M10" s="8">
        <v>17151038894</v>
      </c>
      <c r="O10" s="8">
        <v>0</v>
      </c>
      <c r="Q10" s="8">
        <v>0</v>
      </c>
      <c r="S10" s="8">
        <v>9098089</v>
      </c>
      <c r="U10" s="8">
        <v>65413</v>
      </c>
      <c r="W10" s="8">
        <v>560682650953</v>
      </c>
      <c r="Y10" s="8">
        <v>591592252647</v>
      </c>
      <c r="AA10" s="107">
        <v>6.0918921822238223</v>
      </c>
      <c r="AC10" s="102"/>
    </row>
    <row r="11" spans="1:29" ht="21.75" customHeight="1">
      <c r="A11" s="92" t="s">
        <v>71</v>
      </c>
      <c r="B11" s="92"/>
      <c r="C11" s="92"/>
      <c r="E11" s="93">
        <v>27505697</v>
      </c>
      <c r="G11" s="8">
        <v>234244545520</v>
      </c>
      <c r="I11" s="8">
        <v>188113222147.608</v>
      </c>
      <c r="K11" s="8">
        <v>42584294</v>
      </c>
      <c r="M11" s="8">
        <v>281388016261</v>
      </c>
      <c r="O11" s="8">
        <v>0</v>
      </c>
      <c r="Q11" s="8">
        <v>0</v>
      </c>
      <c r="S11" s="8">
        <v>70089991</v>
      </c>
      <c r="U11" s="8">
        <v>7422</v>
      </c>
      <c r="W11" s="8">
        <v>555833926581</v>
      </c>
      <c r="Y11" s="8">
        <v>517112676118</v>
      </c>
      <c r="AA11" s="107">
        <v>5.324942398885316</v>
      </c>
      <c r="AC11" s="102"/>
    </row>
    <row r="12" spans="1:29" ht="21.75" customHeight="1">
      <c r="A12" s="92" t="s">
        <v>24</v>
      </c>
      <c r="B12" s="92"/>
      <c r="C12" s="92"/>
      <c r="E12" s="93">
        <v>165283969</v>
      </c>
      <c r="G12" s="8">
        <v>157262690330</v>
      </c>
      <c r="I12" s="8">
        <v>189438510380.271</v>
      </c>
      <c r="K12" s="8">
        <v>267000000</v>
      </c>
      <c r="M12" s="8">
        <v>255903972048</v>
      </c>
      <c r="O12" s="8">
        <v>0</v>
      </c>
      <c r="Q12" s="8">
        <v>0</v>
      </c>
      <c r="S12" s="8">
        <v>432283969</v>
      </c>
      <c r="U12" s="8">
        <v>1143</v>
      </c>
      <c r="W12" s="8">
        <v>457534314038</v>
      </c>
      <c r="Y12" s="8">
        <v>491160678136</v>
      </c>
      <c r="AA12" s="107">
        <v>5.0577029735678751</v>
      </c>
      <c r="AC12" s="102"/>
    </row>
    <row r="13" spans="1:29" ht="21.75" customHeight="1">
      <c r="A13" s="92" t="s">
        <v>88</v>
      </c>
      <c r="B13" s="92"/>
      <c r="C13" s="92"/>
      <c r="E13" s="93">
        <v>68704443</v>
      </c>
      <c r="G13" s="8">
        <v>479461810452</v>
      </c>
      <c r="I13" s="8">
        <v>373577214055.901</v>
      </c>
      <c r="K13" s="8">
        <v>13460004</v>
      </c>
      <c r="M13" s="8">
        <v>70799323966</v>
      </c>
      <c r="O13" s="8">
        <v>0</v>
      </c>
      <c r="Q13" s="8">
        <v>0</v>
      </c>
      <c r="S13" s="8">
        <v>82164447</v>
      </c>
      <c r="U13" s="8">
        <v>5910</v>
      </c>
      <c r="W13" s="8">
        <v>550261134418</v>
      </c>
      <c r="Y13" s="8">
        <v>482702610073</v>
      </c>
      <c r="AA13" s="107">
        <v>4.9706064328691717</v>
      </c>
      <c r="AC13" s="102"/>
    </row>
    <row r="14" spans="1:29" ht="21.75" customHeight="1">
      <c r="A14" s="92" t="s">
        <v>77</v>
      </c>
      <c r="B14" s="92"/>
      <c r="C14" s="92"/>
      <c r="E14" s="93">
        <v>79836111</v>
      </c>
      <c r="G14" s="8">
        <v>338914117605</v>
      </c>
      <c r="I14" s="8">
        <v>361013580848.81299</v>
      </c>
      <c r="K14" s="8">
        <v>42163889</v>
      </c>
      <c r="M14" s="8">
        <v>94168426940</v>
      </c>
      <c r="O14" s="8">
        <v>0</v>
      </c>
      <c r="Q14" s="8">
        <v>0</v>
      </c>
      <c r="S14" s="8">
        <v>122000000</v>
      </c>
      <c r="U14" s="8">
        <v>3864</v>
      </c>
      <c r="W14" s="8">
        <v>439515163325</v>
      </c>
      <c r="Y14" s="8">
        <v>468603122400</v>
      </c>
      <c r="AA14" s="107">
        <v>4.8254176506560933</v>
      </c>
      <c r="AC14" s="102"/>
    </row>
    <row r="15" spans="1:29" ht="21.75" customHeight="1">
      <c r="A15" s="92" t="s">
        <v>55</v>
      </c>
      <c r="B15" s="92"/>
      <c r="C15" s="92"/>
      <c r="E15" s="93">
        <v>80000000</v>
      </c>
      <c r="G15" s="8">
        <v>112099076755</v>
      </c>
      <c r="I15" s="8">
        <v>89782596000</v>
      </c>
      <c r="K15" s="8">
        <v>256861240</v>
      </c>
      <c r="M15" s="8">
        <v>282542502909</v>
      </c>
      <c r="O15" s="8">
        <v>0</v>
      </c>
      <c r="Q15" s="8">
        <v>0</v>
      </c>
      <c r="S15" s="8">
        <v>336861240</v>
      </c>
      <c r="U15" s="8">
        <v>1250</v>
      </c>
      <c r="W15" s="8">
        <v>419146794064</v>
      </c>
      <c r="Y15" s="8">
        <v>418571144527</v>
      </c>
      <c r="AA15" s="107">
        <v>4.3102158144217873</v>
      </c>
      <c r="AC15" s="102"/>
    </row>
    <row r="16" spans="1:29" ht="21.75" customHeight="1">
      <c r="A16" s="92" t="s">
        <v>89</v>
      </c>
      <c r="B16" s="92"/>
      <c r="C16" s="92"/>
      <c r="E16" s="93">
        <v>237000000</v>
      </c>
      <c r="G16" s="8">
        <v>396161276710</v>
      </c>
      <c r="I16" s="8">
        <v>371760783300</v>
      </c>
      <c r="K16" s="8">
        <v>0</v>
      </c>
      <c r="M16" s="8">
        <v>0</v>
      </c>
      <c r="O16" s="8">
        <v>0</v>
      </c>
      <c r="Q16" s="8">
        <v>0</v>
      </c>
      <c r="S16" s="8">
        <v>237000000</v>
      </c>
      <c r="U16" s="8">
        <v>1636</v>
      </c>
      <c r="W16" s="8">
        <v>396161276710</v>
      </c>
      <c r="Y16" s="8">
        <v>385424994600</v>
      </c>
      <c r="AA16" s="107">
        <v>3.9688949625890708</v>
      </c>
      <c r="AC16" s="102"/>
    </row>
    <row r="17" spans="1:29" ht="21.75" customHeight="1">
      <c r="A17" s="92" t="s">
        <v>22</v>
      </c>
      <c r="B17" s="92"/>
      <c r="C17" s="92"/>
      <c r="E17" s="93">
        <v>35342113</v>
      </c>
      <c r="G17" s="8">
        <v>95737679618</v>
      </c>
      <c r="I17" s="8">
        <v>80978862220.7332</v>
      </c>
      <c r="K17" s="8">
        <v>63171639</v>
      </c>
      <c r="M17" s="8">
        <v>144853805445</v>
      </c>
      <c r="O17" s="8">
        <v>0</v>
      </c>
      <c r="Q17" s="8">
        <v>0</v>
      </c>
      <c r="S17" s="8">
        <v>98513752</v>
      </c>
      <c r="U17" s="8">
        <v>2268</v>
      </c>
      <c r="W17" s="8">
        <v>240591485063</v>
      </c>
      <c r="Y17" s="8">
        <v>222099785858</v>
      </c>
      <c r="AA17" s="107">
        <v>2.2870616426906931</v>
      </c>
      <c r="AC17" s="102"/>
    </row>
    <row r="18" spans="1:29" ht="21.75" customHeight="1">
      <c r="A18" s="92" t="s">
        <v>30</v>
      </c>
      <c r="B18" s="92"/>
      <c r="C18" s="92"/>
      <c r="E18" s="93">
        <v>21166789</v>
      </c>
      <c r="G18" s="8">
        <v>209357480799</v>
      </c>
      <c r="I18" s="8">
        <v>207147134830.655</v>
      </c>
      <c r="K18" s="8">
        <v>76433</v>
      </c>
      <c r="M18" s="8">
        <v>657933790</v>
      </c>
      <c r="O18" s="8">
        <v>0</v>
      </c>
      <c r="Q18" s="8">
        <v>0</v>
      </c>
      <c r="S18" s="8">
        <v>21243222</v>
      </c>
      <c r="U18" s="8">
        <v>10400</v>
      </c>
      <c r="W18" s="8">
        <v>210015414589</v>
      </c>
      <c r="Y18" s="8">
        <v>219614978222</v>
      </c>
      <c r="AA18" s="107">
        <v>2.2614744580303983</v>
      </c>
      <c r="AC18" s="102"/>
    </row>
    <row r="19" spans="1:29" ht="21.75" customHeight="1">
      <c r="A19" s="92" t="s">
        <v>33</v>
      </c>
      <c r="B19" s="92"/>
      <c r="C19" s="92"/>
      <c r="E19" s="93">
        <v>752997</v>
      </c>
      <c r="G19" s="8">
        <v>198599241419</v>
      </c>
      <c r="I19" s="8">
        <v>201231220984.79401</v>
      </c>
      <c r="K19" s="8">
        <v>0</v>
      </c>
      <c r="M19" s="8">
        <v>0</v>
      </c>
      <c r="O19" s="8">
        <v>0</v>
      </c>
      <c r="Q19" s="8">
        <v>0</v>
      </c>
      <c r="S19" s="8">
        <v>752997</v>
      </c>
      <c r="U19" s="8">
        <v>259970</v>
      </c>
      <c r="W19" s="8">
        <v>198599241419</v>
      </c>
      <c r="Y19" s="8">
        <v>194591878140</v>
      </c>
      <c r="AA19" s="107">
        <v>2.003800313241523</v>
      </c>
      <c r="AC19" s="102"/>
    </row>
    <row r="20" spans="1:29" ht="21.75" customHeight="1">
      <c r="A20" s="92" t="s">
        <v>82</v>
      </c>
      <c r="B20" s="92"/>
      <c r="C20" s="92"/>
      <c r="E20" s="93">
        <v>17466578</v>
      </c>
      <c r="G20" s="8">
        <v>230078304022</v>
      </c>
      <c r="I20" s="8">
        <v>159215517564.453</v>
      </c>
      <c r="K20" s="8">
        <v>544103</v>
      </c>
      <c r="M20" s="8">
        <v>4814449288</v>
      </c>
      <c r="O20" s="8">
        <v>0</v>
      </c>
      <c r="Q20" s="8">
        <v>0</v>
      </c>
      <c r="S20" s="8">
        <v>18010681</v>
      </c>
      <c r="U20" s="8">
        <v>9430</v>
      </c>
      <c r="W20" s="8">
        <v>234892753310</v>
      </c>
      <c r="Y20" s="8">
        <v>168830169535</v>
      </c>
      <c r="AA20" s="107">
        <v>1.7385203834430312</v>
      </c>
      <c r="AC20" s="102"/>
    </row>
    <row r="21" spans="1:29" ht="21.75" customHeight="1">
      <c r="A21" s="92" t="s">
        <v>32</v>
      </c>
      <c r="B21" s="92"/>
      <c r="C21" s="92"/>
      <c r="E21" s="93">
        <v>59839294</v>
      </c>
      <c r="G21" s="8">
        <v>220071897043</v>
      </c>
      <c r="I21" s="8">
        <v>154002134769.612</v>
      </c>
      <c r="K21" s="8">
        <v>9672448</v>
      </c>
      <c r="M21" s="8">
        <v>23454176622</v>
      </c>
      <c r="O21" s="8">
        <v>0</v>
      </c>
      <c r="Q21" s="8">
        <v>0</v>
      </c>
      <c r="S21" s="8">
        <v>69511742</v>
      </c>
      <c r="U21" s="8">
        <v>2371</v>
      </c>
      <c r="W21" s="8">
        <v>243526073665</v>
      </c>
      <c r="Y21" s="8">
        <v>163831706857</v>
      </c>
      <c r="AA21" s="107">
        <v>1.6870489593751856</v>
      </c>
      <c r="AC21" s="102"/>
    </row>
    <row r="22" spans="1:29" ht="21.75" customHeight="1">
      <c r="A22" s="92" t="s">
        <v>31</v>
      </c>
      <c r="B22" s="92"/>
      <c r="C22" s="92"/>
      <c r="E22" s="93">
        <v>2000000</v>
      </c>
      <c r="G22" s="8">
        <v>160718662980</v>
      </c>
      <c r="I22" s="8">
        <v>160779635100</v>
      </c>
      <c r="K22" s="8">
        <v>0</v>
      </c>
      <c r="M22" s="8">
        <v>0</v>
      </c>
      <c r="O22" s="8">
        <v>0</v>
      </c>
      <c r="Q22" s="8">
        <v>0</v>
      </c>
      <c r="S22" s="8">
        <v>2000000</v>
      </c>
      <c r="U22" s="8">
        <v>82354</v>
      </c>
      <c r="W22" s="8">
        <v>160718662980</v>
      </c>
      <c r="Y22" s="8">
        <v>163727987400</v>
      </c>
      <c r="AA22" s="107">
        <v>1.6859809133579911</v>
      </c>
      <c r="AC22" s="102"/>
    </row>
    <row r="23" spans="1:29" ht="21.75" customHeight="1">
      <c r="A23" s="92" t="s">
        <v>37</v>
      </c>
      <c r="B23" s="92"/>
      <c r="C23" s="92"/>
      <c r="E23" s="93">
        <v>3690145</v>
      </c>
      <c r="G23" s="8">
        <v>146943610659</v>
      </c>
      <c r="I23" s="8">
        <v>203401059935.513</v>
      </c>
      <c r="K23" s="8">
        <v>0</v>
      </c>
      <c r="M23" s="8">
        <v>0</v>
      </c>
      <c r="O23" s="8">
        <v>1690145</v>
      </c>
      <c r="Q23" s="8">
        <v>100721314305</v>
      </c>
      <c r="S23" s="8">
        <v>2000000</v>
      </c>
      <c r="U23" s="8">
        <v>65100</v>
      </c>
      <c r="W23" s="8">
        <v>79641103899</v>
      </c>
      <c r="Y23" s="8">
        <v>129425310000</v>
      </c>
      <c r="AA23" s="107">
        <v>1.3327507766423636</v>
      </c>
      <c r="AC23" s="102"/>
    </row>
    <row r="24" spans="1:29" ht="21.75" customHeight="1">
      <c r="A24" s="92" t="s">
        <v>25</v>
      </c>
      <c r="B24" s="92"/>
      <c r="C24" s="92"/>
      <c r="E24" s="93">
        <v>35390949</v>
      </c>
      <c r="G24" s="8">
        <v>112315513876</v>
      </c>
      <c r="I24" s="8">
        <v>117291363093.40199</v>
      </c>
      <c r="K24" s="8">
        <v>0</v>
      </c>
      <c r="M24" s="8">
        <v>0</v>
      </c>
      <c r="O24" s="8">
        <v>0</v>
      </c>
      <c r="Q24" s="8">
        <v>0</v>
      </c>
      <c r="S24" s="8">
        <v>35390949</v>
      </c>
      <c r="U24" s="8">
        <v>3674</v>
      </c>
      <c r="W24" s="8">
        <v>112315513876</v>
      </c>
      <c r="Y24" s="8">
        <v>129252689863</v>
      </c>
      <c r="AA24" s="107">
        <v>1.3309732292549874</v>
      </c>
      <c r="AC24" s="102"/>
    </row>
    <row r="25" spans="1:29" ht="21.75" customHeight="1">
      <c r="A25" s="92" t="s">
        <v>34</v>
      </c>
      <c r="B25" s="92"/>
      <c r="C25" s="92"/>
      <c r="E25" s="93">
        <v>2258932</v>
      </c>
      <c r="G25" s="8">
        <v>158195744274</v>
      </c>
      <c r="I25" s="8">
        <v>91481317786.404007</v>
      </c>
      <c r="K25" s="8">
        <v>1149869</v>
      </c>
      <c r="M25" s="8">
        <v>42354447605</v>
      </c>
      <c r="O25" s="8">
        <v>0</v>
      </c>
      <c r="Q25" s="8">
        <v>0</v>
      </c>
      <c r="S25" s="8">
        <v>3408801</v>
      </c>
      <c r="U25" s="8">
        <v>35670</v>
      </c>
      <c r="W25" s="8">
        <v>200550191879</v>
      </c>
      <c r="Y25" s="8">
        <v>120868459676</v>
      </c>
      <c r="AA25" s="107">
        <v>1.2446370304599248</v>
      </c>
      <c r="AC25" s="102"/>
    </row>
    <row r="26" spans="1:29" ht="21.75" customHeight="1">
      <c r="A26" s="92" t="s">
        <v>90</v>
      </c>
      <c r="B26" s="92"/>
      <c r="C26" s="92"/>
      <c r="E26" s="93">
        <v>7081765</v>
      </c>
      <c r="G26" s="8">
        <v>128619399010</v>
      </c>
      <c r="I26" s="8">
        <v>89544074497.740005</v>
      </c>
      <c r="K26" s="8">
        <v>537023</v>
      </c>
      <c r="M26" s="8">
        <v>6846704356</v>
      </c>
      <c r="O26" s="8">
        <v>0</v>
      </c>
      <c r="Q26" s="8">
        <v>0</v>
      </c>
      <c r="S26" s="8">
        <v>7618788</v>
      </c>
      <c r="U26" s="8">
        <v>14920</v>
      </c>
      <c r="W26" s="8">
        <v>135466103366</v>
      </c>
      <c r="Y26" s="8">
        <v>112995966674</v>
      </c>
      <c r="AA26" s="107">
        <v>1.1635704202078261</v>
      </c>
      <c r="AC26" s="102"/>
    </row>
    <row r="27" spans="1:29" ht="21.75" customHeight="1">
      <c r="A27" s="92" t="s">
        <v>29</v>
      </c>
      <c r="B27" s="92"/>
      <c r="C27" s="92"/>
      <c r="E27" s="93">
        <v>28025546</v>
      </c>
      <c r="G27" s="8">
        <v>117631339156</v>
      </c>
      <c r="I27" s="8">
        <v>89203858392.162598</v>
      </c>
      <c r="K27" s="8">
        <v>2742092</v>
      </c>
      <c r="M27" s="8">
        <v>8106833957</v>
      </c>
      <c r="O27" s="8">
        <v>0</v>
      </c>
      <c r="Q27" s="8">
        <v>0</v>
      </c>
      <c r="S27" s="8">
        <v>30767638</v>
      </c>
      <c r="U27" s="8">
        <v>3550</v>
      </c>
      <c r="W27" s="8">
        <v>125738173113</v>
      </c>
      <c r="Y27" s="8">
        <v>108575225466</v>
      </c>
      <c r="AA27" s="107">
        <v>1.1180480546187701</v>
      </c>
      <c r="AC27" s="102"/>
    </row>
    <row r="28" spans="1:29" ht="21.75" customHeight="1">
      <c r="A28" s="92" t="s">
        <v>49</v>
      </c>
      <c r="B28" s="92"/>
      <c r="C28" s="92"/>
      <c r="E28" s="93">
        <v>9029060</v>
      </c>
      <c r="G28" s="8">
        <v>43834626943</v>
      </c>
      <c r="I28" s="8">
        <v>45190822263.254997</v>
      </c>
      <c r="K28" s="8">
        <v>15976182</v>
      </c>
      <c r="M28" s="8">
        <v>71783633985</v>
      </c>
      <c r="O28" s="8">
        <v>0</v>
      </c>
      <c r="Q28" s="8">
        <v>0</v>
      </c>
      <c r="S28" s="8">
        <v>25005242</v>
      </c>
      <c r="U28" s="8">
        <v>4344</v>
      </c>
      <c r="W28" s="8">
        <v>115618260928</v>
      </c>
      <c r="Y28" s="8">
        <v>107976465759</v>
      </c>
      <c r="AA28" s="107">
        <v>1.1118823559271742</v>
      </c>
      <c r="AC28" s="102"/>
    </row>
    <row r="29" spans="1:29" ht="21.75" customHeight="1">
      <c r="A29" s="92" t="s">
        <v>44</v>
      </c>
      <c r="B29" s="92"/>
      <c r="C29" s="92"/>
      <c r="E29" s="93">
        <v>9824799</v>
      </c>
      <c r="G29" s="8">
        <v>138893612220</v>
      </c>
      <c r="I29" s="8">
        <v>93073233979.903503</v>
      </c>
      <c r="K29" s="8">
        <v>598830</v>
      </c>
      <c r="M29" s="8">
        <v>5586163195</v>
      </c>
      <c r="O29" s="8">
        <v>0</v>
      </c>
      <c r="Q29" s="8">
        <v>0</v>
      </c>
      <c r="S29" s="8">
        <v>10423629</v>
      </c>
      <c r="U29" s="8">
        <v>9680</v>
      </c>
      <c r="W29" s="8">
        <v>144479775415</v>
      </c>
      <c r="Y29" s="8">
        <v>100300369384</v>
      </c>
      <c r="AA29" s="107">
        <v>1.0328381303011132</v>
      </c>
      <c r="AC29" s="102"/>
    </row>
    <row r="30" spans="1:29" ht="21.75" customHeight="1">
      <c r="A30" s="92" t="s">
        <v>40</v>
      </c>
      <c r="B30" s="92"/>
      <c r="C30" s="92"/>
      <c r="E30" s="93">
        <v>9739943</v>
      </c>
      <c r="G30" s="8">
        <v>99729363551</v>
      </c>
      <c r="I30" s="8">
        <v>95464424744.018997</v>
      </c>
      <c r="K30" s="8">
        <v>1013053</v>
      </c>
      <c r="M30" s="8">
        <v>9886898693</v>
      </c>
      <c r="O30" s="8">
        <v>0</v>
      </c>
      <c r="Q30" s="8">
        <v>0</v>
      </c>
      <c r="S30" s="8">
        <v>10752996</v>
      </c>
      <c r="U30" s="8">
        <v>9240</v>
      </c>
      <c r="W30" s="8">
        <v>109616262244</v>
      </c>
      <c r="Y30" s="8">
        <v>98766504825</v>
      </c>
      <c r="AA30" s="107">
        <v>1.0170432352974121</v>
      </c>
      <c r="AC30" s="102"/>
    </row>
    <row r="31" spans="1:29" ht="21.75" customHeight="1">
      <c r="A31" s="92" t="s">
        <v>60</v>
      </c>
      <c r="B31" s="92"/>
      <c r="C31" s="92"/>
      <c r="E31" s="93">
        <v>1989000</v>
      </c>
      <c r="G31" s="8">
        <v>94877552668</v>
      </c>
      <c r="I31" s="8">
        <v>94389878583</v>
      </c>
      <c r="K31" s="8">
        <v>0</v>
      </c>
      <c r="M31" s="8">
        <v>0</v>
      </c>
      <c r="O31" s="8">
        <v>0</v>
      </c>
      <c r="Q31" s="8">
        <v>0</v>
      </c>
      <c r="S31" s="8">
        <v>1989000</v>
      </c>
      <c r="U31" s="8">
        <v>48500</v>
      </c>
      <c r="W31" s="8">
        <v>94877552668</v>
      </c>
      <c r="Y31" s="8">
        <v>95892524325</v>
      </c>
      <c r="AA31" s="107">
        <v>0.98744856217335319</v>
      </c>
      <c r="AC31" s="102"/>
    </row>
    <row r="32" spans="1:29" ht="21.75" customHeight="1">
      <c r="A32" s="92" t="s">
        <v>64</v>
      </c>
      <c r="B32" s="92"/>
      <c r="C32" s="92"/>
      <c r="E32" s="93">
        <v>13750000</v>
      </c>
      <c r="G32" s="8">
        <v>90535273908</v>
      </c>
      <c r="I32" s="8">
        <v>76951895625</v>
      </c>
      <c r="K32" s="8">
        <v>0</v>
      </c>
      <c r="M32" s="8">
        <v>0</v>
      </c>
      <c r="O32" s="8">
        <v>0</v>
      </c>
      <c r="Q32" s="8">
        <v>0</v>
      </c>
      <c r="S32" s="8">
        <v>13750000</v>
      </c>
      <c r="U32" s="8">
        <v>6890</v>
      </c>
      <c r="W32" s="8">
        <v>90535273908</v>
      </c>
      <c r="Y32" s="8">
        <v>94173811875</v>
      </c>
      <c r="AA32" s="107">
        <v>0.9697502050856831</v>
      </c>
      <c r="AC32" s="102"/>
    </row>
    <row r="33" spans="1:29" ht="21.75" customHeight="1">
      <c r="A33" s="92" t="s">
        <v>52</v>
      </c>
      <c r="B33" s="92"/>
      <c r="C33" s="92"/>
      <c r="E33" s="93">
        <v>18315828</v>
      </c>
      <c r="G33" s="8">
        <v>104581969326</v>
      </c>
      <c r="I33" s="8">
        <v>104325243758.082</v>
      </c>
      <c r="K33" s="8">
        <v>0</v>
      </c>
      <c r="M33" s="8">
        <v>0</v>
      </c>
      <c r="O33" s="8">
        <v>0</v>
      </c>
      <c r="Q33" s="8">
        <v>0</v>
      </c>
      <c r="S33" s="8">
        <v>18315828</v>
      </c>
      <c r="U33" s="8">
        <v>5130</v>
      </c>
      <c r="W33" s="8">
        <v>104581969326</v>
      </c>
      <c r="Y33" s="8">
        <v>93401134464.042007</v>
      </c>
      <c r="AA33" s="107">
        <v>0.96179359737465442</v>
      </c>
      <c r="AC33" s="102"/>
    </row>
    <row r="34" spans="1:29" ht="21.75" customHeight="1">
      <c r="A34" s="92" t="s">
        <v>85</v>
      </c>
      <c r="B34" s="92"/>
      <c r="C34" s="92"/>
      <c r="E34" s="93">
        <v>2175000</v>
      </c>
      <c r="G34" s="8">
        <v>107153957507</v>
      </c>
      <c r="I34" s="8">
        <v>89076820500</v>
      </c>
      <c r="K34" s="8">
        <v>0</v>
      </c>
      <c r="M34" s="8">
        <v>0</v>
      </c>
      <c r="O34" s="8">
        <v>0</v>
      </c>
      <c r="Q34" s="8">
        <v>0</v>
      </c>
      <c r="S34" s="8">
        <v>2175000</v>
      </c>
      <c r="U34" s="8">
        <v>42400</v>
      </c>
      <c r="W34" s="8">
        <v>107153957507</v>
      </c>
      <c r="Y34" s="8">
        <v>91671291000</v>
      </c>
      <c r="AA34" s="107">
        <v>0.94398061921627341</v>
      </c>
      <c r="AC34" s="102"/>
    </row>
    <row r="35" spans="1:29" ht="21.75" customHeight="1">
      <c r="A35" s="92" t="s">
        <v>53</v>
      </c>
      <c r="B35" s="92"/>
      <c r="C35" s="92"/>
      <c r="E35" s="93">
        <v>6200000</v>
      </c>
      <c r="G35" s="8">
        <v>131740661392</v>
      </c>
      <c r="I35" s="8">
        <v>90289561500</v>
      </c>
      <c r="K35" s="8">
        <v>0</v>
      </c>
      <c r="M35" s="8">
        <v>0</v>
      </c>
      <c r="O35" s="8">
        <v>0</v>
      </c>
      <c r="Q35" s="8">
        <v>0</v>
      </c>
      <c r="S35" s="8">
        <v>6200000</v>
      </c>
      <c r="U35" s="8">
        <v>14620</v>
      </c>
      <c r="W35" s="8">
        <v>131740661392</v>
      </c>
      <c r="Y35" s="8">
        <v>90104668200</v>
      </c>
      <c r="AA35" s="107">
        <v>0.92784839783387418</v>
      </c>
      <c r="AC35" s="102"/>
    </row>
    <row r="36" spans="1:29" ht="21.75" customHeight="1">
      <c r="A36" s="92" t="s">
        <v>63</v>
      </c>
      <c r="B36" s="92"/>
      <c r="C36" s="92"/>
      <c r="E36" s="93">
        <v>750000</v>
      </c>
      <c r="G36" s="8">
        <v>39408189477</v>
      </c>
      <c r="I36" s="8">
        <v>80316754875</v>
      </c>
      <c r="K36" s="8">
        <v>0</v>
      </c>
      <c r="M36" s="8">
        <v>0</v>
      </c>
      <c r="O36" s="8">
        <v>0</v>
      </c>
      <c r="Q36" s="8">
        <v>0</v>
      </c>
      <c r="S36" s="8">
        <v>750000</v>
      </c>
      <c r="U36" s="8">
        <v>118160</v>
      </c>
      <c r="W36" s="8">
        <v>39408189477</v>
      </c>
      <c r="Y36" s="8">
        <v>88092711000</v>
      </c>
      <c r="AA36" s="107">
        <v>0.90713036732754437</v>
      </c>
      <c r="AC36" s="102"/>
    </row>
    <row r="37" spans="1:29" ht="21.75" customHeight="1">
      <c r="A37" s="92" t="s">
        <v>61</v>
      </c>
      <c r="B37" s="92"/>
      <c r="C37" s="92"/>
      <c r="E37" s="93">
        <v>4450581</v>
      </c>
      <c r="G37" s="8">
        <v>89348753033</v>
      </c>
      <c r="I37" s="8">
        <v>69458370675.884995</v>
      </c>
      <c r="K37" s="8">
        <v>846566</v>
      </c>
      <c r="M37" s="8">
        <v>12330948119</v>
      </c>
      <c r="O37" s="8">
        <v>0</v>
      </c>
      <c r="Q37" s="8">
        <v>0</v>
      </c>
      <c r="S37" s="8">
        <v>5297147</v>
      </c>
      <c r="U37" s="8">
        <v>16260</v>
      </c>
      <c r="W37" s="8">
        <v>101679701152</v>
      </c>
      <c r="Y37" s="8">
        <v>85619127139</v>
      </c>
      <c r="AA37" s="107">
        <v>0.8816587589393724</v>
      </c>
      <c r="AC37" s="102"/>
    </row>
    <row r="38" spans="1:29" ht="21.75" customHeight="1">
      <c r="A38" s="103" t="s">
        <v>19</v>
      </c>
      <c r="B38" s="103"/>
      <c r="C38" s="103"/>
      <c r="E38" s="105">
        <v>762802</v>
      </c>
      <c r="G38" s="106">
        <v>76488416004</v>
      </c>
      <c r="I38" s="106">
        <v>81892439434.800003</v>
      </c>
      <c r="K38" s="106">
        <v>109408</v>
      </c>
      <c r="M38" s="106">
        <v>10811586396</v>
      </c>
      <c r="O38" s="106">
        <v>0</v>
      </c>
      <c r="Q38" s="106">
        <v>0</v>
      </c>
      <c r="S38" s="106">
        <v>872210</v>
      </c>
      <c r="U38" s="106">
        <v>95570</v>
      </c>
      <c r="W38" s="106">
        <v>87300002400</v>
      </c>
      <c r="Y38" s="106">
        <v>82861134897</v>
      </c>
      <c r="AA38" s="107">
        <v>0.85325846920856829</v>
      </c>
      <c r="AC38" s="102"/>
    </row>
    <row r="39" spans="1:29" ht="21.75" customHeight="1">
      <c r="A39" s="92" t="s">
        <v>39</v>
      </c>
      <c r="B39" s="92"/>
      <c r="C39" s="92"/>
      <c r="E39" s="93">
        <v>24400000</v>
      </c>
      <c r="G39" s="8">
        <v>122976616314</v>
      </c>
      <c r="I39" s="8">
        <v>89524540620</v>
      </c>
      <c r="K39" s="8">
        <v>0</v>
      </c>
      <c r="M39" s="8">
        <v>0</v>
      </c>
      <c r="O39" s="8">
        <v>0</v>
      </c>
      <c r="Q39" s="8">
        <v>0</v>
      </c>
      <c r="S39" s="8">
        <v>24400000</v>
      </c>
      <c r="U39" s="8">
        <v>3380</v>
      </c>
      <c r="W39" s="8">
        <v>122976616314</v>
      </c>
      <c r="Y39" s="8">
        <v>81981291600</v>
      </c>
      <c r="AA39" s="107">
        <v>0.84419832604645939</v>
      </c>
      <c r="AC39" s="102"/>
    </row>
    <row r="40" spans="1:29" ht="21.75" customHeight="1">
      <c r="A40" s="92" t="s">
        <v>28</v>
      </c>
      <c r="B40" s="92"/>
      <c r="C40" s="92"/>
      <c r="E40" s="93">
        <v>49590165</v>
      </c>
      <c r="G40" s="8">
        <v>126517342814</v>
      </c>
      <c r="I40" s="8">
        <v>85231233983.054199</v>
      </c>
      <c r="K40" s="8">
        <v>0</v>
      </c>
      <c r="M40" s="8">
        <v>0</v>
      </c>
      <c r="O40" s="8">
        <v>0</v>
      </c>
      <c r="Q40" s="8">
        <v>0</v>
      </c>
      <c r="S40" s="8">
        <v>49590165</v>
      </c>
      <c r="U40" s="8">
        <v>1630</v>
      </c>
      <c r="W40" s="8">
        <v>126517342814</v>
      </c>
      <c r="Y40" s="8">
        <v>80351018734</v>
      </c>
      <c r="AA40" s="107">
        <v>0.82741067123380752</v>
      </c>
      <c r="AC40" s="102"/>
    </row>
    <row r="41" spans="1:29" ht="21.75" customHeight="1">
      <c r="A41" s="92" t="s">
        <v>45</v>
      </c>
      <c r="B41" s="92"/>
      <c r="C41" s="92"/>
      <c r="E41" s="93">
        <v>3318759</v>
      </c>
      <c r="G41" s="8">
        <v>32795687082</v>
      </c>
      <c r="I41" s="8">
        <v>32033410248.154499</v>
      </c>
      <c r="K41" s="8">
        <v>4494260</v>
      </c>
      <c r="M41" s="8">
        <v>43737158455</v>
      </c>
      <c r="O41" s="8">
        <v>0</v>
      </c>
      <c r="Q41" s="8">
        <v>0</v>
      </c>
      <c r="S41" s="8">
        <v>7813019</v>
      </c>
      <c r="U41" s="8">
        <v>10000</v>
      </c>
      <c r="W41" s="8">
        <v>76532845537</v>
      </c>
      <c r="Y41" s="8">
        <v>77665315369</v>
      </c>
      <c r="AA41" s="107">
        <v>0.79975477266547679</v>
      </c>
      <c r="AC41" s="102"/>
    </row>
    <row r="42" spans="1:29" ht="21.75" customHeight="1">
      <c r="A42" s="92" t="s">
        <v>94</v>
      </c>
      <c r="B42" s="92"/>
      <c r="C42" s="92"/>
      <c r="E42" s="93">
        <v>12880000</v>
      </c>
      <c r="G42" s="8">
        <v>60928598743</v>
      </c>
      <c r="I42" s="8">
        <v>73107208440</v>
      </c>
      <c r="K42" s="8">
        <v>0</v>
      </c>
      <c r="M42" s="8">
        <v>0</v>
      </c>
      <c r="O42" s="8">
        <v>0</v>
      </c>
      <c r="Q42" s="8">
        <v>0</v>
      </c>
      <c r="S42" s="8">
        <v>12880000</v>
      </c>
      <c r="U42" s="8">
        <v>5810</v>
      </c>
      <c r="W42" s="8">
        <v>60928598743</v>
      </c>
      <c r="Y42" s="8">
        <v>74387544840</v>
      </c>
      <c r="AA42" s="107">
        <v>0.76600209153857668</v>
      </c>
      <c r="AC42" s="102"/>
    </row>
    <row r="43" spans="1:29" ht="21.75" customHeight="1">
      <c r="A43" s="92" t="s">
        <v>57</v>
      </c>
      <c r="B43" s="92"/>
      <c r="C43" s="92"/>
      <c r="E43" s="93">
        <v>5538840</v>
      </c>
      <c r="G43" s="8">
        <v>69752697818</v>
      </c>
      <c r="I43" s="8">
        <v>56930839546.68</v>
      </c>
      <c r="K43" s="8">
        <v>2395734</v>
      </c>
      <c r="M43" s="8">
        <v>23432110786</v>
      </c>
      <c r="O43" s="8">
        <v>0</v>
      </c>
      <c r="Q43" s="8">
        <v>0</v>
      </c>
      <c r="S43" s="8">
        <v>7934574</v>
      </c>
      <c r="U43" s="8">
        <v>9050</v>
      </c>
      <c r="W43" s="8">
        <v>93184808604</v>
      </c>
      <c r="Y43" s="8">
        <v>71380637726</v>
      </c>
      <c r="AA43" s="107">
        <v>0.73503861313180319</v>
      </c>
      <c r="AC43" s="102"/>
    </row>
    <row r="44" spans="1:29" ht="21.75" customHeight="1">
      <c r="A44" s="92" t="s">
        <v>27</v>
      </c>
      <c r="B44" s="92"/>
      <c r="C44" s="92"/>
      <c r="E44" s="93">
        <v>13181818</v>
      </c>
      <c r="G44" s="8">
        <v>83938847120</v>
      </c>
      <c r="I44" s="8">
        <v>68399675874.737999</v>
      </c>
      <c r="K44" s="8">
        <v>0</v>
      </c>
      <c r="M44" s="8">
        <v>0</v>
      </c>
      <c r="O44" s="8">
        <v>0</v>
      </c>
      <c r="Q44" s="8">
        <v>0</v>
      </c>
      <c r="S44" s="8">
        <v>13181818</v>
      </c>
      <c r="U44" s="8">
        <v>5290</v>
      </c>
      <c r="W44" s="8">
        <v>83938847120</v>
      </c>
      <c r="Y44" s="8">
        <v>69316912907</v>
      </c>
      <c r="AA44" s="107">
        <v>0.71378750810993108</v>
      </c>
      <c r="AC44" s="102"/>
    </row>
    <row r="45" spans="1:29" ht="21.75" customHeight="1">
      <c r="A45" s="92" t="s">
        <v>78</v>
      </c>
      <c r="B45" s="92"/>
      <c r="C45" s="92"/>
      <c r="E45" s="93">
        <v>20723066</v>
      </c>
      <c r="G45" s="8">
        <v>86409010551</v>
      </c>
      <c r="I45" s="8">
        <v>59842313714.956497</v>
      </c>
      <c r="K45" s="8">
        <v>0</v>
      </c>
      <c r="M45" s="8">
        <v>0</v>
      </c>
      <c r="O45" s="8">
        <v>0</v>
      </c>
      <c r="Q45" s="8">
        <v>0</v>
      </c>
      <c r="S45" s="8">
        <v>20723066</v>
      </c>
      <c r="U45" s="8">
        <v>3245</v>
      </c>
      <c r="W45" s="8">
        <v>86409010551</v>
      </c>
      <c r="Y45" s="8">
        <v>66846233392</v>
      </c>
      <c r="AA45" s="107">
        <v>0.68834580708212878</v>
      </c>
      <c r="AC45" s="102"/>
    </row>
    <row r="46" spans="1:29" ht="21.75" customHeight="1">
      <c r="A46" s="92" t="s">
        <v>86</v>
      </c>
      <c r="B46" s="92"/>
      <c r="C46" s="92"/>
      <c r="E46" s="93">
        <v>39000000</v>
      </c>
      <c r="G46" s="8">
        <v>99541707600</v>
      </c>
      <c r="I46" s="8">
        <v>64936316250</v>
      </c>
      <c r="K46" s="8">
        <v>0</v>
      </c>
      <c r="M46" s="8">
        <v>0</v>
      </c>
      <c r="O46" s="8">
        <v>0</v>
      </c>
      <c r="Q46" s="8">
        <v>0</v>
      </c>
      <c r="S46" s="8">
        <v>39000000</v>
      </c>
      <c r="U46" s="8">
        <v>1681</v>
      </c>
      <c r="W46" s="8">
        <v>99541707600</v>
      </c>
      <c r="Y46" s="8">
        <v>65168923950</v>
      </c>
      <c r="AA46" s="107">
        <v>0.67107379543699486</v>
      </c>
      <c r="AC46" s="102"/>
    </row>
    <row r="47" spans="1:29" ht="21.75" customHeight="1">
      <c r="A47" s="92" t="s">
        <v>95</v>
      </c>
      <c r="B47" s="92"/>
      <c r="C47" s="92"/>
      <c r="E47" s="93">
        <v>0</v>
      </c>
      <c r="G47" s="8">
        <v>0</v>
      </c>
      <c r="I47" s="8">
        <v>0</v>
      </c>
      <c r="K47" s="8">
        <v>9791460</v>
      </c>
      <c r="M47" s="8">
        <v>61252795874</v>
      </c>
      <c r="O47" s="8">
        <v>0</v>
      </c>
      <c r="Q47" s="8">
        <v>0</v>
      </c>
      <c r="S47" s="8">
        <v>9791460</v>
      </c>
      <c r="U47" s="8">
        <v>6320</v>
      </c>
      <c r="W47" s="8">
        <v>61252795874</v>
      </c>
      <c r="Y47" s="8">
        <v>61513829138</v>
      </c>
      <c r="AA47" s="107">
        <v>0.63343563602756814</v>
      </c>
      <c r="AC47" s="102"/>
    </row>
    <row r="48" spans="1:29" ht="21.75" customHeight="1">
      <c r="A48" s="92" t="s">
        <v>68</v>
      </c>
      <c r="B48" s="92"/>
      <c r="C48" s="92"/>
      <c r="E48" s="93">
        <v>21457523</v>
      </c>
      <c r="G48" s="8">
        <v>56890533178</v>
      </c>
      <c r="I48" s="8">
        <v>56993361172.3368</v>
      </c>
      <c r="K48" s="8">
        <v>1113179</v>
      </c>
      <c r="M48" s="8">
        <v>2958974282</v>
      </c>
      <c r="O48" s="8">
        <v>0</v>
      </c>
      <c r="Q48" s="8">
        <v>0</v>
      </c>
      <c r="S48" s="8">
        <v>22570702</v>
      </c>
      <c r="U48" s="8">
        <v>2739</v>
      </c>
      <c r="W48" s="8">
        <v>59849507460</v>
      </c>
      <c r="Y48" s="8">
        <v>61453316918</v>
      </c>
      <c r="AA48" s="107">
        <v>0.63281251441247321</v>
      </c>
      <c r="AC48" s="102"/>
    </row>
    <row r="49" spans="1:29" ht="21.75" customHeight="1">
      <c r="A49" s="92" t="s">
        <v>84</v>
      </c>
      <c r="B49" s="92"/>
      <c r="C49" s="92"/>
      <c r="E49" s="93">
        <v>4000000</v>
      </c>
      <c r="G49" s="8">
        <v>73527956688</v>
      </c>
      <c r="I49" s="8">
        <v>58012758000</v>
      </c>
      <c r="K49" s="8">
        <v>281742</v>
      </c>
      <c r="M49" s="8">
        <v>3941959454</v>
      </c>
      <c r="O49" s="8">
        <v>0</v>
      </c>
      <c r="Q49" s="8">
        <v>0</v>
      </c>
      <c r="S49" s="8">
        <v>4281742</v>
      </c>
      <c r="U49" s="8">
        <v>14390</v>
      </c>
      <c r="W49" s="8">
        <v>77469916142</v>
      </c>
      <c r="Y49" s="8">
        <v>61247662489</v>
      </c>
      <c r="AA49" s="107">
        <v>0.63069479802477679</v>
      </c>
      <c r="AC49" s="102"/>
    </row>
    <row r="50" spans="1:29" ht="21.75" customHeight="1">
      <c r="A50" s="92" t="s">
        <v>79</v>
      </c>
      <c r="B50" s="92"/>
      <c r="C50" s="92"/>
      <c r="E50" s="93">
        <v>9470721</v>
      </c>
      <c r="G50" s="8">
        <v>94633067201</v>
      </c>
      <c r="I50" s="8">
        <v>60346113046.420502</v>
      </c>
      <c r="K50" s="8">
        <v>0</v>
      </c>
      <c r="M50" s="8">
        <v>0</v>
      </c>
      <c r="O50" s="8">
        <v>0</v>
      </c>
      <c r="Q50" s="8">
        <v>0</v>
      </c>
      <c r="S50" s="8">
        <v>9470721</v>
      </c>
      <c r="U50" s="8">
        <v>6400</v>
      </c>
      <c r="W50" s="8">
        <v>94633067201</v>
      </c>
      <c r="Y50" s="8">
        <v>60251969344</v>
      </c>
      <c r="AA50" s="107">
        <v>0.6204416967395936</v>
      </c>
      <c r="AC50" s="102"/>
    </row>
    <row r="51" spans="1:29" ht="21.75" customHeight="1">
      <c r="A51" s="92" t="s">
        <v>73</v>
      </c>
      <c r="B51" s="92"/>
      <c r="C51" s="92"/>
      <c r="E51" s="93">
        <v>11870000</v>
      </c>
      <c r="G51" s="8">
        <v>100448624610</v>
      </c>
      <c r="I51" s="8">
        <v>64896554250</v>
      </c>
      <c r="K51" s="8">
        <v>0</v>
      </c>
      <c r="M51" s="8">
        <v>0</v>
      </c>
      <c r="O51" s="8">
        <v>0</v>
      </c>
      <c r="Q51" s="8">
        <v>0</v>
      </c>
      <c r="S51" s="8">
        <v>11870000</v>
      </c>
      <c r="U51" s="8">
        <v>5050</v>
      </c>
      <c r="W51" s="8">
        <v>100448624610</v>
      </c>
      <c r="Y51" s="8">
        <v>59586836175</v>
      </c>
      <c r="AA51" s="107">
        <v>0.6135925205811178</v>
      </c>
      <c r="AC51" s="102"/>
    </row>
    <row r="52" spans="1:29" ht="21.75" customHeight="1">
      <c r="A52" s="92" t="s">
        <v>58</v>
      </c>
      <c r="B52" s="92"/>
      <c r="C52" s="92"/>
      <c r="E52" s="93">
        <v>2016500</v>
      </c>
      <c r="G52" s="8">
        <v>48676433265</v>
      </c>
      <c r="I52" s="8">
        <v>29586446937</v>
      </c>
      <c r="K52" s="8">
        <v>2437968</v>
      </c>
      <c r="M52" s="8">
        <v>33672444830</v>
      </c>
      <c r="O52" s="8">
        <v>0</v>
      </c>
      <c r="Q52" s="8">
        <v>0</v>
      </c>
      <c r="S52" s="8">
        <v>4454468</v>
      </c>
      <c r="U52" s="8">
        <v>13210</v>
      </c>
      <c r="W52" s="8">
        <v>82348878095</v>
      </c>
      <c r="Y52" s="8">
        <v>58493403322</v>
      </c>
      <c r="AA52" s="107">
        <v>0.60233294945054039</v>
      </c>
      <c r="AC52" s="102"/>
    </row>
    <row r="53" spans="1:29" ht="21.75" customHeight="1">
      <c r="A53" s="92" t="s">
        <v>62</v>
      </c>
      <c r="B53" s="92"/>
      <c r="C53" s="92"/>
      <c r="E53" s="93">
        <v>3611609</v>
      </c>
      <c r="G53" s="8">
        <v>38909023597</v>
      </c>
      <c r="I53" s="8">
        <v>49579556184.274498</v>
      </c>
      <c r="K53" s="8">
        <v>0</v>
      </c>
      <c r="M53" s="8">
        <v>0</v>
      </c>
      <c r="O53" s="8">
        <v>0</v>
      </c>
      <c r="Q53" s="8">
        <v>0</v>
      </c>
      <c r="S53" s="8">
        <v>3611609</v>
      </c>
      <c r="U53" s="8">
        <v>15330</v>
      </c>
      <c r="W53" s="8">
        <v>38909023597</v>
      </c>
      <c r="Y53" s="8">
        <v>55036538472</v>
      </c>
      <c r="AA53" s="107">
        <v>0.56673605334432142</v>
      </c>
      <c r="AC53" s="102"/>
    </row>
    <row r="54" spans="1:29" ht="21.75" customHeight="1">
      <c r="A54" s="92" t="s">
        <v>41</v>
      </c>
      <c r="B54" s="92"/>
      <c r="C54" s="92"/>
      <c r="E54" s="93">
        <v>19316462</v>
      </c>
      <c r="G54" s="8">
        <v>66962370179</v>
      </c>
      <c r="I54" s="8">
        <v>50500021404.392998</v>
      </c>
      <c r="K54" s="8">
        <v>0</v>
      </c>
      <c r="M54" s="8">
        <v>0</v>
      </c>
      <c r="O54" s="8">
        <v>0</v>
      </c>
      <c r="Q54" s="8">
        <v>0</v>
      </c>
      <c r="S54" s="8">
        <v>19316462</v>
      </c>
      <c r="U54" s="8">
        <v>2755</v>
      </c>
      <c r="W54" s="8">
        <v>66962370179</v>
      </c>
      <c r="Y54" s="8">
        <v>52900212535</v>
      </c>
      <c r="AA54" s="107">
        <v>0.54473734187360534</v>
      </c>
      <c r="AC54" s="102"/>
    </row>
    <row r="55" spans="1:29" ht="21.75" customHeight="1">
      <c r="A55" s="92" t="s">
        <v>93</v>
      </c>
      <c r="B55" s="92"/>
      <c r="C55" s="92"/>
      <c r="E55" s="93">
        <v>11243254</v>
      </c>
      <c r="G55" s="8">
        <v>57424593946</v>
      </c>
      <c r="I55" s="8">
        <v>46929521525.901299</v>
      </c>
      <c r="K55" s="8">
        <v>385228</v>
      </c>
      <c r="M55" s="8">
        <v>1661367821</v>
      </c>
      <c r="O55" s="8">
        <v>0</v>
      </c>
      <c r="Q55" s="8">
        <v>0</v>
      </c>
      <c r="S55" s="8">
        <v>11628482</v>
      </c>
      <c r="U55" s="8">
        <v>4500</v>
      </c>
      <c r="W55" s="8">
        <v>59085961767</v>
      </c>
      <c r="Y55" s="8">
        <v>52016816394</v>
      </c>
      <c r="AA55" s="107">
        <v>0.53564061347480441</v>
      </c>
      <c r="AC55" s="102"/>
    </row>
    <row r="56" spans="1:29" ht="21.75" customHeight="1">
      <c r="A56" s="92" t="s">
        <v>48</v>
      </c>
      <c r="B56" s="92"/>
      <c r="C56" s="92"/>
      <c r="E56" s="93">
        <v>12400000</v>
      </c>
      <c r="G56" s="8">
        <v>80603873489</v>
      </c>
      <c r="I56" s="8">
        <v>49304880000</v>
      </c>
      <c r="K56" s="8">
        <v>0</v>
      </c>
      <c r="M56" s="8">
        <v>0</v>
      </c>
      <c r="O56" s="8">
        <v>0</v>
      </c>
      <c r="Q56" s="8">
        <v>0</v>
      </c>
      <c r="S56" s="8">
        <v>12400000</v>
      </c>
      <c r="U56" s="8">
        <v>4064</v>
      </c>
      <c r="W56" s="8">
        <v>80603873489</v>
      </c>
      <c r="Y56" s="8">
        <v>50093758080</v>
      </c>
      <c r="AA56" s="107">
        <v>0.51583801488329206</v>
      </c>
      <c r="AC56" s="102"/>
    </row>
    <row r="57" spans="1:29" ht="21.75" customHeight="1">
      <c r="A57" s="92" t="s">
        <v>50</v>
      </c>
      <c r="B57" s="92"/>
      <c r="C57" s="92"/>
      <c r="E57" s="93">
        <v>23297116</v>
      </c>
      <c r="G57" s="8">
        <v>83273673844</v>
      </c>
      <c r="I57" s="8">
        <v>48285468663.182999</v>
      </c>
      <c r="K57" s="8">
        <v>0</v>
      </c>
      <c r="M57" s="8">
        <v>0</v>
      </c>
      <c r="O57" s="8">
        <v>0</v>
      </c>
      <c r="Q57" s="8">
        <v>0</v>
      </c>
      <c r="S57" s="8">
        <v>23297116</v>
      </c>
      <c r="U57" s="8">
        <v>2129</v>
      </c>
      <c r="W57" s="8">
        <v>83273673844</v>
      </c>
      <c r="Y57" s="8">
        <v>49304442582</v>
      </c>
      <c r="AA57" s="107">
        <v>0.50771007728765982</v>
      </c>
      <c r="AC57" s="102"/>
    </row>
    <row r="58" spans="1:29" ht="21.75" customHeight="1">
      <c r="A58" s="92" t="s">
        <v>75</v>
      </c>
      <c r="B58" s="92"/>
      <c r="C58" s="92"/>
      <c r="E58" s="93">
        <v>966834</v>
      </c>
      <c r="G58" s="8">
        <v>15258373561</v>
      </c>
      <c r="I58" s="8">
        <v>20855465028.09</v>
      </c>
      <c r="K58" s="8">
        <v>1293380</v>
      </c>
      <c r="M58" s="8">
        <v>27186336767</v>
      </c>
      <c r="O58" s="8">
        <v>0</v>
      </c>
      <c r="Q58" s="8">
        <v>0</v>
      </c>
      <c r="S58" s="8">
        <v>2260214</v>
      </c>
      <c r="U58" s="8">
        <v>21830</v>
      </c>
      <c r="W58" s="8">
        <v>42444710328</v>
      </c>
      <c r="Y58" s="8">
        <v>49046895813</v>
      </c>
      <c r="AA58" s="107">
        <v>0.50505800207604568</v>
      </c>
      <c r="AC58" s="102"/>
    </row>
    <row r="59" spans="1:29" ht="21.75" customHeight="1">
      <c r="A59" s="92" t="s">
        <v>47</v>
      </c>
      <c r="B59" s="92"/>
      <c r="C59" s="92"/>
      <c r="E59" s="93">
        <v>47000000</v>
      </c>
      <c r="G59" s="8">
        <v>47984487985</v>
      </c>
      <c r="I59" s="8">
        <v>43590086550</v>
      </c>
      <c r="K59" s="8">
        <v>0</v>
      </c>
      <c r="M59" s="8">
        <v>0</v>
      </c>
      <c r="O59" s="8">
        <v>0</v>
      </c>
      <c r="Q59" s="8">
        <v>0</v>
      </c>
      <c r="S59" s="8">
        <v>47000000</v>
      </c>
      <c r="U59" s="8">
        <v>933</v>
      </c>
      <c r="W59" s="8">
        <v>47984487985</v>
      </c>
      <c r="Y59" s="8">
        <v>43590086550</v>
      </c>
      <c r="AA59" s="107">
        <v>0.4488667765479592</v>
      </c>
      <c r="AC59" s="102"/>
    </row>
    <row r="60" spans="1:29" ht="21.75" customHeight="1">
      <c r="A60" s="92" t="s">
        <v>56</v>
      </c>
      <c r="B60" s="92"/>
      <c r="C60" s="92"/>
      <c r="E60" s="93">
        <v>1981502</v>
      </c>
      <c r="G60" s="8">
        <v>59923129866</v>
      </c>
      <c r="I60" s="8">
        <v>48651887958.57</v>
      </c>
      <c r="K60" s="8">
        <v>0</v>
      </c>
      <c r="M60" s="8">
        <v>0</v>
      </c>
      <c r="O60" s="8">
        <v>0</v>
      </c>
      <c r="Q60" s="8">
        <v>0</v>
      </c>
      <c r="S60" s="8">
        <v>1981502</v>
      </c>
      <c r="U60" s="8">
        <v>22130</v>
      </c>
      <c r="W60" s="8">
        <v>59923129866</v>
      </c>
      <c r="Y60" s="8">
        <v>43589727956</v>
      </c>
      <c r="AA60" s="107">
        <v>0.44886308394384655</v>
      </c>
      <c r="AC60" s="102"/>
    </row>
    <row r="61" spans="1:29" ht="21.75" customHeight="1">
      <c r="A61" s="92" t="s">
        <v>38</v>
      </c>
      <c r="B61" s="92"/>
      <c r="C61" s="92"/>
      <c r="E61" s="93">
        <v>19640310</v>
      </c>
      <c r="G61" s="8">
        <v>41907443275</v>
      </c>
      <c r="I61" s="8">
        <v>42639215139.612</v>
      </c>
      <c r="K61" s="8">
        <v>0</v>
      </c>
      <c r="M61" s="8">
        <v>0</v>
      </c>
      <c r="O61" s="8">
        <v>0</v>
      </c>
      <c r="Q61" s="8">
        <v>0</v>
      </c>
      <c r="S61" s="8">
        <v>19640310</v>
      </c>
      <c r="U61" s="8">
        <v>2160</v>
      </c>
      <c r="W61" s="8">
        <v>41907443275</v>
      </c>
      <c r="Y61" s="8">
        <v>42170652335</v>
      </c>
      <c r="AA61" s="107">
        <v>0.43425022239457151</v>
      </c>
      <c r="AC61" s="102"/>
    </row>
    <row r="62" spans="1:29" ht="21.75" customHeight="1">
      <c r="A62" s="92" t="s">
        <v>51</v>
      </c>
      <c r="B62" s="92"/>
      <c r="C62" s="92"/>
      <c r="E62" s="93">
        <v>26772095</v>
      </c>
      <c r="G62" s="8">
        <v>69829682175</v>
      </c>
      <c r="I62" s="8">
        <v>40345006368.681</v>
      </c>
      <c r="K62" s="8">
        <v>0</v>
      </c>
      <c r="M62" s="8">
        <v>0</v>
      </c>
      <c r="O62" s="8">
        <v>0</v>
      </c>
      <c r="Q62" s="8">
        <v>0</v>
      </c>
      <c r="S62" s="8">
        <v>26772095</v>
      </c>
      <c r="U62" s="8">
        <v>1419</v>
      </c>
      <c r="W62" s="8">
        <v>69829682175</v>
      </c>
      <c r="Y62" s="8">
        <v>37763564668</v>
      </c>
      <c r="AA62" s="107">
        <v>0.38886845347375354</v>
      </c>
      <c r="AC62" s="102"/>
    </row>
    <row r="63" spans="1:29" ht="21.75" customHeight="1">
      <c r="A63" s="92" t="s">
        <v>87</v>
      </c>
      <c r="B63" s="92"/>
      <c r="C63" s="92"/>
      <c r="E63" s="93">
        <v>18717310</v>
      </c>
      <c r="G63" s="8">
        <v>53068424610</v>
      </c>
      <c r="I63" s="8">
        <v>35779226476.5765</v>
      </c>
      <c r="K63" s="8">
        <v>0</v>
      </c>
      <c r="M63" s="8">
        <v>0</v>
      </c>
      <c r="O63" s="8">
        <v>0</v>
      </c>
      <c r="Q63" s="8">
        <v>0</v>
      </c>
      <c r="S63" s="8">
        <v>18717310</v>
      </c>
      <c r="U63" s="8">
        <v>1890</v>
      </c>
      <c r="W63" s="8">
        <v>53068424610</v>
      </c>
      <c r="Y63" s="8">
        <v>35165230390</v>
      </c>
      <c r="AA63" s="107">
        <v>0.36211223379013074</v>
      </c>
      <c r="AC63" s="102"/>
    </row>
    <row r="64" spans="1:29" ht="21.75" customHeight="1">
      <c r="A64" s="92" t="s">
        <v>92</v>
      </c>
      <c r="B64" s="92"/>
      <c r="C64" s="92"/>
      <c r="E64" s="93">
        <v>11600000</v>
      </c>
      <c r="G64" s="8">
        <v>36327772278</v>
      </c>
      <c r="I64" s="8">
        <v>33774240420</v>
      </c>
      <c r="K64" s="8">
        <v>0</v>
      </c>
      <c r="M64" s="8">
        <v>0</v>
      </c>
      <c r="O64" s="8">
        <v>0</v>
      </c>
      <c r="Q64" s="8">
        <v>0</v>
      </c>
      <c r="S64" s="8">
        <v>11600000</v>
      </c>
      <c r="U64" s="8">
        <v>3047</v>
      </c>
      <c r="W64" s="8">
        <v>36327772278</v>
      </c>
      <c r="Y64" s="8">
        <v>35134896060</v>
      </c>
      <c r="AA64" s="107">
        <v>0.36179986751597293</v>
      </c>
      <c r="AC64" s="102"/>
    </row>
    <row r="65" spans="1:29" ht="21.75" customHeight="1">
      <c r="A65" s="92" t="s">
        <v>35</v>
      </c>
      <c r="B65" s="92"/>
      <c r="C65" s="92"/>
      <c r="E65" s="93">
        <v>1000000</v>
      </c>
      <c r="G65" s="8">
        <v>34431282236</v>
      </c>
      <c r="I65" s="8">
        <v>28101793500</v>
      </c>
      <c r="K65" s="8">
        <v>0</v>
      </c>
      <c r="M65" s="8">
        <v>0</v>
      </c>
      <c r="O65" s="8">
        <v>0</v>
      </c>
      <c r="Q65" s="8">
        <v>0</v>
      </c>
      <c r="S65" s="8">
        <v>1000000</v>
      </c>
      <c r="U65" s="8">
        <v>31080</v>
      </c>
      <c r="W65" s="8">
        <v>34431282236</v>
      </c>
      <c r="Y65" s="8">
        <v>30895074000</v>
      </c>
      <c r="AA65" s="107">
        <v>0.31814050797269328</v>
      </c>
      <c r="AC65" s="102"/>
    </row>
    <row r="66" spans="1:29" ht="21.75" customHeight="1">
      <c r="A66" s="92" t="s">
        <v>69</v>
      </c>
      <c r="B66" s="92"/>
      <c r="C66" s="92"/>
      <c r="E66" s="93">
        <v>2027878</v>
      </c>
      <c r="G66" s="8">
        <v>34099001771</v>
      </c>
      <c r="I66" s="8">
        <v>34349438625.335999</v>
      </c>
      <c r="K66" s="8">
        <v>0</v>
      </c>
      <c r="M66" s="8">
        <v>0</v>
      </c>
      <c r="O66" s="8">
        <v>0</v>
      </c>
      <c r="Q66" s="8">
        <v>0</v>
      </c>
      <c r="S66" s="8">
        <v>2027878</v>
      </c>
      <c r="U66" s="8">
        <v>14360</v>
      </c>
      <c r="W66" s="8">
        <v>34099001771</v>
      </c>
      <c r="Y66" s="8">
        <v>28947062127</v>
      </c>
      <c r="AA66" s="107">
        <v>0.29808095133227036</v>
      </c>
      <c r="AC66" s="102"/>
    </row>
    <row r="67" spans="1:29" ht="21.75" customHeight="1">
      <c r="A67" s="92" t="s">
        <v>20</v>
      </c>
      <c r="B67" s="92"/>
      <c r="C67" s="92"/>
      <c r="E67" s="93">
        <v>67566289</v>
      </c>
      <c r="G67" s="8">
        <v>18475957083</v>
      </c>
      <c r="I67" s="8">
        <v>25723915249.312401</v>
      </c>
      <c r="K67" s="8">
        <v>0</v>
      </c>
      <c r="M67" s="8">
        <v>0</v>
      </c>
      <c r="O67" s="8">
        <v>566289</v>
      </c>
      <c r="Q67" s="8">
        <v>238114989</v>
      </c>
      <c r="S67" s="8">
        <v>67000000</v>
      </c>
      <c r="U67" s="8">
        <v>414</v>
      </c>
      <c r="W67" s="8">
        <v>18321105729</v>
      </c>
      <c r="Y67" s="8">
        <v>27572958900</v>
      </c>
      <c r="AA67" s="107">
        <v>0.28393119080265655</v>
      </c>
      <c r="AC67" s="102"/>
    </row>
    <row r="68" spans="1:29" ht="21.75" customHeight="1">
      <c r="A68" s="92" t="s">
        <v>36</v>
      </c>
      <c r="B68" s="92"/>
      <c r="C68" s="92"/>
      <c r="E68" s="93">
        <v>3557647</v>
      </c>
      <c r="G68" s="8">
        <v>18693490980</v>
      </c>
      <c r="I68" s="8">
        <v>17311064706.7132</v>
      </c>
      <c r="K68" s="8">
        <v>1645320</v>
      </c>
      <c r="M68" s="8">
        <v>7745769253</v>
      </c>
      <c r="O68" s="8">
        <v>0</v>
      </c>
      <c r="Q68" s="8">
        <v>0</v>
      </c>
      <c r="S68" s="8">
        <v>5202967</v>
      </c>
      <c r="U68" s="8">
        <v>5120</v>
      </c>
      <c r="W68" s="8">
        <v>26439260233</v>
      </c>
      <c r="Y68" s="8">
        <v>26480687853</v>
      </c>
      <c r="AA68" s="107">
        <v>0.27268358331233478</v>
      </c>
      <c r="AC68" s="102"/>
    </row>
    <row r="69" spans="1:29" ht="21.75" customHeight="1">
      <c r="A69" s="92" t="s">
        <v>54</v>
      </c>
      <c r="B69" s="92"/>
      <c r="C69" s="92"/>
      <c r="E69" s="93">
        <v>130000000</v>
      </c>
      <c r="G69" s="8">
        <v>49538786138</v>
      </c>
      <c r="I69" s="8">
        <v>48589164000</v>
      </c>
      <c r="K69" s="8">
        <v>0</v>
      </c>
      <c r="M69" s="8">
        <v>0</v>
      </c>
      <c r="O69" s="8">
        <v>70000000</v>
      </c>
      <c r="Q69" s="8">
        <v>29559076472</v>
      </c>
      <c r="S69" s="8">
        <v>60000000</v>
      </c>
      <c r="U69" s="8">
        <v>406</v>
      </c>
      <c r="W69" s="8">
        <v>22864055136</v>
      </c>
      <c r="Y69" s="8">
        <v>24215058000</v>
      </c>
      <c r="AA69" s="107">
        <v>0.24935337111373257</v>
      </c>
      <c r="AC69" s="102"/>
    </row>
    <row r="70" spans="1:29" ht="21.75" customHeight="1">
      <c r="A70" s="92" t="s">
        <v>67</v>
      </c>
      <c r="B70" s="92"/>
      <c r="C70" s="92"/>
      <c r="E70" s="93">
        <v>52551677</v>
      </c>
      <c r="G70" s="8">
        <v>22862732845</v>
      </c>
      <c r="I70" s="8">
        <v>22723962617.0047</v>
      </c>
      <c r="K70" s="8">
        <v>0</v>
      </c>
      <c r="M70" s="8">
        <v>0</v>
      </c>
      <c r="O70" s="8">
        <v>0</v>
      </c>
      <c r="Q70" s="8">
        <v>0</v>
      </c>
      <c r="S70" s="8">
        <v>52551677</v>
      </c>
      <c r="U70" s="8">
        <v>435</v>
      </c>
      <c r="W70" s="8">
        <v>22862732845</v>
      </c>
      <c r="Y70" s="8">
        <v>22723962617</v>
      </c>
      <c r="AA70" s="107">
        <v>0.23399888960048687</v>
      </c>
      <c r="AC70" s="102"/>
    </row>
    <row r="71" spans="1:29" ht="21.75" customHeight="1">
      <c r="A71" s="92" t="s">
        <v>43</v>
      </c>
      <c r="B71" s="92"/>
      <c r="C71" s="92"/>
      <c r="E71" s="93">
        <v>150000</v>
      </c>
      <c r="G71" s="8">
        <v>11479563930</v>
      </c>
      <c r="I71" s="8">
        <v>16707495375</v>
      </c>
      <c r="K71" s="8">
        <v>0</v>
      </c>
      <c r="M71" s="8">
        <v>0</v>
      </c>
      <c r="O71" s="8">
        <v>0</v>
      </c>
      <c r="Q71" s="8">
        <v>0</v>
      </c>
      <c r="S71" s="8">
        <v>150000</v>
      </c>
      <c r="U71" s="8">
        <v>122400</v>
      </c>
      <c r="W71" s="8">
        <v>11479563930</v>
      </c>
      <c r="Y71" s="8">
        <v>18250758000</v>
      </c>
      <c r="AA71" s="107">
        <v>0.18793628463251766</v>
      </c>
      <c r="AC71" s="102"/>
    </row>
    <row r="72" spans="1:29" ht="21.75" customHeight="1">
      <c r="A72" s="92" t="s">
        <v>26</v>
      </c>
      <c r="B72" s="92"/>
      <c r="C72" s="92"/>
      <c r="E72" s="93">
        <v>4211883</v>
      </c>
      <c r="G72" s="8">
        <v>17039222810</v>
      </c>
      <c r="I72" s="8">
        <v>15671275854.4895</v>
      </c>
      <c r="K72" s="8">
        <v>0</v>
      </c>
      <c r="M72" s="8">
        <v>0</v>
      </c>
      <c r="O72" s="8">
        <v>211883</v>
      </c>
      <c r="Q72" s="8">
        <v>756251098</v>
      </c>
      <c r="S72" s="8">
        <v>4000000</v>
      </c>
      <c r="U72" s="8">
        <v>3850</v>
      </c>
      <c r="W72" s="8">
        <v>16182047610</v>
      </c>
      <c r="Y72" s="8">
        <v>15308370000</v>
      </c>
      <c r="AA72" s="107">
        <v>0.1576371886351183</v>
      </c>
      <c r="AC72" s="102"/>
    </row>
    <row r="73" spans="1:29" ht="21.75" customHeight="1">
      <c r="A73" s="92" t="s">
        <v>91</v>
      </c>
      <c r="B73" s="92"/>
      <c r="C73" s="92"/>
      <c r="E73" s="93">
        <v>3635285</v>
      </c>
      <c r="G73" s="8">
        <v>22707824872</v>
      </c>
      <c r="I73" s="8">
        <v>16666177110.201</v>
      </c>
      <c r="K73" s="8">
        <v>0</v>
      </c>
      <c r="M73" s="8">
        <v>0</v>
      </c>
      <c r="O73" s="8">
        <v>0</v>
      </c>
      <c r="Q73" s="8">
        <v>0</v>
      </c>
      <c r="S73" s="8">
        <v>3635285</v>
      </c>
      <c r="U73" s="8">
        <v>3390</v>
      </c>
      <c r="W73" s="8">
        <v>17355488575</v>
      </c>
      <c r="Y73" s="8">
        <v>12250290633</v>
      </c>
      <c r="AA73" s="107">
        <v>0.12614676646496287</v>
      </c>
      <c r="AC73" s="102"/>
    </row>
    <row r="74" spans="1:29" ht="21.75" customHeight="1">
      <c r="A74" s="92" t="s">
        <v>72</v>
      </c>
      <c r="B74" s="92"/>
      <c r="C74" s="92"/>
      <c r="E74" s="93">
        <v>1875000</v>
      </c>
      <c r="G74" s="8">
        <v>6044858754</v>
      </c>
      <c r="I74" s="8">
        <v>6227101968.75</v>
      </c>
      <c r="K74" s="8">
        <v>0</v>
      </c>
      <c r="M74" s="8">
        <v>0</v>
      </c>
      <c r="O74" s="8">
        <v>0</v>
      </c>
      <c r="Q74" s="8">
        <v>0</v>
      </c>
      <c r="S74" s="8">
        <v>1875000</v>
      </c>
      <c r="U74" s="8">
        <v>3162</v>
      </c>
      <c r="W74" s="8">
        <v>6044858754</v>
      </c>
      <c r="Y74" s="8">
        <v>5893473937</v>
      </c>
      <c r="AA74" s="107">
        <v>6.0687758574101767E-2</v>
      </c>
      <c r="AC74" s="102"/>
    </row>
    <row r="75" spans="1:29" ht="21.75" customHeight="1">
      <c r="A75" s="103" t="s">
        <v>96</v>
      </c>
      <c r="B75" s="103"/>
      <c r="C75" s="103"/>
      <c r="D75" s="104"/>
      <c r="E75" s="105">
        <v>0</v>
      </c>
      <c r="G75" s="106">
        <v>0</v>
      </c>
      <c r="I75" s="106">
        <v>0</v>
      </c>
      <c r="K75" s="106">
        <v>1418589</v>
      </c>
      <c r="M75" s="106">
        <v>0</v>
      </c>
      <c r="O75" s="106">
        <v>0</v>
      </c>
      <c r="Q75" s="106">
        <v>0</v>
      </c>
      <c r="S75" s="106">
        <v>1418589</v>
      </c>
      <c r="U75" s="106">
        <v>2390</v>
      </c>
      <c r="W75" s="106">
        <v>5352336297</v>
      </c>
      <c r="Y75" s="106">
        <v>3370254665</v>
      </c>
      <c r="AA75" s="107">
        <v>3.4705031977603912E-2</v>
      </c>
      <c r="AC75" s="102"/>
    </row>
    <row r="76" spans="1:29" ht="21.75" customHeight="1">
      <c r="A76" s="92" t="s">
        <v>21</v>
      </c>
      <c r="B76" s="92"/>
      <c r="C76" s="92"/>
      <c r="E76" s="93">
        <v>70000000</v>
      </c>
      <c r="G76" s="8">
        <v>40854105152</v>
      </c>
      <c r="I76" s="8">
        <v>25815478500</v>
      </c>
      <c r="K76" s="8">
        <v>0</v>
      </c>
      <c r="M76" s="8">
        <v>0</v>
      </c>
      <c r="O76" s="8">
        <v>70000000</v>
      </c>
      <c r="Q76" s="8">
        <v>26024229898</v>
      </c>
      <c r="S76" s="8">
        <v>0</v>
      </c>
      <c r="U76" s="8">
        <v>0</v>
      </c>
      <c r="W76" s="8">
        <v>0</v>
      </c>
      <c r="Y76" s="8">
        <v>0</v>
      </c>
      <c r="AA76" s="107">
        <v>0</v>
      </c>
      <c r="AC76" s="102"/>
    </row>
    <row r="77" spans="1:29" ht="21.75" customHeight="1">
      <c r="A77" s="92" t="s">
        <v>23</v>
      </c>
      <c r="B77" s="92"/>
      <c r="C77" s="92"/>
      <c r="E77" s="93">
        <v>10713145</v>
      </c>
      <c r="G77" s="8">
        <v>24107159455</v>
      </c>
      <c r="I77" s="8">
        <v>25430771467.952999</v>
      </c>
      <c r="K77" s="8">
        <v>0</v>
      </c>
      <c r="M77" s="8">
        <v>0</v>
      </c>
      <c r="O77" s="8">
        <v>10713145</v>
      </c>
      <c r="Q77" s="8">
        <v>24032570966</v>
      </c>
      <c r="S77" s="8">
        <v>0</v>
      </c>
      <c r="U77" s="8">
        <v>0</v>
      </c>
      <c r="W77" s="8">
        <v>0</v>
      </c>
      <c r="Y77" s="8">
        <v>0</v>
      </c>
      <c r="AA77" s="107">
        <v>0</v>
      </c>
      <c r="AC77" s="102"/>
    </row>
    <row r="78" spans="1:29" ht="21.75" customHeight="1">
      <c r="A78" s="92" t="s">
        <v>42</v>
      </c>
      <c r="B78" s="92"/>
      <c r="C78" s="92"/>
      <c r="E78" s="93">
        <v>85700</v>
      </c>
      <c r="G78" s="8">
        <v>3807848786</v>
      </c>
      <c r="I78" s="8">
        <v>3675952167.75</v>
      </c>
      <c r="K78" s="8">
        <v>0</v>
      </c>
      <c r="M78" s="8">
        <v>0</v>
      </c>
      <c r="O78" s="8">
        <v>85700</v>
      </c>
      <c r="Q78" s="8">
        <v>3637619227</v>
      </c>
      <c r="S78" s="8">
        <v>0</v>
      </c>
      <c r="U78" s="8">
        <v>0</v>
      </c>
      <c r="W78" s="8">
        <v>0</v>
      </c>
      <c r="Y78" s="8">
        <v>0</v>
      </c>
      <c r="AA78" s="107">
        <v>0</v>
      </c>
      <c r="AC78" s="102"/>
    </row>
    <row r="79" spans="1:29" ht="21.75" customHeight="1">
      <c r="A79" s="92" t="s">
        <v>46</v>
      </c>
      <c r="B79" s="92"/>
      <c r="C79" s="92"/>
      <c r="E79" s="93">
        <v>1091228</v>
      </c>
      <c r="G79" s="8">
        <v>21966571986</v>
      </c>
      <c r="I79" s="8">
        <v>15728660304.299999</v>
      </c>
      <c r="K79" s="8">
        <v>0</v>
      </c>
      <c r="M79" s="8">
        <v>0</v>
      </c>
      <c r="O79" s="8">
        <v>1091228</v>
      </c>
      <c r="Q79" s="8">
        <v>15916587362</v>
      </c>
      <c r="S79" s="8">
        <v>0</v>
      </c>
      <c r="U79" s="8">
        <v>0</v>
      </c>
      <c r="W79" s="8">
        <v>0</v>
      </c>
      <c r="Y79" s="8">
        <v>0</v>
      </c>
      <c r="AA79" s="107">
        <v>0</v>
      </c>
      <c r="AC79" s="102"/>
    </row>
    <row r="80" spans="1:29" ht="21.75" customHeight="1">
      <c r="A80" s="92" t="s">
        <v>65</v>
      </c>
      <c r="B80" s="92"/>
      <c r="C80" s="92"/>
      <c r="E80" s="93">
        <v>557476</v>
      </c>
      <c r="G80" s="8">
        <v>27230108404</v>
      </c>
      <c r="I80" s="8">
        <v>22072153678.973999</v>
      </c>
      <c r="K80" s="8">
        <v>0</v>
      </c>
      <c r="M80" s="8">
        <v>0</v>
      </c>
      <c r="O80" s="8">
        <v>557476</v>
      </c>
      <c r="Q80" s="8">
        <v>22176984226</v>
      </c>
      <c r="S80" s="8">
        <v>0</v>
      </c>
      <c r="U80" s="8">
        <v>0</v>
      </c>
      <c r="W80" s="8">
        <v>0</v>
      </c>
      <c r="Y80" s="8">
        <v>0</v>
      </c>
      <c r="AA80" s="107">
        <v>0</v>
      </c>
      <c r="AC80" s="102"/>
    </row>
    <row r="81" spans="1:29" ht="21.75" customHeight="1">
      <c r="A81" s="92" t="s">
        <v>66</v>
      </c>
      <c r="B81" s="92"/>
      <c r="C81" s="92"/>
      <c r="E81" s="93">
        <v>240428</v>
      </c>
      <c r="G81" s="8">
        <v>6362850342</v>
      </c>
      <c r="I81" s="8">
        <v>13744743545.034</v>
      </c>
      <c r="K81" s="8">
        <v>0</v>
      </c>
      <c r="M81" s="8">
        <v>0</v>
      </c>
      <c r="O81" s="8">
        <v>240428</v>
      </c>
      <c r="Q81" s="8">
        <v>13829798646</v>
      </c>
      <c r="S81" s="8">
        <v>0</v>
      </c>
      <c r="U81" s="8">
        <v>0</v>
      </c>
      <c r="W81" s="8">
        <v>0</v>
      </c>
      <c r="Y81" s="8">
        <v>0</v>
      </c>
      <c r="AA81" s="107">
        <v>0</v>
      </c>
      <c r="AC81" s="102"/>
    </row>
    <row r="82" spans="1:29" ht="21.75" customHeight="1">
      <c r="A82" s="92" t="s">
        <v>74</v>
      </c>
      <c r="B82" s="92"/>
      <c r="C82" s="92"/>
      <c r="E82" s="93">
        <v>1747367</v>
      </c>
      <c r="G82" s="8">
        <v>5433864895</v>
      </c>
      <c r="I82" s="8">
        <v>5725053668.2896004</v>
      </c>
      <c r="K82" s="8">
        <v>1281774</v>
      </c>
      <c r="M82" s="8">
        <v>4270042176</v>
      </c>
      <c r="O82" s="8">
        <v>3029141</v>
      </c>
      <c r="Q82" s="8">
        <v>9980132713</v>
      </c>
      <c r="S82" s="8">
        <v>0</v>
      </c>
      <c r="U82" s="8">
        <v>0</v>
      </c>
      <c r="W82" s="8">
        <v>0</v>
      </c>
      <c r="Y82" s="8">
        <v>0</v>
      </c>
      <c r="AA82" s="107">
        <v>0</v>
      </c>
      <c r="AC82" s="102"/>
    </row>
    <row r="83" spans="1:29" ht="21.75" customHeight="1">
      <c r="A83" s="92" t="s">
        <v>76</v>
      </c>
      <c r="B83" s="92"/>
      <c r="C83" s="92"/>
      <c r="E83" s="93">
        <v>17988157</v>
      </c>
      <c r="G83" s="8">
        <v>42061642044</v>
      </c>
      <c r="I83" s="8">
        <v>20509653203.329899</v>
      </c>
      <c r="K83" s="8">
        <v>0</v>
      </c>
      <c r="M83" s="8">
        <v>0</v>
      </c>
      <c r="O83" s="8">
        <v>17988157</v>
      </c>
      <c r="Q83" s="8">
        <v>21046087269</v>
      </c>
      <c r="S83" s="8">
        <v>0</v>
      </c>
      <c r="U83" s="8">
        <v>0</v>
      </c>
      <c r="W83" s="8">
        <v>0</v>
      </c>
      <c r="Y83" s="8">
        <v>0</v>
      </c>
      <c r="AA83" s="107">
        <v>0</v>
      </c>
      <c r="AC83" s="102"/>
    </row>
    <row r="84" spans="1:29" ht="21.75" customHeight="1">
      <c r="A84" s="92" t="s">
        <v>80</v>
      </c>
      <c r="B84" s="92"/>
      <c r="C84" s="92"/>
      <c r="E84" s="93">
        <v>21510860</v>
      </c>
      <c r="G84" s="8">
        <v>29245501658</v>
      </c>
      <c r="I84" s="8">
        <v>17940228251.337002</v>
      </c>
      <c r="K84" s="8">
        <v>0</v>
      </c>
      <c r="M84" s="8">
        <v>0</v>
      </c>
      <c r="O84" s="8">
        <v>21510860</v>
      </c>
      <c r="Q84" s="8">
        <v>17925387215</v>
      </c>
      <c r="S84" s="8">
        <v>0</v>
      </c>
      <c r="U84" s="8">
        <v>0</v>
      </c>
      <c r="W84" s="8">
        <v>0</v>
      </c>
      <c r="Y84" s="8">
        <v>0</v>
      </c>
      <c r="AA84" s="107">
        <v>0</v>
      </c>
      <c r="AC84" s="102"/>
    </row>
    <row r="85" spans="1:29" ht="21.75" customHeight="1">
      <c r="A85" s="94" t="s">
        <v>83</v>
      </c>
      <c r="B85" s="94"/>
      <c r="C85" s="94"/>
      <c r="D85" s="10"/>
      <c r="E85" s="95">
        <v>60416562</v>
      </c>
      <c r="G85" s="11">
        <v>33809716072</v>
      </c>
      <c r="I85" s="11">
        <v>25223975051.562</v>
      </c>
      <c r="K85" s="11">
        <v>0</v>
      </c>
      <c r="M85" s="11">
        <v>0</v>
      </c>
      <c r="O85" s="11">
        <v>60416562</v>
      </c>
      <c r="Q85" s="11">
        <v>24605025251</v>
      </c>
      <c r="S85" s="11">
        <v>0</v>
      </c>
      <c r="U85" s="11">
        <v>0</v>
      </c>
      <c r="W85" s="11">
        <v>0</v>
      </c>
      <c r="Y85" s="11">
        <v>0</v>
      </c>
      <c r="AA85" s="107">
        <v>0</v>
      </c>
      <c r="AC85" s="102"/>
    </row>
    <row r="86" spans="1:29" ht="21.75" customHeight="1">
      <c r="A86" s="91" t="s">
        <v>97</v>
      </c>
      <c r="B86" s="91"/>
      <c r="C86" s="91"/>
      <c r="D86" s="91"/>
      <c r="E86" s="13">
        <f>SUM(E9:E85)</f>
        <v>1869911052</v>
      </c>
      <c r="G86" s="13">
        <f>SUM(G9:G85)</f>
        <v>7698145271235</v>
      </c>
      <c r="I86" s="13">
        <f>SUM(I9:I85)</f>
        <v>6798663320435.5996</v>
      </c>
      <c r="K86" s="13">
        <f>SUM(K9:K85)</f>
        <v>777858481</v>
      </c>
      <c r="M86" s="13">
        <f>SUM(M9:M85)</f>
        <v>1804934420281</v>
      </c>
      <c r="O86" s="13">
        <f>SUM(O9:O85)</f>
        <v>258101014</v>
      </c>
      <c r="Q86" s="13">
        <f>SUM(Q9:Q85)</f>
        <v>310449179637</v>
      </c>
      <c r="S86" s="13">
        <f>SUM(S9:S85)</f>
        <v>2389668519</v>
      </c>
      <c r="U86" s="13">
        <f>SUM(U9:U85)</f>
        <v>1314507</v>
      </c>
      <c r="W86" s="13">
        <f>SUM(W9:W85)</f>
        <v>9316204541590</v>
      </c>
      <c r="Y86" s="13">
        <f>SUM(Y9:Y85)</f>
        <v>8626476369263.042</v>
      </c>
      <c r="AA86" s="14">
        <f>SUM(AA9:AA85)</f>
        <v>88.830716965810723</v>
      </c>
    </row>
  </sheetData>
  <sortState xmlns:xlrd2="http://schemas.microsoft.com/office/spreadsheetml/2017/richdata2" ref="A9:AA85">
    <sortCondition descending="1" ref="Y9:Y85"/>
  </sortState>
  <mergeCells count="6">
    <mergeCell ref="E6:I6"/>
    <mergeCell ref="S6:AA6"/>
    <mergeCell ref="K6:Q6"/>
    <mergeCell ref="A1:AA1"/>
    <mergeCell ref="A2:AA2"/>
    <mergeCell ref="A3:AA3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96"/>
  <sheetViews>
    <sheetView rightToLeft="1" workbookViewId="0">
      <selection activeCell="AK20" sqref="AK20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</row>
    <row r="2" spans="1:49" ht="21.75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</row>
    <row r="3" spans="1:49" ht="21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</row>
    <row r="4" spans="1:49" ht="14.45" customHeight="1"/>
    <row r="5" spans="1:49" ht="14.45" customHeight="1">
      <c r="A5" s="167" t="s">
        <v>98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</row>
    <row r="6" spans="1:49" ht="14.45" customHeight="1">
      <c r="I6" s="168" t="s">
        <v>7</v>
      </c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C6" s="168" t="s">
        <v>9</v>
      </c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168" t="s">
        <v>99</v>
      </c>
      <c r="B8" s="168"/>
      <c r="C8" s="168"/>
      <c r="D8" s="168"/>
      <c r="E8" s="168"/>
      <c r="F8" s="168"/>
      <c r="G8" s="168"/>
      <c r="I8" s="168" t="s">
        <v>100</v>
      </c>
      <c r="J8" s="168"/>
      <c r="K8" s="168"/>
      <c r="M8" s="168" t="s">
        <v>101</v>
      </c>
      <c r="N8" s="168"/>
      <c r="O8" s="168"/>
      <c r="Q8" s="168" t="s">
        <v>102</v>
      </c>
      <c r="R8" s="168"/>
      <c r="S8" s="168"/>
      <c r="T8" s="168"/>
      <c r="U8" s="168"/>
      <c r="W8" s="168" t="s">
        <v>103</v>
      </c>
      <c r="X8" s="168"/>
      <c r="Y8" s="168"/>
      <c r="Z8" s="168"/>
      <c r="AA8" s="168"/>
      <c r="AC8" s="168" t="s">
        <v>100</v>
      </c>
      <c r="AD8" s="168"/>
      <c r="AE8" s="168"/>
      <c r="AF8" s="168"/>
      <c r="AG8" s="168"/>
      <c r="AI8" s="168" t="s">
        <v>101</v>
      </c>
      <c r="AJ8" s="168"/>
      <c r="AK8" s="168"/>
      <c r="AM8" s="168" t="s">
        <v>102</v>
      </c>
      <c r="AN8" s="168"/>
      <c r="AO8" s="168"/>
      <c r="AQ8" s="168" t="s">
        <v>103</v>
      </c>
      <c r="AR8" s="168"/>
      <c r="AS8" s="168"/>
    </row>
    <row r="9" spans="1:49" ht="21.75" customHeight="1">
      <c r="A9" s="163" t="s">
        <v>104</v>
      </c>
      <c r="B9" s="163"/>
      <c r="C9" s="163"/>
      <c r="D9" s="163"/>
      <c r="E9" s="163"/>
      <c r="F9" s="163"/>
      <c r="G9" s="163"/>
      <c r="I9" s="164">
        <v>135630080</v>
      </c>
      <c r="J9" s="164"/>
      <c r="K9" s="164"/>
      <c r="M9" s="164">
        <v>1424</v>
      </c>
      <c r="N9" s="164"/>
      <c r="O9" s="164"/>
      <c r="Q9" s="163" t="s">
        <v>105</v>
      </c>
      <c r="R9" s="163"/>
      <c r="S9" s="163"/>
      <c r="T9" s="163"/>
      <c r="U9" s="163"/>
      <c r="W9" s="165">
        <v>0.237564404062486</v>
      </c>
      <c r="X9" s="165"/>
      <c r="Y9" s="165"/>
      <c r="Z9" s="165"/>
      <c r="AA9" s="165"/>
      <c r="AC9" s="164">
        <v>135630080</v>
      </c>
      <c r="AD9" s="164"/>
      <c r="AE9" s="164"/>
      <c r="AF9" s="164"/>
      <c r="AG9" s="164"/>
      <c r="AI9" s="164">
        <v>1424</v>
      </c>
      <c r="AJ9" s="164"/>
      <c r="AK9" s="164"/>
      <c r="AM9" s="163" t="s">
        <v>105</v>
      </c>
      <c r="AN9" s="163"/>
      <c r="AO9" s="163"/>
      <c r="AQ9" s="166">
        <v>0.237564404062486</v>
      </c>
      <c r="AR9" s="166"/>
      <c r="AS9" s="166"/>
    </row>
    <row r="10" spans="1:49" ht="21.75" customHeight="1">
      <c r="A10" s="159" t="s">
        <v>106</v>
      </c>
      <c r="B10" s="159"/>
      <c r="C10" s="159"/>
      <c r="D10" s="159"/>
      <c r="E10" s="159"/>
      <c r="F10" s="159"/>
      <c r="G10" s="159"/>
      <c r="I10" s="160">
        <v>2000000</v>
      </c>
      <c r="J10" s="160"/>
      <c r="K10" s="160"/>
      <c r="M10" s="160">
        <v>94133</v>
      </c>
      <c r="N10" s="160"/>
      <c r="O10" s="160"/>
      <c r="Q10" s="159" t="s">
        <v>107</v>
      </c>
      <c r="R10" s="159"/>
      <c r="S10" s="159"/>
      <c r="T10" s="159"/>
      <c r="U10" s="159"/>
      <c r="W10" s="161">
        <v>0.238617047209886</v>
      </c>
      <c r="X10" s="161"/>
      <c r="Y10" s="161"/>
      <c r="Z10" s="161"/>
      <c r="AA10" s="161"/>
      <c r="AC10" s="160">
        <v>2000000</v>
      </c>
      <c r="AD10" s="160"/>
      <c r="AE10" s="160"/>
      <c r="AF10" s="160"/>
      <c r="AG10" s="160"/>
      <c r="AI10" s="160">
        <v>94133</v>
      </c>
      <c r="AJ10" s="160"/>
      <c r="AK10" s="160"/>
      <c r="AM10" s="159" t="s">
        <v>107</v>
      </c>
      <c r="AN10" s="159"/>
      <c r="AO10" s="159"/>
      <c r="AQ10" s="162">
        <v>0.238617047209886</v>
      </c>
      <c r="AR10" s="162"/>
      <c r="AS10" s="162"/>
    </row>
    <row r="11" spans="1:49" ht="21.75" customHeight="1">
      <c r="A11" s="159" t="s">
        <v>108</v>
      </c>
      <c r="B11" s="159"/>
      <c r="C11" s="159"/>
      <c r="D11" s="159"/>
      <c r="E11" s="159"/>
      <c r="F11" s="159"/>
      <c r="G11" s="159"/>
      <c r="I11" s="160">
        <v>79836111</v>
      </c>
      <c r="J11" s="160"/>
      <c r="K11" s="160"/>
      <c r="M11" s="160">
        <v>5246</v>
      </c>
      <c r="N11" s="160"/>
      <c r="O11" s="160"/>
      <c r="Q11" s="159" t="s">
        <v>109</v>
      </c>
      <c r="R11" s="159"/>
      <c r="S11" s="159"/>
      <c r="T11" s="159"/>
      <c r="U11" s="159"/>
      <c r="W11" s="161">
        <v>0.23871410588390801</v>
      </c>
      <c r="X11" s="161"/>
      <c r="Y11" s="161"/>
      <c r="Z11" s="161"/>
      <c r="AA11" s="161"/>
      <c r="AC11" s="160">
        <v>79836111</v>
      </c>
      <c r="AD11" s="160"/>
      <c r="AE11" s="160"/>
      <c r="AF11" s="160"/>
      <c r="AG11" s="160"/>
      <c r="AI11" s="160">
        <v>5246</v>
      </c>
      <c r="AJ11" s="160"/>
      <c r="AK11" s="160"/>
      <c r="AM11" s="159" t="s">
        <v>109</v>
      </c>
      <c r="AN11" s="159"/>
      <c r="AO11" s="159"/>
      <c r="AQ11" s="162">
        <v>0.23871410588390801</v>
      </c>
      <c r="AR11" s="162"/>
      <c r="AS11" s="162"/>
    </row>
    <row r="12" spans="1:49" ht="21.75" customHeight="1">
      <c r="A12" s="159" t="s">
        <v>110</v>
      </c>
      <c r="B12" s="159"/>
      <c r="C12" s="159"/>
      <c r="D12" s="159"/>
      <c r="E12" s="159"/>
      <c r="F12" s="159"/>
      <c r="G12" s="159"/>
      <c r="I12" s="160">
        <v>35000000</v>
      </c>
      <c r="J12" s="160"/>
      <c r="K12" s="160"/>
      <c r="M12" s="160">
        <v>12654</v>
      </c>
      <c r="N12" s="160"/>
      <c r="O12" s="160"/>
      <c r="Q12" s="159" t="s">
        <v>111</v>
      </c>
      <c r="R12" s="159"/>
      <c r="S12" s="159"/>
      <c r="T12" s="159"/>
      <c r="U12" s="159"/>
      <c r="W12" s="161">
        <v>0.23889398797595601</v>
      </c>
      <c r="X12" s="161"/>
      <c r="Y12" s="161"/>
      <c r="Z12" s="161"/>
      <c r="AA12" s="161"/>
      <c r="AC12" s="160">
        <v>35000000</v>
      </c>
      <c r="AD12" s="160"/>
      <c r="AE12" s="160"/>
      <c r="AF12" s="160"/>
      <c r="AG12" s="160"/>
      <c r="AI12" s="160">
        <v>12654</v>
      </c>
      <c r="AJ12" s="160"/>
      <c r="AK12" s="160"/>
      <c r="AM12" s="159" t="s">
        <v>111</v>
      </c>
      <c r="AN12" s="159"/>
      <c r="AO12" s="159"/>
      <c r="AQ12" s="162">
        <v>0.23889398797595601</v>
      </c>
      <c r="AR12" s="162"/>
      <c r="AS12" s="162"/>
    </row>
    <row r="13" spans="1:49" ht="21.75" customHeight="1">
      <c r="A13" s="159" t="s">
        <v>112</v>
      </c>
      <c r="B13" s="159"/>
      <c r="C13" s="159"/>
      <c r="D13" s="159"/>
      <c r="E13" s="159"/>
      <c r="F13" s="159"/>
      <c r="G13" s="159"/>
      <c r="I13" s="160">
        <v>5900000</v>
      </c>
      <c r="J13" s="160"/>
      <c r="K13" s="160"/>
      <c r="M13" s="160">
        <v>79550</v>
      </c>
      <c r="N13" s="160"/>
      <c r="O13" s="160"/>
      <c r="Q13" s="159" t="s">
        <v>113</v>
      </c>
      <c r="R13" s="159"/>
      <c r="S13" s="159"/>
      <c r="T13" s="159"/>
      <c r="U13" s="159"/>
      <c r="W13" s="161">
        <v>0.23850046291454699</v>
      </c>
      <c r="X13" s="161"/>
      <c r="Y13" s="161"/>
      <c r="Z13" s="161"/>
      <c r="AA13" s="161"/>
      <c r="AC13" s="160">
        <v>5900000</v>
      </c>
      <c r="AD13" s="160"/>
      <c r="AE13" s="160"/>
      <c r="AF13" s="160"/>
      <c r="AG13" s="160"/>
      <c r="AI13" s="160">
        <v>79550</v>
      </c>
      <c r="AJ13" s="160"/>
      <c r="AK13" s="160"/>
      <c r="AM13" s="159" t="s">
        <v>113</v>
      </c>
      <c r="AN13" s="159"/>
      <c r="AO13" s="159"/>
      <c r="AQ13" s="162">
        <v>0.23850046291454699</v>
      </c>
      <c r="AR13" s="162"/>
      <c r="AS13" s="162"/>
    </row>
    <row r="14" spans="1:49" ht="21.75" customHeight="1">
      <c r="A14" s="159" t="s">
        <v>114</v>
      </c>
      <c r="B14" s="159"/>
      <c r="C14" s="159"/>
      <c r="D14" s="159"/>
      <c r="E14" s="159"/>
      <c r="F14" s="159"/>
      <c r="G14" s="159"/>
      <c r="I14" s="160">
        <v>16000000</v>
      </c>
      <c r="J14" s="160"/>
      <c r="K14" s="160"/>
      <c r="M14" s="160">
        <v>11689</v>
      </c>
      <c r="N14" s="160"/>
      <c r="O14" s="160"/>
      <c r="Q14" s="159" t="s">
        <v>115</v>
      </c>
      <c r="R14" s="159"/>
      <c r="S14" s="159"/>
      <c r="T14" s="159"/>
      <c r="U14" s="159"/>
      <c r="W14" s="161">
        <v>0.23853773387049501</v>
      </c>
      <c r="X14" s="161"/>
      <c r="Y14" s="161"/>
      <c r="Z14" s="161"/>
      <c r="AA14" s="161"/>
      <c r="AC14" s="160">
        <v>16000000</v>
      </c>
      <c r="AD14" s="160"/>
      <c r="AE14" s="160"/>
      <c r="AF14" s="160"/>
      <c r="AG14" s="160"/>
      <c r="AI14" s="160">
        <v>11689</v>
      </c>
      <c r="AJ14" s="160"/>
      <c r="AK14" s="160"/>
      <c r="AM14" s="159" t="s">
        <v>115</v>
      </c>
      <c r="AN14" s="159"/>
      <c r="AO14" s="159"/>
      <c r="AQ14" s="162">
        <v>0.23853773387049501</v>
      </c>
      <c r="AR14" s="162"/>
      <c r="AS14" s="162"/>
    </row>
    <row r="15" spans="1:49" ht="21.75" customHeight="1">
      <c r="A15" s="159" t="s">
        <v>116</v>
      </c>
      <c r="B15" s="159"/>
      <c r="C15" s="159"/>
      <c r="D15" s="159"/>
      <c r="E15" s="159"/>
      <c r="F15" s="159"/>
      <c r="G15" s="159"/>
      <c r="I15" s="160">
        <v>0</v>
      </c>
      <c r="J15" s="160"/>
      <c r="K15" s="160"/>
      <c r="M15" s="160">
        <v>0</v>
      </c>
      <c r="N15" s="160"/>
      <c r="O15" s="160"/>
      <c r="W15" s="161">
        <v>0</v>
      </c>
      <c r="X15" s="161"/>
      <c r="Y15" s="161"/>
      <c r="Z15" s="161"/>
      <c r="AA15" s="161"/>
      <c r="AC15" s="160">
        <v>267000000</v>
      </c>
      <c r="AD15" s="160"/>
      <c r="AE15" s="160"/>
      <c r="AF15" s="160"/>
      <c r="AG15" s="160"/>
      <c r="AI15" s="160">
        <v>1383</v>
      </c>
      <c r="AJ15" s="160"/>
      <c r="AK15" s="160"/>
      <c r="AM15" s="159" t="s">
        <v>117</v>
      </c>
      <c r="AN15" s="159"/>
      <c r="AO15" s="159"/>
      <c r="AQ15" s="162">
        <v>0.19834762800929101</v>
      </c>
      <c r="AR15" s="162"/>
      <c r="AS15" s="162"/>
    </row>
    <row r="16" spans="1:49" ht="21.75" customHeight="1">
      <c r="A16" s="159" t="s">
        <v>118</v>
      </c>
      <c r="B16" s="159"/>
      <c r="C16" s="159"/>
      <c r="D16" s="159"/>
      <c r="E16" s="159"/>
      <c r="F16" s="159"/>
      <c r="G16" s="159"/>
      <c r="I16" s="160">
        <v>0</v>
      </c>
      <c r="J16" s="160"/>
      <c r="K16" s="160"/>
      <c r="M16" s="160">
        <v>0</v>
      </c>
      <c r="N16" s="160"/>
      <c r="O16" s="160"/>
      <c r="W16" s="161">
        <v>0</v>
      </c>
      <c r="X16" s="161"/>
      <c r="Y16" s="161"/>
      <c r="Z16" s="161"/>
      <c r="AA16" s="161"/>
      <c r="AC16" s="160">
        <v>42000000</v>
      </c>
      <c r="AD16" s="160"/>
      <c r="AE16" s="160"/>
      <c r="AF16" s="160"/>
      <c r="AG16" s="160"/>
      <c r="AI16" s="160">
        <v>2899</v>
      </c>
      <c r="AJ16" s="160"/>
      <c r="AK16" s="160"/>
      <c r="AM16" s="159" t="s">
        <v>119</v>
      </c>
      <c r="AN16" s="159"/>
      <c r="AO16" s="159"/>
      <c r="AQ16" s="162">
        <v>0.19834762800929101</v>
      </c>
      <c r="AR16" s="162"/>
      <c r="AS16" s="162"/>
    </row>
    <row r="17" spans="1:45" ht="21.75" customHeight="1">
      <c r="A17" s="159" t="s">
        <v>120</v>
      </c>
      <c r="B17" s="159"/>
      <c r="C17" s="159"/>
      <c r="D17" s="159"/>
      <c r="E17" s="159"/>
      <c r="F17" s="159"/>
      <c r="G17" s="159"/>
      <c r="I17" s="160">
        <v>0</v>
      </c>
      <c r="J17" s="160"/>
      <c r="K17" s="160"/>
      <c r="M17" s="160">
        <v>0</v>
      </c>
      <c r="N17" s="160"/>
      <c r="O17" s="160"/>
      <c r="W17" s="161">
        <v>0</v>
      </c>
      <c r="X17" s="161"/>
      <c r="Y17" s="161"/>
      <c r="Z17" s="161"/>
      <c r="AA17" s="161"/>
      <c r="AC17" s="160">
        <v>28000000</v>
      </c>
      <c r="AD17" s="160"/>
      <c r="AE17" s="160"/>
      <c r="AF17" s="160"/>
      <c r="AG17" s="160"/>
      <c r="AI17" s="160">
        <v>10779</v>
      </c>
      <c r="AJ17" s="160"/>
      <c r="AK17" s="160"/>
      <c r="AM17" s="159" t="s">
        <v>121</v>
      </c>
      <c r="AN17" s="159"/>
      <c r="AO17" s="159"/>
      <c r="AQ17" s="162">
        <v>0.19834762800929101</v>
      </c>
      <c r="AR17" s="162"/>
      <c r="AS17" s="162"/>
    </row>
    <row r="18" spans="1:45" ht="21.75" customHeight="1">
      <c r="A18" s="159" t="s">
        <v>122</v>
      </c>
      <c r="B18" s="159"/>
      <c r="C18" s="159"/>
      <c r="D18" s="159"/>
      <c r="E18" s="159"/>
      <c r="F18" s="159"/>
      <c r="G18" s="159"/>
      <c r="I18" s="160">
        <v>0</v>
      </c>
      <c r="J18" s="160"/>
      <c r="K18" s="160"/>
      <c r="M18" s="160">
        <v>0</v>
      </c>
      <c r="N18" s="160"/>
      <c r="O18" s="160"/>
      <c r="W18" s="161">
        <v>0</v>
      </c>
      <c r="X18" s="161"/>
      <c r="Y18" s="161"/>
      <c r="Z18" s="161"/>
      <c r="AA18" s="161"/>
      <c r="AC18" s="160">
        <v>40000000</v>
      </c>
      <c r="AD18" s="160"/>
      <c r="AE18" s="160"/>
      <c r="AF18" s="160"/>
      <c r="AG18" s="160"/>
      <c r="AI18" s="160">
        <v>9242</v>
      </c>
      <c r="AJ18" s="160"/>
      <c r="AK18" s="160"/>
      <c r="AM18" s="159" t="s">
        <v>123</v>
      </c>
      <c r="AN18" s="159"/>
      <c r="AO18" s="159"/>
      <c r="AQ18" s="162">
        <v>0.19834762800929101</v>
      </c>
      <c r="AR18" s="162"/>
      <c r="AS18" s="162"/>
    </row>
    <row r="19" spans="1:45" ht="21.75" customHeight="1">
      <c r="A19" s="159" t="s">
        <v>124</v>
      </c>
      <c r="B19" s="159"/>
      <c r="C19" s="159"/>
      <c r="D19" s="159"/>
      <c r="E19" s="159"/>
      <c r="F19" s="159"/>
      <c r="G19" s="159"/>
      <c r="I19" s="160">
        <v>0</v>
      </c>
      <c r="J19" s="160"/>
      <c r="K19" s="160"/>
      <c r="M19" s="160">
        <v>0</v>
      </c>
      <c r="N19" s="160"/>
      <c r="O19" s="160"/>
      <c r="W19" s="161">
        <v>0</v>
      </c>
      <c r="X19" s="161"/>
      <c r="Y19" s="161"/>
      <c r="Z19" s="161"/>
      <c r="AA19" s="161"/>
      <c r="AC19" s="160">
        <v>204000000</v>
      </c>
      <c r="AD19" s="160"/>
      <c r="AE19" s="160"/>
      <c r="AF19" s="160"/>
      <c r="AG19" s="160"/>
      <c r="AI19" s="160">
        <v>1496</v>
      </c>
      <c r="AJ19" s="160"/>
      <c r="AK19" s="160"/>
      <c r="AM19" s="159" t="s">
        <v>125</v>
      </c>
      <c r="AN19" s="159"/>
      <c r="AO19" s="159"/>
      <c r="AQ19" s="162">
        <v>0.19834762800929101</v>
      </c>
      <c r="AR19" s="162"/>
      <c r="AS19" s="162"/>
    </row>
    <row r="20" spans="1:45" ht="21.75" customHeight="1"/>
    <row r="21" spans="1:45" ht="21.75" customHeight="1"/>
    <row r="22" spans="1:45" ht="21.75" customHeight="1"/>
    <row r="23" spans="1:45" ht="21.75" customHeight="1"/>
    <row r="24" spans="1:45" ht="21.75" customHeight="1"/>
    <row r="25" spans="1:45" ht="21.75" customHeight="1"/>
    <row r="26" spans="1:45" ht="21.75" customHeight="1"/>
    <row r="27" spans="1:45" ht="21.75" customHeight="1"/>
    <row r="28" spans="1:45" ht="21.75" customHeight="1"/>
    <row r="29" spans="1:45" ht="21.75" customHeight="1"/>
    <row r="30" spans="1:45" ht="21.75" customHeight="1"/>
    <row r="31" spans="1:45" ht="21.75" customHeight="1"/>
    <row r="32" spans="1:4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</sheetData>
  <mergeCells count="109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2:G12"/>
    <mergeCell ref="I12:K12"/>
    <mergeCell ref="M12:O12"/>
    <mergeCell ref="Q12:U12"/>
    <mergeCell ref="W12:AA12"/>
    <mergeCell ref="AC12:AG12"/>
    <mergeCell ref="AI12:AK12"/>
    <mergeCell ref="AM12:AO12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4:G14"/>
    <mergeCell ref="I14:K14"/>
    <mergeCell ref="M14:O14"/>
    <mergeCell ref="Q14:U14"/>
    <mergeCell ref="W14:AA14"/>
    <mergeCell ref="AC14:AG14"/>
    <mergeCell ref="AI14:AK14"/>
    <mergeCell ref="AM14:AO14"/>
    <mergeCell ref="AQ14:AS14"/>
    <mergeCell ref="A15:G15"/>
    <mergeCell ref="I15:K15"/>
    <mergeCell ref="M15:O15"/>
    <mergeCell ref="W15:AA15"/>
    <mergeCell ref="AC15:AG15"/>
    <mergeCell ref="AI15:AK15"/>
    <mergeCell ref="AM15:AO15"/>
    <mergeCell ref="AQ15:AS15"/>
    <mergeCell ref="A16:G16"/>
    <mergeCell ref="I16:K16"/>
    <mergeCell ref="M16:O16"/>
    <mergeCell ref="W16:AA16"/>
    <mergeCell ref="AC16:AG16"/>
    <mergeCell ref="AI16:AK16"/>
    <mergeCell ref="AM16:AO16"/>
    <mergeCell ref="AQ16:AS16"/>
    <mergeCell ref="A19:G19"/>
    <mergeCell ref="I19:K19"/>
    <mergeCell ref="M19:O19"/>
    <mergeCell ref="W19:AA19"/>
    <mergeCell ref="AC19:AG19"/>
    <mergeCell ref="AI19:AK19"/>
    <mergeCell ref="AM19:AO19"/>
    <mergeCell ref="AQ19:AS19"/>
    <mergeCell ref="A17:G17"/>
    <mergeCell ref="I17:K17"/>
    <mergeCell ref="M17:O17"/>
    <mergeCell ref="W17:AA17"/>
    <mergeCell ref="AC17:AG17"/>
    <mergeCell ref="AI17:AK17"/>
    <mergeCell ref="AM17:AO17"/>
    <mergeCell ref="AQ17:AS17"/>
    <mergeCell ref="A18:G18"/>
    <mergeCell ref="I18:K18"/>
    <mergeCell ref="M18:O18"/>
    <mergeCell ref="W18:AA18"/>
    <mergeCell ref="AC18:AG18"/>
    <mergeCell ref="AI18:AK18"/>
    <mergeCell ref="AM18:AO18"/>
    <mergeCell ref="AQ18:AS18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9B82-30F6-402F-B5D3-0A3CF9862366}">
  <dimension ref="A1:AX23"/>
  <sheetViews>
    <sheetView rightToLeft="1" zoomScaleNormal="100" zoomScaleSheetLayoutView="100" workbookViewId="0">
      <selection activeCell="V11" sqref="V11"/>
    </sheetView>
  </sheetViews>
  <sheetFormatPr defaultRowHeight="18" customHeight="1"/>
  <cols>
    <col min="1" max="1" width="6.42578125" style="20" bestFit="1" customWidth="1"/>
    <col min="2" max="2" width="43" style="20" customWidth="1"/>
    <col min="3" max="3" width="1.42578125" style="20" hidden="1" customWidth="1"/>
    <col min="4" max="4" width="12.85546875" style="20" hidden="1" customWidth="1"/>
    <col min="5" max="5" width="1.42578125" style="20" hidden="1" customWidth="1"/>
    <col min="6" max="6" width="8.5703125" style="20" hidden="1" customWidth="1"/>
    <col min="7" max="7" width="1.42578125" style="20" hidden="1" customWidth="1"/>
    <col min="8" max="8" width="11.42578125" style="20" hidden="1" customWidth="1"/>
    <col min="9" max="9" width="1.42578125" style="20" hidden="1" customWidth="1"/>
    <col min="10" max="10" width="11.42578125" style="20" hidden="1" customWidth="1"/>
    <col min="11" max="11" width="1.42578125" style="20" hidden="1" customWidth="1"/>
    <col min="12" max="12" width="11.42578125" style="20" hidden="1" customWidth="1"/>
    <col min="13" max="13" width="1.42578125" style="20" hidden="1" customWidth="1"/>
    <col min="14" max="14" width="7.140625" style="20" hidden="1" customWidth="1"/>
    <col min="15" max="15" width="1.42578125" style="20" hidden="1" customWidth="1"/>
    <col min="16" max="16" width="12.28515625" style="20" hidden="1" customWidth="1"/>
    <col min="17" max="17" width="1.42578125" style="20" customWidth="1"/>
    <col min="18" max="18" width="7.85546875" style="20" bestFit="1" customWidth="1"/>
    <col min="19" max="19" width="1.42578125" style="20" customWidth="1"/>
    <col min="20" max="20" width="19.28515625" style="20" bestFit="1" customWidth="1"/>
    <col min="21" max="21" width="1.42578125" style="20" customWidth="1"/>
    <col min="22" max="22" width="17.7109375" style="20" bestFit="1" customWidth="1"/>
    <col min="23" max="23" width="1.42578125" style="20" customWidth="1"/>
    <col min="24" max="24" width="8.28515625" style="20" customWidth="1"/>
    <col min="25" max="25" width="18.7109375" style="70" bestFit="1" customWidth="1"/>
    <col min="26" max="26" width="1.42578125" style="20" customWidth="1"/>
    <col min="27" max="27" width="5.5703125" style="20" bestFit="1" customWidth="1"/>
    <col min="28" max="28" width="8.85546875" style="20" bestFit="1" customWidth="1"/>
    <col min="29" max="29" width="1.42578125" style="20" customWidth="1"/>
    <col min="30" max="30" width="10" style="20" bestFit="1" customWidth="1"/>
    <col min="31" max="31" width="1.42578125" style="20" customWidth="1"/>
    <col min="32" max="32" width="14.28515625" style="20" bestFit="1" customWidth="1"/>
    <col min="33" max="33" width="1.42578125" style="20" customWidth="1"/>
    <col min="34" max="34" width="19.140625" style="20" bestFit="1" customWidth="1"/>
    <col min="35" max="35" width="1.42578125" style="20" customWidth="1"/>
    <col min="36" max="36" width="16.85546875" style="20" bestFit="1" customWidth="1"/>
    <col min="37" max="37" width="1.42578125" style="20" customWidth="1"/>
    <col min="38" max="38" width="10.5703125" style="61" customWidth="1"/>
    <col min="39" max="39" width="18" style="20" bestFit="1" customWidth="1"/>
    <col min="40" max="42" width="9.140625" style="20"/>
    <col min="43" max="43" width="17.7109375" style="20" bestFit="1" customWidth="1"/>
    <col min="44" max="16384" width="9.140625" style="20"/>
  </cols>
  <sheetData>
    <row r="1" spans="1:50" ht="25.5">
      <c r="B1" s="179" t="s">
        <v>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</row>
    <row r="2" spans="1:50" ht="25.5">
      <c r="B2" s="179" t="s">
        <v>1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</row>
    <row r="3" spans="1:50" ht="25.5">
      <c r="B3" s="179" t="s">
        <v>2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</row>
    <row r="5" spans="1:50" s="24" customFormat="1" ht="24">
      <c r="A5" s="22" t="s">
        <v>126</v>
      </c>
      <c r="B5" s="22" t="s">
        <v>275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7" spans="1:50" ht="21">
      <c r="F7" s="180" t="s">
        <v>276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R7" s="180" t="s">
        <v>278</v>
      </c>
      <c r="S7" s="181"/>
      <c r="T7" s="181"/>
      <c r="U7" s="181"/>
      <c r="V7" s="181"/>
      <c r="X7" s="180" t="s">
        <v>277</v>
      </c>
      <c r="Y7" s="181"/>
      <c r="Z7" s="181"/>
      <c r="AA7" s="181"/>
      <c r="AB7" s="181"/>
      <c r="AD7" s="180" t="s">
        <v>305</v>
      </c>
      <c r="AE7" s="181"/>
      <c r="AF7" s="181"/>
      <c r="AG7" s="181"/>
      <c r="AH7" s="181"/>
      <c r="AI7" s="181"/>
      <c r="AJ7" s="181"/>
      <c r="AK7" s="181"/>
      <c r="AL7" s="181"/>
      <c r="AM7" s="25"/>
    </row>
    <row r="8" spans="1:50" ht="18" customHeight="1">
      <c r="A8" s="173" t="s">
        <v>279</v>
      </c>
      <c r="B8" s="173"/>
      <c r="D8" s="182" t="s">
        <v>280</v>
      </c>
      <c r="F8" s="176" t="s">
        <v>281</v>
      </c>
      <c r="H8" s="176" t="s">
        <v>282</v>
      </c>
      <c r="J8" s="177" t="s">
        <v>283</v>
      </c>
      <c r="L8" s="177" t="s">
        <v>284</v>
      </c>
      <c r="N8" s="177" t="s">
        <v>285</v>
      </c>
      <c r="P8" s="177" t="s">
        <v>286</v>
      </c>
      <c r="R8" s="173" t="s">
        <v>287</v>
      </c>
      <c r="T8" s="173" t="s">
        <v>288</v>
      </c>
      <c r="V8" s="173" t="s">
        <v>289</v>
      </c>
      <c r="X8" s="173" t="s">
        <v>290</v>
      </c>
      <c r="Y8" s="174"/>
      <c r="AA8" s="173" t="s">
        <v>291</v>
      </c>
      <c r="AB8" s="174"/>
      <c r="AD8" s="173" t="s">
        <v>287</v>
      </c>
      <c r="AF8" s="176" t="s">
        <v>292</v>
      </c>
      <c r="AH8" s="173" t="s">
        <v>288</v>
      </c>
      <c r="AJ8" s="173" t="s">
        <v>289</v>
      </c>
      <c r="AL8" s="183" t="s">
        <v>293</v>
      </c>
    </row>
    <row r="9" spans="1:50" ht="18" customHeight="1">
      <c r="A9" s="173"/>
      <c r="B9" s="173"/>
      <c r="D9" s="182"/>
      <c r="F9" s="175"/>
      <c r="H9" s="175"/>
      <c r="J9" s="177"/>
      <c r="L9" s="177"/>
      <c r="N9" s="178"/>
      <c r="P9" s="178"/>
      <c r="R9" s="175"/>
      <c r="T9" s="175"/>
      <c r="V9" s="175"/>
      <c r="X9" s="26" t="s">
        <v>287</v>
      </c>
      <c r="Y9" s="27" t="s">
        <v>288</v>
      </c>
      <c r="AA9" s="26" t="s">
        <v>287</v>
      </c>
      <c r="AB9" s="26" t="s">
        <v>294</v>
      </c>
      <c r="AD9" s="175"/>
      <c r="AF9" s="175"/>
      <c r="AH9" s="175"/>
      <c r="AJ9" s="175"/>
      <c r="AL9" s="184"/>
      <c r="AM9" s="28"/>
    </row>
    <row r="10" spans="1:50" s="31" customFormat="1" ht="18" customHeight="1">
      <c r="A10" s="171" t="s">
        <v>295</v>
      </c>
      <c r="B10" s="171"/>
      <c r="C10" s="29"/>
      <c r="D10" s="30" t="s">
        <v>296</v>
      </c>
      <c r="F10" s="32" t="s">
        <v>297</v>
      </c>
      <c r="H10" s="32" t="s">
        <v>298</v>
      </c>
      <c r="J10" s="32" t="s">
        <v>299</v>
      </c>
      <c r="L10" s="33">
        <v>0</v>
      </c>
      <c r="N10" s="33">
        <v>0</v>
      </c>
      <c r="O10" s="34"/>
      <c r="P10" s="34">
        <v>0</v>
      </c>
      <c r="R10" s="29">
        <v>46001</v>
      </c>
      <c r="T10" s="29">
        <v>382951701088</v>
      </c>
      <c r="U10" s="35"/>
      <c r="V10" s="29">
        <v>461888864844</v>
      </c>
      <c r="X10" s="36">
        <v>0</v>
      </c>
      <c r="Y10" s="37">
        <v>0</v>
      </c>
      <c r="AA10" s="36">
        <v>0</v>
      </c>
      <c r="AB10" s="36">
        <v>0</v>
      </c>
      <c r="AC10" s="32"/>
      <c r="AD10" s="38">
        <v>35000</v>
      </c>
      <c r="AE10" s="39"/>
      <c r="AF10" s="40">
        <v>11780000</v>
      </c>
      <c r="AG10" s="35"/>
      <c r="AH10" s="40">
        <v>299082084437</v>
      </c>
      <c r="AI10" s="41"/>
      <c r="AJ10" s="40">
        <v>411310480000</v>
      </c>
      <c r="AK10" s="35"/>
      <c r="AL10" s="42">
        <v>4.2354494778582596</v>
      </c>
      <c r="AM10" s="43"/>
      <c r="AN10" s="44"/>
      <c r="AO10" s="39"/>
      <c r="AP10" s="45"/>
      <c r="AQ10" s="46"/>
    </row>
    <row r="11" spans="1:50" s="31" customFormat="1" ht="18" customHeight="1" thickBot="1">
      <c r="A11" s="172" t="s">
        <v>97</v>
      </c>
      <c r="B11" s="172" t="s">
        <v>300</v>
      </c>
      <c r="R11" s="47">
        <f>SUM(R10)</f>
        <v>46001</v>
      </c>
      <c r="T11" s="48">
        <f>SUM(T10)</f>
        <v>382951701088</v>
      </c>
      <c r="U11" s="49"/>
      <c r="V11" s="48">
        <f>SUM(V10)</f>
        <v>461888864844</v>
      </c>
      <c r="X11" s="50">
        <f>SUM(X10:$X$10)</f>
        <v>0</v>
      </c>
      <c r="Y11" s="50">
        <f>SUM(Y10)</f>
        <v>0</v>
      </c>
      <c r="AA11" s="50">
        <f>SUM(AA10:$AA$10)</f>
        <v>0</v>
      </c>
      <c r="AB11" s="50">
        <f>SUM(AB10:AB10)</f>
        <v>0</v>
      </c>
      <c r="AD11" s="51">
        <f>SUM(AD10)</f>
        <v>35000</v>
      </c>
      <c r="AF11" s="29"/>
      <c r="AH11" s="47">
        <f>SUM(AH10:$AH$10)</f>
        <v>299082084437</v>
      </c>
      <c r="AJ11" s="52">
        <f>SUM(AJ10:$AJ$10)</f>
        <v>411310480000</v>
      </c>
      <c r="AL11" s="53">
        <f>SUM(AL10)</f>
        <v>4.2354494778582596</v>
      </c>
      <c r="AM11" s="54"/>
    </row>
    <row r="12" spans="1:50" ht="18" customHeight="1" thickTop="1">
      <c r="R12" s="29"/>
      <c r="T12" s="55"/>
      <c r="V12" s="56"/>
      <c r="X12" s="56"/>
      <c r="Y12" s="57"/>
      <c r="AA12" s="56"/>
      <c r="AB12" s="56"/>
      <c r="AD12" s="29"/>
      <c r="AF12" s="29"/>
      <c r="AH12" s="55"/>
      <c r="AJ12" s="56"/>
      <c r="AL12" s="58"/>
    </row>
    <row r="13" spans="1:50" ht="18" customHeight="1">
      <c r="E13" s="59"/>
      <c r="I13" s="60"/>
      <c r="M13" s="61"/>
      <c r="N13" s="59"/>
      <c r="Y13" s="20"/>
      <c r="AH13" s="59"/>
      <c r="AL13" s="20"/>
    </row>
    <row r="14" spans="1:50" ht="18" customHeight="1">
      <c r="A14" s="169"/>
      <c r="B14" s="169"/>
      <c r="C14" s="169"/>
      <c r="D14" s="24"/>
      <c r="E14" s="170"/>
      <c r="F14" s="170"/>
      <c r="G14" s="24"/>
      <c r="H14" s="62"/>
      <c r="I14" s="24"/>
      <c r="J14" s="62"/>
      <c r="K14" s="24"/>
      <c r="L14" s="62"/>
      <c r="M14" s="24"/>
      <c r="N14" s="62"/>
      <c r="O14" s="24"/>
      <c r="P14" s="62"/>
      <c r="Q14" s="24"/>
      <c r="R14" s="62"/>
      <c r="S14" s="24"/>
      <c r="T14" s="62"/>
      <c r="U14" s="24"/>
      <c r="V14" s="62"/>
      <c r="W14" s="24"/>
      <c r="X14" s="62"/>
      <c r="Y14" s="24"/>
      <c r="Z14" s="62"/>
      <c r="AB14" s="63"/>
      <c r="AH14" s="59"/>
    </row>
    <row r="15" spans="1:50" ht="18" customHeight="1">
      <c r="T15" s="64"/>
      <c r="V15" s="64"/>
      <c r="X15" s="25"/>
      <c r="Y15" s="64"/>
      <c r="AA15" s="24"/>
      <c r="AF15" s="65"/>
      <c r="AH15" s="24"/>
      <c r="AJ15" s="66"/>
    </row>
    <row r="16" spans="1:50" ht="18" customHeight="1">
      <c r="T16" s="64"/>
      <c r="V16" s="64"/>
      <c r="X16" s="25"/>
      <c r="Y16" s="64"/>
      <c r="AA16" s="59"/>
      <c r="AB16" s="65"/>
      <c r="AD16" s="59"/>
      <c r="AF16" s="59"/>
      <c r="AH16" s="67"/>
      <c r="AJ16" s="25"/>
    </row>
    <row r="17" spans="1:39" s="24" customFormat="1" ht="18" customHeight="1">
      <c r="A17" s="169"/>
      <c r="B17" s="169"/>
      <c r="C17" s="169"/>
      <c r="E17" s="170"/>
      <c r="F17" s="170"/>
      <c r="H17" s="62"/>
      <c r="J17" s="62"/>
      <c r="L17" s="62"/>
      <c r="N17" s="62"/>
      <c r="P17" s="62"/>
      <c r="R17" s="62"/>
      <c r="T17" s="62"/>
      <c r="V17" s="62"/>
      <c r="X17" s="62"/>
      <c r="Z17" s="62"/>
      <c r="AB17" s="63"/>
      <c r="AD17" s="68"/>
      <c r="AH17" s="69"/>
    </row>
    <row r="18" spans="1:39" ht="18" customHeight="1">
      <c r="T18" s="64"/>
      <c r="V18" s="64"/>
      <c r="X18" s="25"/>
      <c r="AB18" s="65"/>
      <c r="AF18" s="59"/>
      <c r="AH18" s="64"/>
      <c r="AJ18" s="64"/>
      <c r="AM18" s="64"/>
    </row>
    <row r="19" spans="1:39" s="24" customFormat="1" ht="21.75" customHeight="1">
      <c r="A19" s="169"/>
      <c r="B19" s="169"/>
      <c r="C19" s="169"/>
      <c r="E19" s="170"/>
      <c r="F19" s="170"/>
      <c r="H19" s="62"/>
      <c r="J19" s="62"/>
      <c r="L19" s="62"/>
      <c r="N19" s="62"/>
      <c r="P19" s="62"/>
      <c r="R19" s="62"/>
      <c r="T19" s="62"/>
      <c r="V19" s="62"/>
      <c r="X19" s="62"/>
      <c r="Z19" s="62"/>
      <c r="AB19" s="63"/>
    </row>
    <row r="20" spans="1:39" ht="18" customHeight="1">
      <c r="T20" s="64"/>
      <c r="V20" s="64"/>
      <c r="X20" s="25"/>
      <c r="AM20" s="25"/>
    </row>
    <row r="21" spans="1:39" ht="18" customHeight="1">
      <c r="T21" s="64"/>
      <c r="V21" s="64"/>
      <c r="X21" s="25"/>
      <c r="AF21" s="71"/>
      <c r="AH21" s="70"/>
    </row>
    <row r="22" spans="1:39" ht="18" customHeight="1">
      <c r="V22" s="65"/>
      <c r="AH22" s="71"/>
    </row>
    <row r="23" spans="1:39" ht="18" customHeight="1">
      <c r="T23" s="25"/>
    </row>
  </sheetData>
  <mergeCells count="34">
    <mergeCell ref="L8:L9"/>
    <mergeCell ref="B1:AL1"/>
    <mergeCell ref="B2:AL2"/>
    <mergeCell ref="B3:AL3"/>
    <mergeCell ref="AM3:AX3"/>
    <mergeCell ref="F7:P7"/>
    <mergeCell ref="R7:V7"/>
    <mergeCell ref="X7:AB7"/>
    <mergeCell ref="AD7:AL7"/>
    <mergeCell ref="A8:B9"/>
    <mergeCell ref="D8:D9"/>
    <mergeCell ref="F8:F9"/>
    <mergeCell ref="H8:H9"/>
    <mergeCell ref="J8:J9"/>
    <mergeCell ref="AL8:AL9"/>
    <mergeCell ref="N8:N9"/>
    <mergeCell ref="P8:P9"/>
    <mergeCell ref="R8:R9"/>
    <mergeCell ref="T8:T9"/>
    <mergeCell ref="V8:V9"/>
    <mergeCell ref="X8:Y8"/>
    <mergeCell ref="AA8:AB8"/>
    <mergeCell ref="AD8:AD9"/>
    <mergeCell ref="AF8:AF9"/>
    <mergeCell ref="AH8:AH9"/>
    <mergeCell ref="AJ8:AJ9"/>
    <mergeCell ref="A19:C19"/>
    <mergeCell ref="E19:F19"/>
    <mergeCell ref="A10:B10"/>
    <mergeCell ref="A11:B11"/>
    <mergeCell ref="A14:C14"/>
    <mergeCell ref="E14:F14"/>
    <mergeCell ref="A17:C17"/>
    <mergeCell ref="E17:F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8"/>
  <sheetViews>
    <sheetView rightToLeft="1" workbookViewId="0">
      <selection activeCell="O11" sqref="O11"/>
    </sheetView>
  </sheetViews>
  <sheetFormatPr defaultRowHeight="12.75"/>
  <cols>
    <col min="1" max="1" width="5.140625" customWidth="1"/>
    <col min="2" max="2" width="23.140625" customWidth="1"/>
    <col min="3" max="3" width="1.28515625" customWidth="1"/>
    <col min="4" max="4" width="14.42578125" customWidth="1"/>
    <col min="5" max="5" width="1.28515625" customWidth="1"/>
    <col min="6" max="6" width="14.5703125" bestFit="1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0.5703125" customWidth="1"/>
    <col min="13" max="13" width="1.28515625" customWidth="1"/>
    <col min="14" max="14" width="9.28515625" customWidth="1"/>
    <col min="15" max="15" width="1.28515625" customWidth="1"/>
    <col min="16" max="16" width="8.28515625" bestFit="1" customWidth="1"/>
    <col min="17" max="17" width="1.28515625" customWidth="1"/>
    <col min="18" max="18" width="16.140625" bestFit="1" customWidth="1"/>
    <col min="19" max="19" width="1.28515625" customWidth="1"/>
    <col min="20" max="20" width="16" bestFit="1" customWidth="1"/>
    <col min="21" max="21" width="1.28515625" customWidth="1"/>
    <col min="22" max="22" width="8.28515625" bestFit="1" customWidth="1"/>
    <col min="23" max="23" width="1.28515625" customWidth="1"/>
    <col min="24" max="24" width="15.85546875" bestFit="1" customWidth="1"/>
    <col min="25" max="25" width="1.28515625" customWidth="1"/>
    <col min="26" max="26" width="8.28515625" bestFit="1" customWidth="1"/>
    <col min="27" max="27" width="1.28515625" customWidth="1"/>
    <col min="28" max="28" width="16.140625" bestFit="1" customWidth="1"/>
    <col min="29" max="29" width="1.28515625" customWidth="1"/>
    <col min="30" max="30" width="8.28515625" bestFit="1" customWidth="1"/>
    <col min="31" max="31" width="1.28515625" customWidth="1"/>
    <col min="32" max="32" width="16.140625" bestFit="1" customWidth="1"/>
    <col min="33" max="33" width="1.28515625" customWidth="1"/>
    <col min="34" max="34" width="15.85546875" bestFit="1" customWidth="1"/>
    <col min="35" max="35" width="1.28515625" customWidth="1"/>
    <col min="36" max="36" width="16" bestFit="1" customWidth="1"/>
    <col min="37" max="37" width="1.28515625" customWidth="1"/>
    <col min="38" max="38" width="12.42578125" customWidth="1"/>
    <col min="39" max="39" width="0.28515625" hidden="1" customWidth="1"/>
  </cols>
  <sheetData>
    <row r="1" spans="1:38" ht="29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</row>
    <row r="2" spans="1:38" ht="21.75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</row>
    <row r="3" spans="1:38" ht="21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</row>
    <row r="4" spans="1:38" ht="14.45" customHeight="1"/>
    <row r="5" spans="1:38" ht="14.45" customHeight="1">
      <c r="A5" s="1" t="s">
        <v>127</v>
      </c>
      <c r="B5" s="167" t="s">
        <v>128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</row>
    <row r="6" spans="1:38" ht="14.45" customHeight="1">
      <c r="A6" s="168" t="s">
        <v>129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 t="s">
        <v>7</v>
      </c>
      <c r="Q6" s="168"/>
      <c r="R6" s="168"/>
      <c r="S6" s="168"/>
      <c r="T6" s="168"/>
      <c r="V6" s="168" t="s">
        <v>8</v>
      </c>
      <c r="W6" s="168"/>
      <c r="X6" s="168"/>
      <c r="Y6" s="168"/>
      <c r="Z6" s="168"/>
      <c r="AA6" s="168"/>
      <c r="AB6" s="168"/>
      <c r="AD6" s="168" t="s">
        <v>9</v>
      </c>
      <c r="AE6" s="168"/>
      <c r="AF6" s="168"/>
      <c r="AG6" s="168"/>
      <c r="AH6" s="168"/>
      <c r="AI6" s="168"/>
      <c r="AJ6" s="168"/>
      <c r="AK6" s="168"/>
      <c r="AL6" s="168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86" t="s">
        <v>10</v>
      </c>
      <c r="W7" s="186"/>
      <c r="X7" s="186"/>
      <c r="Y7" s="3"/>
      <c r="Z7" s="186" t="s">
        <v>11</v>
      </c>
      <c r="AA7" s="186"/>
      <c r="AB7" s="186"/>
      <c r="AD7" s="3"/>
      <c r="AE7" s="3"/>
      <c r="AF7" s="3"/>
      <c r="AG7" s="3"/>
      <c r="AH7" s="3"/>
      <c r="AI7" s="3"/>
      <c r="AJ7" s="3"/>
      <c r="AK7" s="3"/>
      <c r="AL7" s="3"/>
    </row>
    <row r="8" spans="1:38" ht="42">
      <c r="A8" s="168" t="s">
        <v>130</v>
      </c>
      <c r="B8" s="168"/>
      <c r="D8" s="15" t="s">
        <v>131</v>
      </c>
      <c r="F8" s="15" t="s">
        <v>132</v>
      </c>
      <c r="H8" s="2" t="s">
        <v>133</v>
      </c>
      <c r="J8" s="2" t="s">
        <v>134</v>
      </c>
      <c r="L8" s="15" t="s">
        <v>135</v>
      </c>
      <c r="N8" s="15" t="s">
        <v>103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15" t="s">
        <v>18</v>
      </c>
    </row>
    <row r="9" spans="1:38" ht="21.75" customHeight="1">
      <c r="A9" s="188" t="s">
        <v>140</v>
      </c>
      <c r="B9" s="188"/>
      <c r="D9" s="135" t="s">
        <v>137</v>
      </c>
      <c r="E9" s="140"/>
      <c r="F9" s="135" t="s">
        <v>137</v>
      </c>
      <c r="G9" s="104"/>
      <c r="H9" s="136" t="s">
        <v>141</v>
      </c>
      <c r="I9" s="104"/>
      <c r="J9" s="136" t="s">
        <v>142</v>
      </c>
      <c r="K9" s="104"/>
      <c r="L9" s="138">
        <v>23</v>
      </c>
      <c r="M9" s="141"/>
      <c r="N9" s="138">
        <v>23</v>
      </c>
      <c r="O9" s="104"/>
      <c r="P9" s="106">
        <v>73800</v>
      </c>
      <c r="Q9" s="104"/>
      <c r="R9" s="106">
        <v>62180388152</v>
      </c>
      <c r="S9" s="104"/>
      <c r="T9" s="106">
        <v>62157851847</v>
      </c>
      <c r="U9" s="104"/>
      <c r="V9" s="106">
        <v>138700</v>
      </c>
      <c r="W9" s="104"/>
      <c r="X9" s="106">
        <v>117107167608</v>
      </c>
      <c r="Y9" s="104"/>
      <c r="Z9" s="106">
        <v>73800</v>
      </c>
      <c r="AA9" s="104"/>
      <c r="AB9" s="106">
        <v>62239017136</v>
      </c>
      <c r="AC9" s="104"/>
      <c r="AD9" s="106">
        <v>138700</v>
      </c>
      <c r="AE9" s="104"/>
      <c r="AF9" s="106">
        <v>836800</v>
      </c>
      <c r="AG9" s="104"/>
      <c r="AH9" s="106">
        <v>117107167608</v>
      </c>
      <c r="AI9" s="104"/>
      <c r="AJ9" s="106">
        <v>116043123371</v>
      </c>
      <c r="AL9" s="107">
        <v>1.1949483667198162</v>
      </c>
    </row>
    <row r="10" spans="1:38" ht="21.75" customHeight="1">
      <c r="A10" s="187" t="s">
        <v>136</v>
      </c>
      <c r="B10" s="187"/>
      <c r="D10" s="135" t="s">
        <v>137</v>
      </c>
      <c r="E10" s="41"/>
      <c r="F10" s="135" t="s">
        <v>137</v>
      </c>
      <c r="H10" s="136" t="s">
        <v>138</v>
      </c>
      <c r="J10" s="136" t="s">
        <v>139</v>
      </c>
      <c r="L10" s="138">
        <v>26</v>
      </c>
      <c r="M10" s="109"/>
      <c r="N10" s="138">
        <v>26</v>
      </c>
      <c r="P10" s="106">
        <v>409300</v>
      </c>
      <c r="R10" s="106">
        <v>381897590327</v>
      </c>
      <c r="T10" s="106">
        <v>376614609227</v>
      </c>
      <c r="V10" s="106">
        <v>104000</v>
      </c>
      <c r="X10" s="106">
        <v>95758444310</v>
      </c>
      <c r="Z10" s="106">
        <v>513300</v>
      </c>
      <c r="AB10" s="106">
        <v>472520287522</v>
      </c>
      <c r="AD10" s="106">
        <v>0</v>
      </c>
      <c r="AF10" s="106">
        <v>0</v>
      </c>
      <c r="AH10" s="106">
        <v>0</v>
      </c>
      <c r="AJ10" s="106">
        <v>0</v>
      </c>
      <c r="AL10" s="18">
        <v>0</v>
      </c>
    </row>
    <row r="11" spans="1:38" ht="21.75" customHeight="1" thickBot="1">
      <c r="A11" s="185" t="s">
        <v>97</v>
      </c>
      <c r="B11" s="185"/>
      <c r="D11" s="13"/>
      <c r="F11" s="13"/>
      <c r="H11" s="13"/>
      <c r="J11" s="13"/>
      <c r="L11" s="13"/>
      <c r="N11" s="13"/>
      <c r="P11" s="13">
        <f>SUM(P9:P10)</f>
        <v>483100</v>
      </c>
      <c r="R11" s="13">
        <f>SUM(R9:R10)</f>
        <v>444077978479</v>
      </c>
      <c r="T11" s="13">
        <f>SUM(T9:T10)</f>
        <v>438772461074</v>
      </c>
      <c r="V11" s="13">
        <f>SUM(V9:V10)</f>
        <v>242700</v>
      </c>
      <c r="X11" s="13">
        <f>SUM(X9:X10)</f>
        <v>212865611918</v>
      </c>
      <c r="Z11" s="13">
        <f>SUM(Z9:Z10)</f>
        <v>587100</v>
      </c>
      <c r="AB11" s="13">
        <f>SUM(AB9:AB10)</f>
        <v>534759304658</v>
      </c>
      <c r="AD11" s="13">
        <f>SUM(AD9:AD10)</f>
        <v>138700</v>
      </c>
      <c r="AF11" s="13"/>
      <c r="AH11" s="13">
        <f>SUM(AH9:AH10)</f>
        <v>117107167608</v>
      </c>
      <c r="AJ11" s="13">
        <f>SUM(AJ9:AJ10)</f>
        <v>116043123371</v>
      </c>
      <c r="AL11" s="14">
        <v>1.19</v>
      </c>
    </row>
    <row r="14" spans="1:38">
      <c r="B14" s="104"/>
    </row>
    <row r="18" spans="2:2">
      <c r="B18" s="104"/>
    </row>
  </sheetData>
  <mergeCells count="14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V7:X7"/>
    <mergeCell ref="Z7:AB7"/>
    <mergeCell ref="A8:B8"/>
    <mergeCell ref="A10:B10"/>
    <mergeCell ref="A9:B9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5"/>
  <sheetViews>
    <sheetView rightToLeft="1" workbookViewId="0">
      <selection activeCell="L16" sqref="L16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6.140625" bestFit="1" customWidth="1"/>
    <col min="11" max="11" width="1.28515625" customWidth="1"/>
    <col min="12" max="12" width="12.5703125" customWidth="1"/>
    <col min="13" max="13" width="0.28515625" customWidth="1"/>
  </cols>
  <sheetData>
    <row r="1" spans="1:15" ht="29.1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5" ht="21.75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5" ht="21.75" customHeight="1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5" ht="14.45" customHeight="1"/>
    <row r="5" spans="1:15" ht="14.45" customHeight="1">
      <c r="A5" s="1" t="s">
        <v>143</v>
      </c>
      <c r="B5" s="167" t="s">
        <v>144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1:15" ht="14.45" customHeight="1">
      <c r="D6" s="2" t="s">
        <v>7</v>
      </c>
      <c r="F6" s="168" t="s">
        <v>8</v>
      </c>
      <c r="G6" s="168"/>
      <c r="H6" s="168"/>
      <c r="J6" s="2" t="s">
        <v>9</v>
      </c>
    </row>
    <row r="7" spans="1:15" ht="14.45" customHeight="1">
      <c r="D7" s="3"/>
      <c r="F7" s="3"/>
      <c r="G7" s="3"/>
      <c r="H7" s="3"/>
      <c r="J7" s="3"/>
    </row>
    <row r="8" spans="1:15" ht="42">
      <c r="A8" s="168" t="s">
        <v>145</v>
      </c>
      <c r="B8" s="168"/>
      <c r="D8" s="2" t="s">
        <v>146</v>
      </c>
      <c r="F8" s="2" t="s">
        <v>147</v>
      </c>
      <c r="H8" s="2" t="s">
        <v>148</v>
      </c>
      <c r="J8" s="2" t="s">
        <v>146</v>
      </c>
      <c r="L8" s="15" t="s">
        <v>18</v>
      </c>
    </row>
    <row r="9" spans="1:15" ht="21.75" customHeight="1">
      <c r="A9" s="98" t="s">
        <v>311</v>
      </c>
      <c r="B9" s="98"/>
      <c r="D9" s="6">
        <v>0</v>
      </c>
      <c r="F9" s="6">
        <v>282000100000</v>
      </c>
      <c r="H9" s="6">
        <v>100000</v>
      </c>
      <c r="J9" s="6">
        <v>282000000000</v>
      </c>
      <c r="L9" s="17">
        <v>2.9038811575042516</v>
      </c>
    </row>
    <row r="10" spans="1:15" ht="21.75" customHeight="1">
      <c r="A10" s="103" t="s">
        <v>306</v>
      </c>
      <c r="B10" s="103"/>
      <c r="D10" s="106">
        <v>9306409925</v>
      </c>
      <c r="F10" s="106">
        <v>275687717981</v>
      </c>
      <c r="H10" s="106">
        <v>284002250000</v>
      </c>
      <c r="J10" s="106">
        <v>991877906</v>
      </c>
      <c r="L10" s="107">
        <v>1.0213814048858769E-2</v>
      </c>
    </row>
    <row r="11" spans="1:15" ht="21.75" customHeight="1">
      <c r="A11" s="92" t="s">
        <v>309</v>
      </c>
      <c r="B11" s="92"/>
      <c r="D11" s="8">
        <v>18440858283</v>
      </c>
      <c r="F11" s="8">
        <v>1504521730122</v>
      </c>
      <c r="H11" s="8">
        <v>1521978827868</v>
      </c>
      <c r="J11" s="8">
        <v>983760537</v>
      </c>
      <c r="L11" s="107">
        <v>1.0130225840037461E-2</v>
      </c>
    </row>
    <row r="12" spans="1:15" ht="21.75" customHeight="1">
      <c r="A12" s="92" t="s">
        <v>310</v>
      </c>
      <c r="B12" s="92"/>
      <c r="D12" s="8">
        <v>6443037</v>
      </c>
      <c r="F12" s="8">
        <v>27244</v>
      </c>
      <c r="H12" s="8">
        <v>0</v>
      </c>
      <c r="J12" s="8">
        <v>6470281</v>
      </c>
      <c r="L12" s="107">
        <v>6.6627400991694206E-5</v>
      </c>
    </row>
    <row r="13" spans="1:15" ht="21.75" customHeight="1">
      <c r="A13" s="92" t="s">
        <v>308</v>
      </c>
      <c r="B13" s="92"/>
      <c r="D13" s="8">
        <v>5849093</v>
      </c>
      <c r="F13" s="8">
        <v>24802</v>
      </c>
      <c r="H13" s="8"/>
      <c r="J13" s="8">
        <v>5873895</v>
      </c>
      <c r="L13" s="107">
        <v>6.0486145431412887E-5</v>
      </c>
    </row>
    <row r="14" spans="1:15" ht="21.75" customHeight="1">
      <c r="A14" s="94" t="s">
        <v>307</v>
      </c>
      <c r="B14" s="94"/>
      <c r="D14" s="11">
        <v>41434803</v>
      </c>
      <c r="F14" s="11">
        <v>0</v>
      </c>
      <c r="H14" s="11">
        <v>41434803</v>
      </c>
      <c r="J14" s="11">
        <v>0</v>
      </c>
      <c r="L14" s="107">
        <v>0</v>
      </c>
      <c r="O14" s="104"/>
    </row>
    <row r="15" spans="1:15" ht="21.75" customHeight="1" thickBot="1">
      <c r="A15" s="185" t="s">
        <v>97</v>
      </c>
      <c r="B15" s="185"/>
      <c r="D15" s="13">
        <f>SUM(D9:D14)</f>
        <v>27800995141</v>
      </c>
      <c r="F15" s="13">
        <f>SUM(F9:F14)</f>
        <v>2062209600149</v>
      </c>
      <c r="H15" s="13">
        <f>SUM(H9:H14)</f>
        <v>1806022612671</v>
      </c>
      <c r="J15" s="13">
        <f>SUM(J9:J14)</f>
        <v>283987982619</v>
      </c>
      <c r="L15" s="14">
        <f>SUM(L9:L14)</f>
        <v>2.9243523109395708</v>
      </c>
    </row>
  </sheetData>
  <sortState xmlns:xlrd2="http://schemas.microsoft.com/office/spreadsheetml/2017/richdata2" ref="A9:L14">
    <sortCondition descending="1" ref="J9:J14"/>
  </sortState>
  <mergeCells count="7">
    <mergeCell ref="A15:B15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F194D-6276-404C-9469-D2AEF36C6A6E}">
  <sheetPr>
    <pageSetUpPr fitToPage="1"/>
  </sheetPr>
  <dimension ref="A1:J14"/>
  <sheetViews>
    <sheetView rightToLeft="1" topLeftCell="A4" workbookViewId="0">
      <selection activeCell="D25" sqref="D25"/>
    </sheetView>
  </sheetViews>
  <sheetFormatPr defaultRowHeight="12.75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5.28515625" customWidth="1"/>
    <col min="11" max="11" width="0.28515625" customWidth="1"/>
  </cols>
  <sheetData>
    <row r="1" spans="1:10" ht="29.1" customHeight="1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0" ht="21.75" customHeight="1">
      <c r="A2" s="192" t="s">
        <v>149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0" ht="21.75" customHeight="1">
      <c r="A3" s="192" t="s">
        <v>2</v>
      </c>
      <c r="B3" s="192"/>
      <c r="C3" s="192"/>
      <c r="D3" s="192"/>
      <c r="E3" s="192"/>
      <c r="F3" s="192"/>
      <c r="G3" s="192"/>
      <c r="H3" s="192"/>
      <c r="I3" s="192"/>
      <c r="J3" s="192"/>
    </row>
    <row r="4" spans="1:10" ht="14.45" customHeight="1"/>
    <row r="5" spans="1:10" ht="29.1" customHeight="1">
      <c r="A5" s="111" t="s">
        <v>150</v>
      </c>
      <c r="B5" s="193" t="s">
        <v>151</v>
      </c>
      <c r="C5" s="193"/>
      <c r="D5" s="193"/>
      <c r="E5" s="193"/>
      <c r="F5" s="193"/>
      <c r="G5" s="193"/>
      <c r="H5" s="193"/>
      <c r="I5" s="193"/>
      <c r="J5" s="193"/>
    </row>
    <row r="6" spans="1:10" ht="14.45" customHeight="1"/>
    <row r="7" spans="1:10" ht="42">
      <c r="A7" s="194" t="s">
        <v>152</v>
      </c>
      <c r="B7" s="194"/>
      <c r="D7" s="112" t="s">
        <v>153</v>
      </c>
      <c r="F7" s="112" t="s">
        <v>146</v>
      </c>
      <c r="H7" s="113" t="s">
        <v>154</v>
      </c>
      <c r="I7" s="114"/>
      <c r="J7" s="113" t="s">
        <v>155</v>
      </c>
    </row>
    <row r="8" spans="1:10" ht="21.75" customHeight="1">
      <c r="A8" s="195" t="s">
        <v>156</v>
      </c>
      <c r="B8" s="195"/>
      <c r="D8" s="149" t="s">
        <v>157</v>
      </c>
      <c r="F8" s="115">
        <v>-893996655410</v>
      </c>
      <c r="H8" s="144">
        <f>F8/$F$13</f>
        <v>1.2772196415933328</v>
      </c>
      <c r="J8" s="116">
        <v>-9.2058866755919162</v>
      </c>
    </row>
    <row r="9" spans="1:10" ht="21.75" customHeight="1">
      <c r="A9" s="117" t="s">
        <v>312</v>
      </c>
      <c r="B9" s="117"/>
      <c r="D9" s="150" t="s">
        <v>158</v>
      </c>
      <c r="F9" s="118">
        <v>143127816219</v>
      </c>
      <c r="H9" s="145">
        <f t="shared" ref="H9:H12" si="0">F9/$F$13</f>
        <v>-0.20448136693467855</v>
      </c>
      <c r="J9" s="142">
        <v>1.4738516618194522</v>
      </c>
    </row>
    <row r="10" spans="1:10" ht="21.75" customHeight="1">
      <c r="A10" s="189" t="s">
        <v>159</v>
      </c>
      <c r="B10" s="189"/>
      <c r="D10" s="150" t="s">
        <v>160</v>
      </c>
      <c r="F10" s="118">
        <v>48270218143</v>
      </c>
      <c r="H10" s="145">
        <f t="shared" si="0"/>
        <v>-6.8961858350532743E-2</v>
      </c>
      <c r="J10" s="142">
        <v>0.49706020189389211</v>
      </c>
    </row>
    <row r="11" spans="1:10" ht="21.75" customHeight="1">
      <c r="A11" s="189" t="s">
        <v>161</v>
      </c>
      <c r="B11" s="189"/>
      <c r="D11" s="150" t="s">
        <v>162</v>
      </c>
      <c r="F11" s="118">
        <v>100895300</v>
      </c>
      <c r="H11" s="145">
        <f t="shared" si="0"/>
        <v>-1.4414534788762963E-4</v>
      </c>
      <c r="J11" s="142">
        <v>1.0389643991160946E-3</v>
      </c>
    </row>
    <row r="12" spans="1:10" ht="21.75" customHeight="1">
      <c r="A12" s="190" t="s">
        <v>163</v>
      </c>
      <c r="B12" s="190"/>
      <c r="D12" s="151" t="s">
        <v>164</v>
      </c>
      <c r="F12" s="119">
        <v>2542427304</v>
      </c>
      <c r="H12" s="146">
        <f t="shared" si="0"/>
        <v>-3.6322709602339088E-3</v>
      </c>
      <c r="J12" s="142">
        <v>2.6180520363155796E-2</v>
      </c>
    </row>
    <row r="13" spans="1:10" ht="21.75" customHeight="1" thickBot="1">
      <c r="A13" s="191" t="s">
        <v>97</v>
      </c>
      <c r="B13" s="191"/>
      <c r="D13" s="120"/>
      <c r="F13" s="121">
        <f>SUM(F8:F12)</f>
        <v>-699955298444</v>
      </c>
      <c r="H13" s="147">
        <f>SUM(H8:H12)</f>
        <v>1</v>
      </c>
      <c r="J13" s="122">
        <f>SUM(J8:J12)</f>
        <v>-7.2077553271162991</v>
      </c>
    </row>
    <row r="14" spans="1:10" ht="13.5" thickTop="1">
      <c r="H14" s="143"/>
    </row>
  </sheetData>
  <mergeCells count="10">
    <mergeCell ref="A10:B10"/>
    <mergeCell ref="A11:B11"/>
    <mergeCell ref="A12:B12"/>
    <mergeCell ref="A13:B13"/>
    <mergeCell ref="A1:J1"/>
    <mergeCell ref="A2:J2"/>
    <mergeCell ref="A3:J3"/>
    <mergeCell ref="B5:J5"/>
    <mergeCell ref="A7:B7"/>
    <mergeCell ref="A8:B8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2"/>
  <sheetViews>
    <sheetView rightToLeft="1" workbookViewId="0">
      <selection activeCell="W9" sqref="W9"/>
    </sheetView>
  </sheetViews>
  <sheetFormatPr defaultRowHeight="12.75"/>
  <cols>
    <col min="1" max="1" width="6.140625" bestFit="1" customWidth="1"/>
    <col min="2" max="2" width="23.28515625" customWidth="1"/>
    <col min="3" max="3" width="1.28515625" customWidth="1"/>
    <col min="4" max="4" width="15.5703125" bestFit="1" customWidth="1"/>
    <col min="5" max="5" width="1.28515625" customWidth="1"/>
    <col min="6" max="6" width="16.42578125" bestFit="1" customWidth="1"/>
    <col min="7" max="7" width="1.28515625" customWidth="1"/>
    <col min="8" max="8" width="16.42578125" bestFit="1" customWidth="1"/>
    <col min="9" max="9" width="1.28515625" customWidth="1"/>
    <col min="10" max="10" width="16.42578125" bestFit="1" customWidth="1"/>
    <col min="11" max="11" width="1.28515625" customWidth="1"/>
    <col min="12" max="12" width="15.140625" customWidth="1"/>
    <col min="13" max="13" width="1.28515625" customWidth="1"/>
    <col min="14" max="14" width="16.7109375" bestFit="1" customWidth="1"/>
    <col min="15" max="15" width="1.28515625" customWidth="1"/>
    <col min="16" max="16" width="18.85546875" bestFit="1" customWidth="1"/>
    <col min="17" max="17" width="1.28515625" customWidth="1"/>
    <col min="18" max="18" width="17.42578125" bestFit="1" customWidth="1"/>
    <col min="19" max="19" width="1.28515625" customWidth="1"/>
    <col min="20" max="20" width="17.5703125" bestFit="1" customWidth="1"/>
    <col min="21" max="21" width="1.28515625" customWidth="1"/>
    <col min="22" max="22" width="17.42578125" bestFit="1" customWidth="1"/>
    <col min="23" max="23" width="15.42578125" bestFit="1" customWidth="1"/>
  </cols>
  <sheetData>
    <row r="1" spans="1:23" ht="29.1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3" ht="21.75" customHeight="1">
      <c r="A2" s="100" t="s">
        <v>149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3" ht="21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1:23" ht="14.45" customHeight="1"/>
    <row r="5" spans="1:23" ht="14.45" customHeight="1">
      <c r="A5" s="1" t="s">
        <v>165</v>
      </c>
      <c r="B5" s="101" t="s">
        <v>166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</row>
    <row r="6" spans="1:23" ht="14.45" customHeight="1">
      <c r="D6" s="157" t="s">
        <v>167</v>
      </c>
      <c r="E6" s="157"/>
      <c r="F6" s="157"/>
      <c r="G6" s="157"/>
      <c r="H6" s="157"/>
      <c r="I6" s="157"/>
      <c r="J6" s="157"/>
      <c r="K6" s="157"/>
      <c r="L6" s="157"/>
      <c r="N6" s="157" t="s">
        <v>168</v>
      </c>
      <c r="O6" s="157"/>
      <c r="P6" s="157"/>
      <c r="Q6" s="157"/>
      <c r="R6" s="157"/>
      <c r="S6" s="157"/>
      <c r="T6" s="157"/>
      <c r="U6" s="157"/>
      <c r="V6" s="157"/>
    </row>
    <row r="7" spans="1:23" ht="14.45" customHeight="1">
      <c r="D7" s="3"/>
      <c r="E7" s="3"/>
      <c r="F7" s="3"/>
      <c r="G7" s="3"/>
      <c r="H7" s="3"/>
      <c r="I7" s="3"/>
      <c r="J7" s="148" t="s">
        <v>97</v>
      </c>
      <c r="K7" s="96"/>
      <c r="L7" s="96"/>
      <c r="N7" s="3"/>
      <c r="O7" s="3"/>
      <c r="P7" s="3"/>
      <c r="Q7" s="3"/>
      <c r="R7" s="3"/>
      <c r="S7" s="3"/>
      <c r="T7" s="96" t="s">
        <v>97</v>
      </c>
      <c r="U7" s="96"/>
      <c r="V7" s="96"/>
    </row>
    <row r="8" spans="1:23" ht="42">
      <c r="A8" s="157" t="s">
        <v>169</v>
      </c>
      <c r="B8" s="157"/>
      <c r="D8" s="2" t="s">
        <v>170</v>
      </c>
      <c r="F8" s="2" t="s">
        <v>171</v>
      </c>
      <c r="H8" s="2" t="s">
        <v>172</v>
      </c>
      <c r="J8" s="4" t="s">
        <v>146</v>
      </c>
      <c r="K8" s="3"/>
      <c r="L8" s="16" t="s">
        <v>154</v>
      </c>
      <c r="N8" s="2" t="s">
        <v>170</v>
      </c>
      <c r="P8" s="97" t="s">
        <v>171</v>
      </c>
      <c r="R8" s="2" t="s">
        <v>172</v>
      </c>
      <c r="T8" s="4" t="s">
        <v>146</v>
      </c>
      <c r="U8" s="3"/>
      <c r="V8" s="4" t="s">
        <v>154</v>
      </c>
    </row>
    <row r="9" spans="1:23" ht="21.75" customHeight="1">
      <c r="A9" s="123" t="s">
        <v>37</v>
      </c>
      <c r="B9" s="123"/>
      <c r="C9" s="124"/>
      <c r="D9" s="125">
        <v>0</v>
      </c>
      <c r="E9" s="124"/>
      <c r="F9" s="125">
        <v>1198583549</v>
      </c>
      <c r="G9" s="124"/>
      <c r="H9" s="125">
        <v>25546980820</v>
      </c>
      <c r="I9" s="124"/>
      <c r="J9" s="125">
        <v>26745564369</v>
      </c>
      <c r="K9" s="124"/>
      <c r="L9" s="132">
        <v>7.9503746337525243</v>
      </c>
      <c r="M9" s="124"/>
      <c r="N9" s="125">
        <v>0</v>
      </c>
      <c r="O9" s="124"/>
      <c r="P9" s="123">
        <v>40469234015</v>
      </c>
      <c r="Q9" s="124"/>
      <c r="R9" s="125">
        <v>25679528077</v>
      </c>
      <c r="S9" s="124"/>
      <c r="T9" s="125">
        <v>66148762092</v>
      </c>
      <c r="U9" s="124"/>
      <c r="V9" s="132">
        <v>-9.7262053159477713</v>
      </c>
      <c r="W9" s="102"/>
    </row>
    <row r="10" spans="1:23" ht="21.75" customHeight="1">
      <c r="A10" s="126" t="s">
        <v>30</v>
      </c>
      <c r="B10" s="126"/>
      <c r="C10" s="124"/>
      <c r="D10" s="127">
        <v>0</v>
      </c>
      <c r="E10" s="124"/>
      <c r="F10" s="127">
        <v>11809909602</v>
      </c>
      <c r="G10" s="124"/>
      <c r="H10" s="127">
        <v>0</v>
      </c>
      <c r="I10" s="124"/>
      <c r="J10" s="127">
        <v>11809909602</v>
      </c>
      <c r="K10" s="124"/>
      <c r="L10" s="133">
        <v>3.5106085043200665</v>
      </c>
      <c r="M10" s="124"/>
      <c r="N10" s="127">
        <v>19301803896</v>
      </c>
      <c r="O10" s="124"/>
      <c r="P10" s="126">
        <v>13156523797</v>
      </c>
      <c r="Q10" s="124"/>
      <c r="R10" s="127">
        <v>-99902008</v>
      </c>
      <c r="S10" s="124"/>
      <c r="T10" s="127">
        <v>32358425685</v>
      </c>
      <c r="U10" s="124"/>
      <c r="V10" s="133">
        <v>-4.7578319223254955</v>
      </c>
    </row>
    <row r="11" spans="1:23" ht="21.75" customHeight="1">
      <c r="A11" s="126" t="s">
        <v>77</v>
      </c>
      <c r="B11" s="126"/>
      <c r="C11" s="124"/>
      <c r="D11" s="127">
        <v>0</v>
      </c>
      <c r="E11" s="124"/>
      <c r="F11" s="127">
        <v>6988495831</v>
      </c>
      <c r="G11" s="124"/>
      <c r="H11" s="127">
        <v>0</v>
      </c>
      <c r="I11" s="124"/>
      <c r="J11" s="127">
        <v>6988495831</v>
      </c>
      <c r="K11" s="124"/>
      <c r="L11" s="133">
        <v>2.0773971794465842</v>
      </c>
      <c r="M11" s="124"/>
      <c r="N11" s="127">
        <v>22156824288</v>
      </c>
      <c r="O11" s="124"/>
      <c r="P11" s="126">
        <v>17305437027</v>
      </c>
      <c r="Q11" s="124"/>
      <c r="R11" s="127">
        <v>-12574732367</v>
      </c>
      <c r="S11" s="124"/>
      <c r="T11" s="127">
        <v>26887528948</v>
      </c>
      <c r="U11" s="124"/>
      <c r="V11" s="133">
        <v>-3.9534167943326892</v>
      </c>
    </row>
    <row r="12" spans="1:23" ht="21.75" customHeight="1">
      <c r="A12" s="126" t="s">
        <v>63</v>
      </c>
      <c r="B12" s="126"/>
      <c r="C12" s="124"/>
      <c r="D12" s="127">
        <v>0</v>
      </c>
      <c r="E12" s="124"/>
      <c r="F12" s="127">
        <v>7775956124</v>
      </c>
      <c r="G12" s="124"/>
      <c r="H12" s="127">
        <v>0</v>
      </c>
      <c r="I12" s="124"/>
      <c r="J12" s="127">
        <v>7775956124</v>
      </c>
      <c r="K12" s="124"/>
      <c r="L12" s="133">
        <v>2.3114772778202428</v>
      </c>
      <c r="M12" s="124"/>
      <c r="N12" s="127">
        <v>8515800000</v>
      </c>
      <c r="O12" s="124"/>
      <c r="P12" s="126">
        <v>13650058320</v>
      </c>
      <c r="Q12" s="124"/>
      <c r="R12" s="127">
        <v>0</v>
      </c>
      <c r="S12" s="124"/>
      <c r="T12" s="127">
        <v>22165858320</v>
      </c>
      <c r="U12" s="124"/>
      <c r="V12" s="133">
        <v>-3.2591643773796961</v>
      </c>
    </row>
    <row r="13" spans="1:23" ht="21.75" customHeight="1">
      <c r="A13" s="126" t="s">
        <v>81</v>
      </c>
      <c r="B13" s="126"/>
      <c r="C13" s="124"/>
      <c r="D13" s="127">
        <v>0</v>
      </c>
      <c r="E13" s="124"/>
      <c r="F13" s="127">
        <v>29825006336</v>
      </c>
      <c r="G13" s="124"/>
      <c r="H13" s="127">
        <v>0</v>
      </c>
      <c r="I13" s="124"/>
      <c r="J13" s="127">
        <v>29825006336</v>
      </c>
      <c r="K13" s="124"/>
      <c r="L13" s="133">
        <v>8.8657681907090939</v>
      </c>
      <c r="M13" s="124"/>
      <c r="N13" s="127">
        <v>0</v>
      </c>
      <c r="O13" s="124"/>
      <c r="P13" s="126">
        <v>19644092885</v>
      </c>
      <c r="Q13" s="124"/>
      <c r="R13" s="127">
        <v>0</v>
      </c>
      <c r="S13" s="124"/>
      <c r="T13" s="127">
        <v>19644092885</v>
      </c>
      <c r="U13" s="124"/>
      <c r="V13" s="133">
        <v>-2.8883757548410576</v>
      </c>
    </row>
    <row r="14" spans="1:23" ht="21.75" customHeight="1">
      <c r="A14" s="126" t="s">
        <v>64</v>
      </c>
      <c r="B14" s="126"/>
      <c r="C14" s="124"/>
      <c r="D14" s="127">
        <v>0</v>
      </c>
      <c r="E14" s="124"/>
      <c r="F14" s="127">
        <v>17221916250</v>
      </c>
      <c r="G14" s="124"/>
      <c r="H14" s="127">
        <v>0</v>
      </c>
      <c r="I14" s="124"/>
      <c r="J14" s="127">
        <v>17221916250</v>
      </c>
      <c r="K14" s="124"/>
      <c r="L14" s="133">
        <v>5.1193792065689649</v>
      </c>
      <c r="M14" s="124"/>
      <c r="N14" s="127">
        <v>10312500000</v>
      </c>
      <c r="O14" s="124"/>
      <c r="P14" s="126">
        <v>3566490878</v>
      </c>
      <c r="Q14" s="124"/>
      <c r="R14" s="127">
        <v>0</v>
      </c>
      <c r="S14" s="124"/>
      <c r="T14" s="127">
        <v>13878990878</v>
      </c>
      <c r="U14" s="124"/>
      <c r="V14" s="133">
        <v>-2.0407020567636356</v>
      </c>
    </row>
    <row r="15" spans="1:23" ht="21.75" customHeight="1">
      <c r="A15" s="126" t="s">
        <v>31</v>
      </c>
      <c r="B15" s="126"/>
      <c r="C15" s="124"/>
      <c r="D15" s="127">
        <v>0</v>
      </c>
      <c r="E15" s="124"/>
      <c r="F15" s="127">
        <v>2948352299</v>
      </c>
      <c r="G15" s="124"/>
      <c r="H15" s="127">
        <v>0</v>
      </c>
      <c r="I15" s="124"/>
      <c r="J15" s="127">
        <v>2948352299</v>
      </c>
      <c r="K15" s="124"/>
      <c r="L15" s="133">
        <v>0.87642590023281552</v>
      </c>
      <c r="M15" s="124"/>
      <c r="N15" s="127">
        <v>16724000000</v>
      </c>
      <c r="O15" s="124"/>
      <c r="P15" s="126">
        <v>-5678013600</v>
      </c>
      <c r="Q15" s="124"/>
      <c r="R15" s="127">
        <v>0</v>
      </c>
      <c r="S15" s="124"/>
      <c r="T15" s="127">
        <v>11045986400</v>
      </c>
      <c r="U15" s="124"/>
      <c r="V15" s="133">
        <v>-1.6241502976411963</v>
      </c>
    </row>
    <row r="16" spans="1:23" ht="21.75" customHeight="1">
      <c r="A16" s="130" t="s">
        <v>62</v>
      </c>
      <c r="B16" s="130"/>
      <c r="C16" s="124"/>
      <c r="D16" s="131">
        <v>0</v>
      </c>
      <c r="E16" s="124"/>
      <c r="F16" s="131">
        <v>5456982288</v>
      </c>
      <c r="G16" s="124"/>
      <c r="H16" s="131">
        <v>0</v>
      </c>
      <c r="I16" s="124"/>
      <c r="J16" s="131">
        <v>5456982288</v>
      </c>
      <c r="K16" s="124"/>
      <c r="L16" s="133">
        <v>1.6221401411008682</v>
      </c>
      <c r="M16" s="124"/>
      <c r="N16" s="131">
        <v>0</v>
      </c>
      <c r="O16" s="124"/>
      <c r="P16" s="130">
        <v>8565775947</v>
      </c>
      <c r="Q16" s="124"/>
      <c r="R16" s="131">
        <v>0</v>
      </c>
      <c r="S16" s="124"/>
      <c r="T16" s="131">
        <v>8565775947</v>
      </c>
      <c r="U16" s="124"/>
      <c r="V16" s="133">
        <v>-1.2594717257526091</v>
      </c>
    </row>
    <row r="17" spans="1:22" ht="21.75" customHeight="1">
      <c r="A17" s="126" t="s">
        <v>23</v>
      </c>
      <c r="B17" s="126"/>
      <c r="C17" s="124"/>
      <c r="D17" s="127">
        <v>0</v>
      </c>
      <c r="E17" s="124"/>
      <c r="F17" s="127">
        <v>0</v>
      </c>
      <c r="G17" s="124"/>
      <c r="H17" s="127">
        <v>-74588489</v>
      </c>
      <c r="I17" s="124"/>
      <c r="J17" s="127">
        <v>-74588489</v>
      </c>
      <c r="K17" s="124"/>
      <c r="L17" s="133">
        <v>-2.2172141246825417E-2</v>
      </c>
      <c r="M17" s="124"/>
      <c r="N17" s="127">
        <v>1071314500</v>
      </c>
      <c r="O17" s="124"/>
      <c r="P17" s="126">
        <v>0</v>
      </c>
      <c r="Q17" s="124"/>
      <c r="R17" s="127">
        <v>4242469430</v>
      </c>
      <c r="S17" s="124"/>
      <c r="T17" s="127">
        <v>5313783930</v>
      </c>
      <c r="U17" s="124"/>
      <c r="V17" s="133">
        <v>-0.78131399396893209</v>
      </c>
    </row>
    <row r="18" spans="1:22" ht="21.75" customHeight="1">
      <c r="A18" s="126" t="s">
        <v>43</v>
      </c>
      <c r="B18" s="126"/>
      <c r="C18" s="124"/>
      <c r="D18" s="127">
        <v>0</v>
      </c>
      <c r="E18" s="124"/>
      <c r="F18" s="127">
        <v>1543262624</v>
      </c>
      <c r="G18" s="124"/>
      <c r="H18" s="127">
        <v>0</v>
      </c>
      <c r="I18" s="124"/>
      <c r="J18" s="127">
        <v>1543262624</v>
      </c>
      <c r="K18" s="124"/>
      <c r="L18" s="133">
        <v>0.4587495649667126</v>
      </c>
      <c r="M18" s="124"/>
      <c r="N18" s="127">
        <v>2175000000</v>
      </c>
      <c r="O18" s="124"/>
      <c r="P18" s="126">
        <v>2445363000</v>
      </c>
      <c r="Q18" s="124"/>
      <c r="R18" s="127">
        <v>0</v>
      </c>
      <c r="S18" s="124"/>
      <c r="T18" s="127">
        <v>4620363000</v>
      </c>
      <c r="U18" s="124"/>
      <c r="V18" s="133">
        <v>-0.67935661605199615</v>
      </c>
    </row>
    <row r="19" spans="1:22" ht="21.75" customHeight="1">
      <c r="A19" s="126" t="s">
        <v>36</v>
      </c>
      <c r="B19" s="126"/>
      <c r="C19" s="124"/>
      <c r="D19" s="127">
        <v>0</v>
      </c>
      <c r="E19" s="124"/>
      <c r="F19" s="127">
        <v>1423853894</v>
      </c>
      <c r="G19" s="124"/>
      <c r="H19" s="127">
        <v>0</v>
      </c>
      <c r="I19" s="124"/>
      <c r="J19" s="127">
        <v>1423853894</v>
      </c>
      <c r="K19" s="124"/>
      <c r="L19" s="133">
        <v>0.42325417870591786</v>
      </c>
      <c r="M19" s="124"/>
      <c r="N19" s="127">
        <v>987483768</v>
      </c>
      <c r="O19" s="124"/>
      <c r="P19" s="126">
        <v>3528058899</v>
      </c>
      <c r="Q19" s="124"/>
      <c r="R19" s="127">
        <v>0</v>
      </c>
      <c r="S19" s="124"/>
      <c r="T19" s="127">
        <v>4515542667</v>
      </c>
      <c r="U19" s="124"/>
      <c r="V19" s="133">
        <v>-0.66394432339872989</v>
      </c>
    </row>
    <row r="20" spans="1:22" ht="21.75" customHeight="1">
      <c r="A20" s="126" t="s">
        <v>68</v>
      </c>
      <c r="B20" s="126"/>
      <c r="C20" s="124"/>
      <c r="D20" s="127">
        <v>0</v>
      </c>
      <c r="E20" s="124"/>
      <c r="F20" s="127">
        <v>1500981464</v>
      </c>
      <c r="G20" s="124"/>
      <c r="H20" s="127">
        <v>0</v>
      </c>
      <c r="I20" s="124"/>
      <c r="J20" s="127">
        <v>1500981464</v>
      </c>
      <c r="K20" s="124"/>
      <c r="L20" s="133">
        <v>0.44618108604767154</v>
      </c>
      <c r="M20" s="124"/>
      <c r="N20" s="127">
        <v>5370324789</v>
      </c>
      <c r="O20" s="124"/>
      <c r="P20" s="126">
        <v>-921806052</v>
      </c>
      <c r="Q20" s="124"/>
      <c r="R20" s="127">
        <v>0</v>
      </c>
      <c r="S20" s="124"/>
      <c r="T20" s="127">
        <v>4448518737</v>
      </c>
      <c r="U20" s="124"/>
      <c r="V20" s="133">
        <v>-0.65408943747757908</v>
      </c>
    </row>
    <row r="21" spans="1:22" ht="21.75" customHeight="1">
      <c r="A21" s="126" t="s">
        <v>93</v>
      </c>
      <c r="B21" s="126"/>
      <c r="C21" s="124"/>
      <c r="D21" s="127">
        <v>0</v>
      </c>
      <c r="E21" s="124"/>
      <c r="F21" s="127">
        <v>3425927048</v>
      </c>
      <c r="G21" s="124"/>
      <c r="H21" s="127">
        <v>0</v>
      </c>
      <c r="I21" s="124"/>
      <c r="J21" s="127">
        <v>3425927048</v>
      </c>
      <c r="K21" s="124"/>
      <c r="L21" s="133">
        <v>1.0183895588711502</v>
      </c>
      <c r="M21" s="124"/>
      <c r="N21" s="127">
        <v>7234234234</v>
      </c>
      <c r="O21" s="124"/>
      <c r="P21" s="126">
        <v>-3174143927</v>
      </c>
      <c r="Q21" s="124"/>
      <c r="R21" s="127">
        <v>0</v>
      </c>
      <c r="S21" s="124"/>
      <c r="T21" s="127">
        <v>4060090307</v>
      </c>
      <c r="U21" s="124"/>
      <c r="V21" s="133">
        <v>-0.59697673360924886</v>
      </c>
    </row>
    <row r="22" spans="1:22" ht="21.75" customHeight="1">
      <c r="A22" s="126" t="s">
        <v>173</v>
      </c>
      <c r="B22" s="126"/>
      <c r="C22" s="124"/>
      <c r="D22" s="127">
        <v>0</v>
      </c>
      <c r="E22" s="124"/>
      <c r="F22" s="127">
        <v>0</v>
      </c>
      <c r="G22" s="124"/>
      <c r="H22" s="127">
        <v>0</v>
      </c>
      <c r="I22" s="124"/>
      <c r="J22" s="127">
        <v>0</v>
      </c>
      <c r="K22" s="124"/>
      <c r="L22" s="133">
        <v>0</v>
      </c>
      <c r="M22" s="124"/>
      <c r="N22" s="127">
        <v>0</v>
      </c>
      <c r="O22" s="124"/>
      <c r="P22" s="126">
        <v>0</v>
      </c>
      <c r="Q22" s="124"/>
      <c r="R22" s="127">
        <v>3534749327</v>
      </c>
      <c r="S22" s="124"/>
      <c r="T22" s="127">
        <v>3534749327</v>
      </c>
      <c r="U22" s="124"/>
      <c r="V22" s="133">
        <v>-0.51973304724819036</v>
      </c>
    </row>
    <row r="23" spans="1:22" ht="21.75" customHeight="1">
      <c r="A23" s="126" t="s">
        <v>181</v>
      </c>
      <c r="B23" s="126"/>
      <c r="C23" s="124"/>
      <c r="D23" s="127">
        <v>0</v>
      </c>
      <c r="E23" s="124"/>
      <c r="F23" s="127">
        <v>0</v>
      </c>
      <c r="G23" s="124"/>
      <c r="H23" s="127">
        <v>0</v>
      </c>
      <c r="I23" s="124"/>
      <c r="J23" s="127">
        <v>0</v>
      </c>
      <c r="K23" s="124"/>
      <c r="L23" s="133">
        <v>0</v>
      </c>
      <c r="M23" s="124"/>
      <c r="N23" s="127">
        <v>0</v>
      </c>
      <c r="O23" s="124"/>
      <c r="P23" s="126">
        <v>0</v>
      </c>
      <c r="Q23" s="124"/>
      <c r="R23" s="127">
        <v>3494839859</v>
      </c>
      <c r="S23" s="124"/>
      <c r="T23" s="127">
        <v>3494839859</v>
      </c>
      <c r="U23" s="124"/>
      <c r="V23" s="133">
        <v>-0.51386494529842675</v>
      </c>
    </row>
    <row r="24" spans="1:22" ht="21.75" customHeight="1">
      <c r="A24" s="126" t="s">
        <v>33</v>
      </c>
      <c r="B24" s="126"/>
      <c r="C24" s="124"/>
      <c r="D24" s="127">
        <v>27198094766</v>
      </c>
      <c r="E24" s="124"/>
      <c r="F24" s="127">
        <v>-6639342843</v>
      </c>
      <c r="G24" s="124"/>
      <c r="H24" s="127">
        <v>0</v>
      </c>
      <c r="I24" s="124"/>
      <c r="J24" s="127">
        <v>20558751923</v>
      </c>
      <c r="K24" s="124"/>
      <c r="L24" s="133">
        <v>6.1112855027161057</v>
      </c>
      <c r="M24" s="124"/>
      <c r="N24" s="127">
        <v>27198094766</v>
      </c>
      <c r="O24" s="124"/>
      <c r="P24" s="126">
        <v>-20305423765</v>
      </c>
      <c r="Q24" s="124"/>
      <c r="R24" s="127">
        <v>-3667801005</v>
      </c>
      <c r="S24" s="124"/>
      <c r="T24" s="127">
        <v>3224869996</v>
      </c>
      <c r="U24" s="124"/>
      <c r="V24" s="133">
        <v>-0.4741698363722015</v>
      </c>
    </row>
    <row r="25" spans="1:22" ht="21.75" customHeight="1">
      <c r="A25" s="126" t="s">
        <v>201</v>
      </c>
      <c r="B25" s="126"/>
      <c r="C25" s="124"/>
      <c r="D25" s="127">
        <v>0</v>
      </c>
      <c r="E25" s="124"/>
      <c r="F25" s="127">
        <v>0</v>
      </c>
      <c r="G25" s="124"/>
      <c r="H25" s="127">
        <v>0</v>
      </c>
      <c r="I25" s="124"/>
      <c r="J25" s="127">
        <v>0</v>
      </c>
      <c r="K25" s="124"/>
      <c r="L25" s="133">
        <v>0</v>
      </c>
      <c r="M25" s="124"/>
      <c r="N25" s="127">
        <v>46800000</v>
      </c>
      <c r="O25" s="124"/>
      <c r="P25" s="126">
        <v>0</v>
      </c>
      <c r="Q25" s="124"/>
      <c r="R25" s="127">
        <v>3006007261</v>
      </c>
      <c r="S25" s="124"/>
      <c r="T25" s="127">
        <v>3052807261</v>
      </c>
      <c r="U25" s="124"/>
      <c r="V25" s="133">
        <v>-0.44887053469433524</v>
      </c>
    </row>
    <row r="26" spans="1:22" ht="21.75" customHeight="1">
      <c r="A26" s="126" t="s">
        <v>46</v>
      </c>
      <c r="B26" s="126"/>
      <c r="C26" s="124"/>
      <c r="D26" s="127">
        <v>0</v>
      </c>
      <c r="E26" s="124"/>
      <c r="F26" s="127">
        <v>0</v>
      </c>
      <c r="G26" s="124"/>
      <c r="H26" s="127">
        <v>1804182532</v>
      </c>
      <c r="I26" s="124"/>
      <c r="J26" s="127">
        <v>1804182532</v>
      </c>
      <c r="K26" s="124"/>
      <c r="L26" s="133">
        <v>0.53631050140403191</v>
      </c>
      <c r="M26" s="124"/>
      <c r="N26" s="127">
        <v>64082449</v>
      </c>
      <c r="O26" s="124"/>
      <c r="P26" s="126">
        <v>0</v>
      </c>
      <c r="Q26" s="124"/>
      <c r="R26" s="127">
        <v>2785278722</v>
      </c>
      <c r="S26" s="124"/>
      <c r="T26" s="127">
        <v>2849361171</v>
      </c>
      <c r="U26" s="124"/>
      <c r="V26" s="133">
        <v>-0.4189567709378057</v>
      </c>
    </row>
    <row r="27" spans="1:22" ht="21.75" customHeight="1">
      <c r="A27" s="126" t="s">
        <v>75</v>
      </c>
      <c r="B27" s="126"/>
      <c r="C27" s="124"/>
      <c r="D27" s="127">
        <v>0</v>
      </c>
      <c r="E27" s="124"/>
      <c r="F27" s="127">
        <v>1005094018</v>
      </c>
      <c r="G27" s="124"/>
      <c r="H27" s="127">
        <v>0</v>
      </c>
      <c r="I27" s="124"/>
      <c r="J27" s="127">
        <v>1005094018</v>
      </c>
      <c r="K27" s="124"/>
      <c r="L27" s="133">
        <v>0.29877380319951635</v>
      </c>
      <c r="M27" s="124"/>
      <c r="N27" s="127">
        <v>1121527440</v>
      </c>
      <c r="O27" s="124"/>
      <c r="P27" s="126">
        <v>1725905022</v>
      </c>
      <c r="Q27" s="124"/>
      <c r="R27" s="127">
        <v>0</v>
      </c>
      <c r="S27" s="124"/>
      <c r="T27" s="127">
        <v>2847432462</v>
      </c>
      <c r="U27" s="124"/>
      <c r="V27" s="133">
        <v>-0.41867318256615849</v>
      </c>
    </row>
    <row r="28" spans="1:22" ht="21.75" customHeight="1">
      <c r="A28" s="126" t="s">
        <v>92</v>
      </c>
      <c r="B28" s="126"/>
      <c r="C28" s="124"/>
      <c r="D28" s="127">
        <v>0</v>
      </c>
      <c r="E28" s="124"/>
      <c r="F28" s="127">
        <v>1360655639</v>
      </c>
      <c r="G28" s="124"/>
      <c r="H28" s="127">
        <v>0</v>
      </c>
      <c r="I28" s="124"/>
      <c r="J28" s="127">
        <v>1360655639</v>
      </c>
      <c r="K28" s="124"/>
      <c r="L28" s="133">
        <v>0.40446789337960043</v>
      </c>
      <c r="M28" s="124"/>
      <c r="N28" s="127">
        <v>0</v>
      </c>
      <c r="O28" s="124"/>
      <c r="P28" s="126">
        <v>2433036779</v>
      </c>
      <c r="Q28" s="124"/>
      <c r="R28" s="127">
        <v>0</v>
      </c>
      <c r="S28" s="124"/>
      <c r="T28" s="127">
        <v>2433036779</v>
      </c>
      <c r="U28" s="124"/>
      <c r="V28" s="133">
        <v>-0.35774237498471184</v>
      </c>
    </row>
    <row r="29" spans="1:22" ht="21.75" customHeight="1">
      <c r="A29" s="126" t="s">
        <v>175</v>
      </c>
      <c r="B29" s="126"/>
      <c r="C29" s="124"/>
      <c r="D29" s="127">
        <v>0</v>
      </c>
      <c r="E29" s="124"/>
      <c r="F29" s="127">
        <v>0</v>
      </c>
      <c r="G29" s="124"/>
      <c r="H29" s="127">
        <v>0</v>
      </c>
      <c r="I29" s="124"/>
      <c r="J29" s="127">
        <v>0</v>
      </c>
      <c r="K29" s="124"/>
      <c r="L29" s="133">
        <v>0</v>
      </c>
      <c r="M29" s="124"/>
      <c r="N29" s="127">
        <v>0</v>
      </c>
      <c r="O29" s="124"/>
      <c r="P29" s="126">
        <v>0</v>
      </c>
      <c r="Q29" s="124"/>
      <c r="R29" s="127">
        <v>2129782710</v>
      </c>
      <c r="S29" s="124"/>
      <c r="T29" s="127">
        <v>2129782710</v>
      </c>
      <c r="U29" s="124"/>
      <c r="V29" s="133">
        <v>-0.31315331171850563</v>
      </c>
    </row>
    <row r="30" spans="1:22" ht="21.75" customHeight="1">
      <c r="A30" s="126" t="s">
        <v>179</v>
      </c>
      <c r="B30" s="126"/>
      <c r="C30" s="124"/>
      <c r="D30" s="127">
        <v>0</v>
      </c>
      <c r="E30" s="124"/>
      <c r="F30" s="127">
        <v>0</v>
      </c>
      <c r="G30" s="124"/>
      <c r="H30" s="127">
        <v>0</v>
      </c>
      <c r="I30" s="124"/>
      <c r="J30" s="127">
        <v>0</v>
      </c>
      <c r="K30" s="124"/>
      <c r="L30" s="133">
        <v>0</v>
      </c>
      <c r="M30" s="124"/>
      <c r="N30" s="127">
        <v>0</v>
      </c>
      <c r="O30" s="124"/>
      <c r="P30" s="126">
        <v>0</v>
      </c>
      <c r="Q30" s="124"/>
      <c r="R30" s="127">
        <v>1864386501</v>
      </c>
      <c r="S30" s="124"/>
      <c r="T30" s="127">
        <v>1864386501</v>
      </c>
      <c r="U30" s="124"/>
      <c r="V30" s="133">
        <v>-0.27413069153492514</v>
      </c>
    </row>
    <row r="31" spans="1:22" ht="21.75" customHeight="1">
      <c r="A31" s="126" t="s">
        <v>182</v>
      </c>
      <c r="B31" s="126"/>
      <c r="C31" s="124"/>
      <c r="D31" s="127">
        <v>0</v>
      </c>
      <c r="E31" s="124"/>
      <c r="F31" s="127">
        <v>0</v>
      </c>
      <c r="G31" s="124"/>
      <c r="H31" s="127">
        <v>0</v>
      </c>
      <c r="I31" s="124"/>
      <c r="J31" s="127">
        <v>0</v>
      </c>
      <c r="K31" s="124"/>
      <c r="L31" s="133">
        <v>0</v>
      </c>
      <c r="M31" s="124"/>
      <c r="N31" s="127">
        <v>0</v>
      </c>
      <c r="O31" s="124"/>
      <c r="P31" s="126">
        <v>0</v>
      </c>
      <c r="Q31" s="124"/>
      <c r="R31" s="127">
        <v>1545869466</v>
      </c>
      <c r="S31" s="124"/>
      <c r="T31" s="127">
        <v>1545869466</v>
      </c>
      <c r="U31" s="124"/>
      <c r="V31" s="133">
        <v>-0.2272974329679002</v>
      </c>
    </row>
    <row r="32" spans="1:22" ht="21.75" customHeight="1">
      <c r="A32" s="126" t="s">
        <v>186</v>
      </c>
      <c r="B32" s="126"/>
      <c r="C32" s="124"/>
      <c r="D32" s="127">
        <v>0</v>
      </c>
      <c r="E32" s="124"/>
      <c r="F32" s="127">
        <v>0</v>
      </c>
      <c r="G32" s="124"/>
      <c r="H32" s="127">
        <v>0</v>
      </c>
      <c r="I32" s="124"/>
      <c r="J32" s="127">
        <v>0</v>
      </c>
      <c r="K32" s="124"/>
      <c r="L32" s="133">
        <v>0</v>
      </c>
      <c r="M32" s="124"/>
      <c r="N32" s="127">
        <v>0</v>
      </c>
      <c r="O32" s="124"/>
      <c r="P32" s="126">
        <v>0</v>
      </c>
      <c r="Q32" s="124"/>
      <c r="R32" s="127">
        <v>1410424137</v>
      </c>
      <c r="S32" s="124"/>
      <c r="T32" s="127">
        <v>1410424137</v>
      </c>
      <c r="U32" s="124"/>
      <c r="V32" s="133">
        <v>-0.2073821838046874</v>
      </c>
    </row>
    <row r="33" spans="1:22" ht="21.75" customHeight="1">
      <c r="A33" s="126" t="s">
        <v>191</v>
      </c>
      <c r="B33" s="126"/>
      <c r="C33" s="124"/>
      <c r="D33" s="127">
        <v>0</v>
      </c>
      <c r="E33" s="124"/>
      <c r="F33" s="127">
        <v>0</v>
      </c>
      <c r="G33" s="124"/>
      <c r="H33" s="127">
        <v>0</v>
      </c>
      <c r="I33" s="124"/>
      <c r="J33" s="127">
        <v>0</v>
      </c>
      <c r="K33" s="124"/>
      <c r="L33" s="133">
        <v>0</v>
      </c>
      <c r="M33" s="124"/>
      <c r="N33" s="127">
        <v>0</v>
      </c>
      <c r="O33" s="124"/>
      <c r="P33" s="126">
        <v>0</v>
      </c>
      <c r="Q33" s="124"/>
      <c r="R33" s="127">
        <v>1274268025</v>
      </c>
      <c r="S33" s="124"/>
      <c r="T33" s="127">
        <v>1274268025</v>
      </c>
      <c r="U33" s="124"/>
      <c r="V33" s="133">
        <v>-0.18736242442579953</v>
      </c>
    </row>
    <row r="34" spans="1:22" ht="21.75" customHeight="1">
      <c r="A34" s="126" t="s">
        <v>198</v>
      </c>
      <c r="B34" s="126"/>
      <c r="C34" s="124"/>
      <c r="D34" s="127">
        <v>0</v>
      </c>
      <c r="E34" s="124"/>
      <c r="F34" s="127">
        <v>0</v>
      </c>
      <c r="G34" s="124"/>
      <c r="H34" s="127">
        <v>0</v>
      </c>
      <c r="I34" s="124"/>
      <c r="J34" s="127">
        <v>0</v>
      </c>
      <c r="K34" s="124"/>
      <c r="L34" s="133">
        <v>0</v>
      </c>
      <c r="M34" s="124"/>
      <c r="N34" s="127">
        <v>2204433595</v>
      </c>
      <c r="O34" s="124"/>
      <c r="P34" s="126">
        <v>0</v>
      </c>
      <c r="Q34" s="124"/>
      <c r="R34" s="127">
        <v>-941656252</v>
      </c>
      <c r="S34" s="124"/>
      <c r="T34" s="127">
        <v>1262777343</v>
      </c>
      <c r="U34" s="124"/>
      <c r="V34" s="133">
        <v>-0.18567288816216621</v>
      </c>
    </row>
    <row r="35" spans="1:22" ht="21.75" customHeight="1">
      <c r="A35" s="126" t="s">
        <v>199</v>
      </c>
      <c r="B35" s="126"/>
      <c r="C35" s="124"/>
      <c r="D35" s="127">
        <v>0</v>
      </c>
      <c r="E35" s="124"/>
      <c r="F35" s="127">
        <v>0</v>
      </c>
      <c r="G35" s="124"/>
      <c r="H35" s="127">
        <v>0</v>
      </c>
      <c r="I35" s="124"/>
      <c r="J35" s="127">
        <v>0</v>
      </c>
      <c r="K35" s="124"/>
      <c r="L35" s="133">
        <v>0</v>
      </c>
      <c r="M35" s="124"/>
      <c r="N35" s="127">
        <v>1201473800</v>
      </c>
      <c r="O35" s="124"/>
      <c r="P35" s="126">
        <v>0</v>
      </c>
      <c r="Q35" s="124"/>
      <c r="R35" s="127">
        <v>-48892667</v>
      </c>
      <c r="S35" s="124"/>
      <c r="T35" s="127">
        <v>1152581133</v>
      </c>
      <c r="U35" s="124"/>
      <c r="V35" s="133">
        <v>-0.16947015163965595</v>
      </c>
    </row>
    <row r="36" spans="1:22" ht="21.75" customHeight="1">
      <c r="A36" s="126" t="s">
        <v>45</v>
      </c>
      <c r="B36" s="126"/>
      <c r="C36" s="124"/>
      <c r="D36" s="127">
        <v>0</v>
      </c>
      <c r="E36" s="124"/>
      <c r="F36" s="127">
        <v>1894746666</v>
      </c>
      <c r="G36" s="124"/>
      <c r="H36" s="127">
        <v>0</v>
      </c>
      <c r="I36" s="124"/>
      <c r="J36" s="127">
        <v>1894746666</v>
      </c>
      <c r="K36" s="124"/>
      <c r="L36" s="133">
        <v>0.5632315558169243</v>
      </c>
      <c r="M36" s="124"/>
      <c r="N36" s="127">
        <v>0</v>
      </c>
      <c r="O36" s="124"/>
      <c r="P36" s="126">
        <v>1132469832</v>
      </c>
      <c r="Q36" s="124"/>
      <c r="R36" s="127">
        <v>0</v>
      </c>
      <c r="S36" s="124"/>
      <c r="T36" s="127">
        <v>1132469832</v>
      </c>
      <c r="U36" s="124"/>
      <c r="V36" s="133">
        <v>-0.16651307978366472</v>
      </c>
    </row>
    <row r="37" spans="1:22" ht="21.75" customHeight="1">
      <c r="A37" s="126" t="s">
        <v>72</v>
      </c>
      <c r="B37" s="126"/>
      <c r="C37" s="124"/>
      <c r="D37" s="127">
        <v>0</v>
      </c>
      <c r="E37" s="124"/>
      <c r="F37" s="127">
        <v>-333628030</v>
      </c>
      <c r="G37" s="124"/>
      <c r="H37" s="127">
        <v>0</v>
      </c>
      <c r="I37" s="124"/>
      <c r="J37" s="127">
        <v>-333628030</v>
      </c>
      <c r="K37" s="124"/>
      <c r="L37" s="133">
        <v>-9.9174120621482342E-2</v>
      </c>
      <c r="M37" s="124"/>
      <c r="N37" s="127">
        <v>539586071</v>
      </c>
      <c r="O37" s="124"/>
      <c r="P37" s="126">
        <v>-151384816</v>
      </c>
      <c r="Q37" s="124"/>
      <c r="R37" s="127">
        <v>652658338</v>
      </c>
      <c r="S37" s="124"/>
      <c r="T37" s="127">
        <v>1040859593</v>
      </c>
      <c r="U37" s="124"/>
      <c r="V37" s="133">
        <v>-0.15304313771141745</v>
      </c>
    </row>
    <row r="38" spans="1:22" ht="21.75" customHeight="1">
      <c r="A38" s="126" t="s">
        <v>194</v>
      </c>
      <c r="B38" s="126"/>
      <c r="C38" s="124"/>
      <c r="D38" s="127">
        <v>0</v>
      </c>
      <c r="E38" s="124"/>
      <c r="F38" s="127">
        <v>0</v>
      </c>
      <c r="G38" s="124"/>
      <c r="H38" s="127">
        <v>0</v>
      </c>
      <c r="I38" s="124"/>
      <c r="J38" s="127">
        <v>0</v>
      </c>
      <c r="K38" s="124"/>
      <c r="L38" s="133">
        <v>0</v>
      </c>
      <c r="M38" s="124"/>
      <c r="N38" s="127">
        <v>0</v>
      </c>
      <c r="O38" s="124"/>
      <c r="P38" s="126">
        <v>0</v>
      </c>
      <c r="Q38" s="124"/>
      <c r="R38" s="127">
        <v>1001495161</v>
      </c>
      <c r="S38" s="124"/>
      <c r="T38" s="127">
        <v>1001495161</v>
      </c>
      <c r="U38" s="124"/>
      <c r="V38" s="133">
        <v>-0.14725517531185517</v>
      </c>
    </row>
    <row r="39" spans="1:22" ht="21.75" customHeight="1">
      <c r="A39" s="126" t="s">
        <v>188</v>
      </c>
      <c r="B39" s="126"/>
      <c r="C39" s="124"/>
      <c r="D39" s="127">
        <v>0</v>
      </c>
      <c r="E39" s="124"/>
      <c r="F39" s="127">
        <v>0</v>
      </c>
      <c r="G39" s="124"/>
      <c r="H39" s="127">
        <v>0</v>
      </c>
      <c r="I39" s="124"/>
      <c r="J39" s="127">
        <v>0</v>
      </c>
      <c r="K39" s="124"/>
      <c r="L39" s="133">
        <v>0</v>
      </c>
      <c r="M39" s="124"/>
      <c r="N39" s="127">
        <v>0</v>
      </c>
      <c r="O39" s="124"/>
      <c r="P39" s="126">
        <v>0</v>
      </c>
      <c r="Q39" s="124"/>
      <c r="R39" s="127">
        <v>761044832</v>
      </c>
      <c r="S39" s="124"/>
      <c r="T39" s="127">
        <v>761044832</v>
      </c>
      <c r="U39" s="124"/>
      <c r="V39" s="133">
        <v>-0.11190048092138646</v>
      </c>
    </row>
    <row r="40" spans="1:22" ht="21.75" customHeight="1">
      <c r="A40" s="126" t="s">
        <v>193</v>
      </c>
      <c r="B40" s="126"/>
      <c r="C40" s="124"/>
      <c r="D40" s="127">
        <v>0</v>
      </c>
      <c r="E40" s="124"/>
      <c r="F40" s="127">
        <v>0</v>
      </c>
      <c r="G40" s="124"/>
      <c r="H40" s="127">
        <v>0</v>
      </c>
      <c r="I40" s="124"/>
      <c r="J40" s="127">
        <v>0</v>
      </c>
      <c r="K40" s="124"/>
      <c r="L40" s="133">
        <v>0</v>
      </c>
      <c r="M40" s="124"/>
      <c r="N40" s="127">
        <v>1190759804</v>
      </c>
      <c r="O40" s="124"/>
      <c r="P40" s="126">
        <v>0</v>
      </c>
      <c r="Q40" s="124"/>
      <c r="R40" s="127">
        <v>-563856775</v>
      </c>
      <c r="S40" s="124"/>
      <c r="T40" s="127">
        <v>626903029</v>
      </c>
      <c r="U40" s="124"/>
      <c r="V40" s="133">
        <v>-9.2176896138720349E-2</v>
      </c>
    </row>
    <row r="41" spans="1:22" ht="21.75" customHeight="1">
      <c r="A41" s="126" t="s">
        <v>183</v>
      </c>
      <c r="B41" s="126"/>
      <c r="C41" s="124"/>
      <c r="D41" s="127">
        <v>0</v>
      </c>
      <c r="E41" s="124"/>
      <c r="F41" s="127">
        <v>0</v>
      </c>
      <c r="G41" s="124"/>
      <c r="H41" s="127">
        <v>0</v>
      </c>
      <c r="I41" s="124"/>
      <c r="J41" s="127">
        <v>0</v>
      </c>
      <c r="K41" s="124"/>
      <c r="L41" s="133">
        <v>0</v>
      </c>
      <c r="M41" s="124"/>
      <c r="N41" s="127">
        <v>600000000</v>
      </c>
      <c r="O41" s="124"/>
      <c r="P41" s="126">
        <v>0</v>
      </c>
      <c r="Q41" s="124"/>
      <c r="R41" s="127">
        <v>-21214700</v>
      </c>
      <c r="S41" s="124"/>
      <c r="T41" s="127">
        <v>578785300</v>
      </c>
      <c r="U41" s="124"/>
      <c r="V41" s="133">
        <v>-8.5101889792780216E-2</v>
      </c>
    </row>
    <row r="42" spans="1:22" ht="21.75" customHeight="1">
      <c r="A42" s="126" t="s">
        <v>196</v>
      </c>
      <c r="B42" s="126"/>
      <c r="C42" s="124"/>
      <c r="D42" s="127">
        <v>0</v>
      </c>
      <c r="E42" s="124"/>
      <c r="F42" s="127">
        <v>0</v>
      </c>
      <c r="G42" s="124"/>
      <c r="H42" s="127">
        <v>0</v>
      </c>
      <c r="I42" s="124"/>
      <c r="J42" s="127">
        <v>0</v>
      </c>
      <c r="K42" s="124"/>
      <c r="L42" s="133">
        <v>0</v>
      </c>
      <c r="M42" s="124"/>
      <c r="N42" s="127">
        <v>34278000</v>
      </c>
      <c r="O42" s="124"/>
      <c r="P42" s="126">
        <v>0</v>
      </c>
      <c r="Q42" s="124"/>
      <c r="R42" s="127">
        <v>532937548</v>
      </c>
      <c r="S42" s="124"/>
      <c r="T42" s="127">
        <v>567215548</v>
      </c>
      <c r="U42" s="124"/>
      <c r="V42" s="133">
        <v>-8.340072744530215E-2</v>
      </c>
    </row>
    <row r="43" spans="1:22" ht="21.75" customHeight="1">
      <c r="A43" s="126" t="s">
        <v>192</v>
      </c>
      <c r="B43" s="126"/>
      <c r="C43" s="124"/>
      <c r="D43" s="127">
        <v>0</v>
      </c>
      <c r="E43" s="124"/>
      <c r="F43" s="127">
        <v>0</v>
      </c>
      <c r="G43" s="124"/>
      <c r="H43" s="127">
        <v>0</v>
      </c>
      <c r="I43" s="124"/>
      <c r="J43" s="127">
        <v>0</v>
      </c>
      <c r="K43" s="124"/>
      <c r="L43" s="133">
        <v>0</v>
      </c>
      <c r="M43" s="124"/>
      <c r="N43" s="127">
        <v>0</v>
      </c>
      <c r="O43" s="124"/>
      <c r="P43" s="126">
        <v>0</v>
      </c>
      <c r="Q43" s="124"/>
      <c r="R43" s="127">
        <v>540025110</v>
      </c>
      <c r="S43" s="124"/>
      <c r="T43" s="127">
        <v>540025110</v>
      </c>
      <c r="U43" s="124"/>
      <c r="V43" s="133">
        <v>-7.9402772317393011E-2</v>
      </c>
    </row>
    <row r="44" spans="1:22" ht="21.75" customHeight="1">
      <c r="A44" s="126" t="s">
        <v>177</v>
      </c>
      <c r="B44" s="126"/>
      <c r="C44" s="124"/>
      <c r="D44" s="127">
        <v>0</v>
      </c>
      <c r="E44" s="124"/>
      <c r="F44" s="127">
        <v>0</v>
      </c>
      <c r="G44" s="124"/>
      <c r="H44" s="127">
        <v>0</v>
      </c>
      <c r="I44" s="124"/>
      <c r="J44" s="127">
        <v>0</v>
      </c>
      <c r="K44" s="124"/>
      <c r="L44" s="133">
        <v>0</v>
      </c>
      <c r="M44" s="124"/>
      <c r="N44" s="127">
        <v>0</v>
      </c>
      <c r="O44" s="124"/>
      <c r="P44" s="126">
        <v>0</v>
      </c>
      <c r="Q44" s="124"/>
      <c r="R44" s="127">
        <v>481392061</v>
      </c>
      <c r="S44" s="124"/>
      <c r="T44" s="127">
        <v>481392061</v>
      </c>
      <c r="U44" s="124"/>
      <c r="V44" s="133">
        <v>-7.078164238508014E-2</v>
      </c>
    </row>
    <row r="45" spans="1:22" ht="21.75" customHeight="1">
      <c r="A45" s="126" t="s">
        <v>204</v>
      </c>
      <c r="B45" s="126"/>
      <c r="C45" s="124"/>
      <c r="D45" s="127">
        <v>0</v>
      </c>
      <c r="E45" s="124"/>
      <c r="F45" s="127">
        <v>0</v>
      </c>
      <c r="G45" s="124"/>
      <c r="H45" s="127">
        <v>0</v>
      </c>
      <c r="I45" s="124"/>
      <c r="J45" s="127">
        <v>0</v>
      </c>
      <c r="K45" s="124"/>
      <c r="L45" s="133">
        <v>0</v>
      </c>
      <c r="M45" s="124"/>
      <c r="N45" s="127">
        <v>0</v>
      </c>
      <c r="O45" s="124"/>
      <c r="P45" s="126">
        <v>0</v>
      </c>
      <c r="Q45" s="124"/>
      <c r="R45" s="127">
        <v>367400949</v>
      </c>
      <c r="S45" s="124"/>
      <c r="T45" s="127">
        <v>367400949</v>
      </c>
      <c r="U45" s="124"/>
      <c r="V45" s="133">
        <v>-5.402092118020424E-2</v>
      </c>
    </row>
    <row r="46" spans="1:22" ht="21.75" customHeight="1">
      <c r="A46" s="126" t="s">
        <v>67</v>
      </c>
      <c r="B46" s="126"/>
      <c r="C46" s="124"/>
      <c r="D46" s="127">
        <v>0</v>
      </c>
      <c r="E46" s="124"/>
      <c r="F46" s="127">
        <v>0</v>
      </c>
      <c r="G46" s="124"/>
      <c r="H46" s="127">
        <v>0</v>
      </c>
      <c r="I46" s="124"/>
      <c r="J46" s="127">
        <v>0</v>
      </c>
      <c r="K46" s="124"/>
      <c r="L46" s="133">
        <v>0</v>
      </c>
      <c r="M46" s="124"/>
      <c r="N46" s="127">
        <v>0</v>
      </c>
      <c r="O46" s="124"/>
      <c r="P46" s="126">
        <v>313433968</v>
      </c>
      <c r="Q46" s="124"/>
      <c r="R46" s="127">
        <v>0</v>
      </c>
      <c r="S46" s="124"/>
      <c r="T46" s="127">
        <v>313433968</v>
      </c>
      <c r="U46" s="124"/>
      <c r="V46" s="133">
        <v>-4.608586811387539E-2</v>
      </c>
    </row>
    <row r="47" spans="1:22" ht="21.75" customHeight="1">
      <c r="A47" s="126" t="s">
        <v>74</v>
      </c>
      <c r="B47" s="126"/>
      <c r="C47" s="124"/>
      <c r="D47" s="127">
        <v>0</v>
      </c>
      <c r="E47" s="124"/>
      <c r="F47" s="127">
        <v>0</v>
      </c>
      <c r="G47" s="124"/>
      <c r="H47" s="127">
        <v>276225642</v>
      </c>
      <c r="I47" s="124"/>
      <c r="J47" s="127">
        <v>276225642</v>
      </c>
      <c r="K47" s="124"/>
      <c r="L47" s="133">
        <v>8.2110712155853333E-2</v>
      </c>
      <c r="M47" s="124"/>
      <c r="N47" s="127">
        <v>0</v>
      </c>
      <c r="O47" s="124"/>
      <c r="P47" s="126">
        <v>0</v>
      </c>
      <c r="Q47" s="124"/>
      <c r="R47" s="127">
        <v>276225642</v>
      </c>
      <c r="S47" s="124"/>
      <c r="T47" s="127">
        <v>276225642</v>
      </c>
      <c r="U47" s="124"/>
      <c r="V47" s="133">
        <v>-4.0614929479763848E-2</v>
      </c>
    </row>
    <row r="48" spans="1:22" ht="21.75" customHeight="1">
      <c r="A48" s="126" t="s">
        <v>38</v>
      </c>
      <c r="B48" s="126"/>
      <c r="C48" s="124"/>
      <c r="D48" s="127">
        <v>0</v>
      </c>
      <c r="E48" s="124"/>
      <c r="F48" s="127">
        <v>-468562803</v>
      </c>
      <c r="G48" s="124"/>
      <c r="H48" s="127">
        <v>0</v>
      </c>
      <c r="I48" s="124"/>
      <c r="J48" s="127">
        <v>-468562803</v>
      </c>
      <c r="K48" s="124"/>
      <c r="L48" s="133">
        <v>-0.13928477155670005</v>
      </c>
      <c r="M48" s="124"/>
      <c r="N48" s="127">
        <v>0</v>
      </c>
      <c r="O48" s="124"/>
      <c r="P48" s="126">
        <v>263209060</v>
      </c>
      <c r="Q48" s="124"/>
      <c r="R48" s="127">
        <v>0</v>
      </c>
      <c r="S48" s="124"/>
      <c r="T48" s="127">
        <v>263209060</v>
      </c>
      <c r="U48" s="124"/>
      <c r="V48" s="133">
        <v>-3.8701032000262058E-2</v>
      </c>
    </row>
    <row r="49" spans="1:22" ht="21.75" customHeight="1">
      <c r="A49" s="126" t="s">
        <v>95</v>
      </c>
      <c r="B49" s="126"/>
      <c r="C49" s="124"/>
      <c r="D49" s="127">
        <v>0</v>
      </c>
      <c r="E49" s="124"/>
      <c r="F49" s="127">
        <v>261033264</v>
      </c>
      <c r="G49" s="124"/>
      <c r="H49" s="127">
        <v>0</v>
      </c>
      <c r="I49" s="124"/>
      <c r="J49" s="127">
        <v>261033264</v>
      </c>
      <c r="K49" s="124"/>
      <c r="L49" s="133">
        <v>7.7594632591737697E-2</v>
      </c>
      <c r="M49" s="124"/>
      <c r="N49" s="127">
        <v>0</v>
      </c>
      <c r="O49" s="124"/>
      <c r="P49" s="126">
        <v>261033264</v>
      </c>
      <c r="Q49" s="124"/>
      <c r="R49" s="127">
        <v>0</v>
      </c>
      <c r="S49" s="124"/>
      <c r="T49" s="127">
        <v>261033264</v>
      </c>
      <c r="U49" s="124"/>
      <c r="V49" s="133">
        <v>-3.8381113109088469E-2</v>
      </c>
    </row>
    <row r="50" spans="1:22" ht="21.75" customHeight="1">
      <c r="A50" s="126" t="s">
        <v>190</v>
      </c>
      <c r="B50" s="126"/>
      <c r="C50" s="124"/>
      <c r="D50" s="127">
        <v>0</v>
      </c>
      <c r="E50" s="124"/>
      <c r="F50" s="127">
        <v>0</v>
      </c>
      <c r="G50" s="124"/>
      <c r="H50" s="127">
        <v>0</v>
      </c>
      <c r="I50" s="124"/>
      <c r="J50" s="127">
        <v>0</v>
      </c>
      <c r="K50" s="124"/>
      <c r="L50" s="133">
        <v>0</v>
      </c>
      <c r="M50" s="124"/>
      <c r="N50" s="127">
        <v>0</v>
      </c>
      <c r="O50" s="124"/>
      <c r="P50" s="126">
        <v>0</v>
      </c>
      <c r="Q50" s="124"/>
      <c r="R50" s="127">
        <v>231237893</v>
      </c>
      <c r="S50" s="124"/>
      <c r="T50" s="127">
        <v>231237893</v>
      </c>
      <c r="U50" s="124"/>
      <c r="V50" s="133">
        <v>-3.4000140787958343E-2</v>
      </c>
    </row>
    <row r="51" spans="1:22" ht="21.75" customHeight="1">
      <c r="A51" s="126" t="s">
        <v>184</v>
      </c>
      <c r="B51" s="126"/>
      <c r="C51" s="124"/>
      <c r="D51" s="127">
        <v>0</v>
      </c>
      <c r="E51" s="124"/>
      <c r="F51" s="127">
        <v>0</v>
      </c>
      <c r="G51" s="124"/>
      <c r="H51" s="127">
        <v>0</v>
      </c>
      <c r="I51" s="124"/>
      <c r="J51" s="127">
        <v>0</v>
      </c>
      <c r="K51" s="124"/>
      <c r="L51" s="133">
        <v>0</v>
      </c>
      <c r="M51" s="124"/>
      <c r="N51" s="127">
        <v>0</v>
      </c>
      <c r="O51" s="124"/>
      <c r="P51" s="126">
        <v>0</v>
      </c>
      <c r="Q51" s="124"/>
      <c r="R51" s="127">
        <v>46818909</v>
      </c>
      <c r="S51" s="124"/>
      <c r="T51" s="127">
        <v>46818909</v>
      </c>
      <c r="U51" s="124"/>
      <c r="V51" s="133">
        <v>-6.88403391367439E-3</v>
      </c>
    </row>
    <row r="52" spans="1:22" ht="21.75" customHeight="1">
      <c r="A52" s="126" t="s">
        <v>178</v>
      </c>
      <c r="B52" s="126"/>
      <c r="C52" s="124"/>
      <c r="D52" s="127">
        <v>0</v>
      </c>
      <c r="E52" s="124"/>
      <c r="F52" s="127">
        <v>0</v>
      </c>
      <c r="G52" s="124"/>
      <c r="H52" s="127">
        <v>0</v>
      </c>
      <c r="I52" s="124"/>
      <c r="J52" s="127">
        <v>0</v>
      </c>
      <c r="K52" s="124"/>
      <c r="L52" s="133">
        <v>0</v>
      </c>
      <c r="M52" s="124"/>
      <c r="N52" s="127">
        <v>0</v>
      </c>
      <c r="O52" s="124"/>
      <c r="P52" s="126">
        <v>0</v>
      </c>
      <c r="Q52" s="124"/>
      <c r="R52" s="127">
        <v>8417128</v>
      </c>
      <c r="S52" s="124"/>
      <c r="T52" s="127">
        <v>8417128</v>
      </c>
      <c r="U52" s="124"/>
      <c r="V52" s="133">
        <v>-1.2376152252445329E-3</v>
      </c>
    </row>
    <row r="53" spans="1:22" ht="21.75" customHeight="1">
      <c r="A53" s="126" t="s">
        <v>187</v>
      </c>
      <c r="B53" s="126"/>
      <c r="C53" s="124"/>
      <c r="D53" s="127">
        <v>0</v>
      </c>
      <c r="E53" s="124"/>
      <c r="F53" s="127">
        <v>0</v>
      </c>
      <c r="G53" s="124"/>
      <c r="H53" s="127">
        <v>0</v>
      </c>
      <c r="I53" s="124"/>
      <c r="J53" s="127">
        <v>0</v>
      </c>
      <c r="K53" s="124"/>
      <c r="L53" s="133">
        <v>0</v>
      </c>
      <c r="M53" s="124"/>
      <c r="N53" s="127">
        <v>14239272</v>
      </c>
      <c r="O53" s="124"/>
      <c r="P53" s="126">
        <v>0</v>
      </c>
      <c r="Q53" s="124"/>
      <c r="R53" s="127">
        <v>-93840295</v>
      </c>
      <c r="S53" s="124"/>
      <c r="T53" s="127">
        <v>-79601023</v>
      </c>
      <c r="U53" s="124"/>
      <c r="V53" s="133">
        <v>1.1704162988829472E-2</v>
      </c>
    </row>
    <row r="54" spans="1:22" ht="21.75" customHeight="1">
      <c r="A54" s="126" t="s">
        <v>185</v>
      </c>
      <c r="B54" s="126"/>
      <c r="C54" s="124"/>
      <c r="D54" s="127">
        <v>0</v>
      </c>
      <c r="E54" s="124"/>
      <c r="F54" s="127">
        <v>0</v>
      </c>
      <c r="G54" s="124"/>
      <c r="H54" s="127">
        <v>0</v>
      </c>
      <c r="I54" s="124"/>
      <c r="J54" s="127">
        <v>0</v>
      </c>
      <c r="K54" s="124"/>
      <c r="L54" s="133">
        <v>0</v>
      </c>
      <c r="M54" s="124"/>
      <c r="N54" s="127">
        <v>0</v>
      </c>
      <c r="O54" s="124"/>
      <c r="P54" s="126">
        <v>0</v>
      </c>
      <c r="Q54" s="124"/>
      <c r="R54" s="127">
        <v>-80650552</v>
      </c>
      <c r="S54" s="124"/>
      <c r="T54" s="127">
        <v>-80650552</v>
      </c>
      <c r="U54" s="124"/>
      <c r="V54" s="133">
        <v>1.1858480835693115E-2</v>
      </c>
    </row>
    <row r="55" spans="1:22" ht="21.75" customHeight="1">
      <c r="A55" s="126" t="s">
        <v>205</v>
      </c>
      <c r="B55" s="126"/>
      <c r="C55" s="124"/>
      <c r="D55" s="127">
        <v>0</v>
      </c>
      <c r="E55" s="124"/>
      <c r="F55" s="127">
        <v>0</v>
      </c>
      <c r="G55" s="124"/>
      <c r="H55" s="127">
        <v>0</v>
      </c>
      <c r="I55" s="124"/>
      <c r="J55" s="127">
        <v>0</v>
      </c>
      <c r="K55" s="124"/>
      <c r="L55" s="133">
        <v>0</v>
      </c>
      <c r="M55" s="124"/>
      <c r="N55" s="127">
        <v>0</v>
      </c>
      <c r="O55" s="124"/>
      <c r="P55" s="126">
        <v>0</v>
      </c>
      <c r="Q55" s="124"/>
      <c r="R55" s="127">
        <v>-220816927</v>
      </c>
      <c r="S55" s="124"/>
      <c r="T55" s="127">
        <v>-220816927</v>
      </c>
      <c r="U55" s="124"/>
      <c r="V55" s="133">
        <v>3.2467890573472401E-2</v>
      </c>
    </row>
    <row r="56" spans="1:22" ht="21.75" customHeight="1">
      <c r="A56" s="126" t="s">
        <v>189</v>
      </c>
      <c r="B56" s="126"/>
      <c r="C56" s="124"/>
      <c r="D56" s="127">
        <v>0</v>
      </c>
      <c r="E56" s="124"/>
      <c r="F56" s="127">
        <v>0</v>
      </c>
      <c r="G56" s="124"/>
      <c r="H56" s="127">
        <v>0</v>
      </c>
      <c r="I56" s="124"/>
      <c r="J56" s="127">
        <v>0</v>
      </c>
      <c r="K56" s="124"/>
      <c r="L56" s="133">
        <v>0</v>
      </c>
      <c r="M56" s="124"/>
      <c r="N56" s="127">
        <v>0</v>
      </c>
      <c r="O56" s="124"/>
      <c r="P56" s="126">
        <v>0</v>
      </c>
      <c r="Q56" s="124"/>
      <c r="R56" s="127">
        <v>-274593228</v>
      </c>
      <c r="S56" s="124"/>
      <c r="T56" s="127">
        <v>-274593228</v>
      </c>
      <c r="U56" s="124"/>
      <c r="V56" s="133">
        <v>4.0374906942349381E-2</v>
      </c>
    </row>
    <row r="57" spans="1:22" ht="21.75" customHeight="1">
      <c r="A57" s="126" t="s">
        <v>180</v>
      </c>
      <c r="B57" s="126"/>
      <c r="C57" s="124"/>
      <c r="D57" s="127">
        <v>0</v>
      </c>
      <c r="E57" s="124"/>
      <c r="F57" s="127">
        <v>0</v>
      </c>
      <c r="G57" s="124"/>
      <c r="H57" s="127">
        <v>0</v>
      </c>
      <c r="I57" s="124"/>
      <c r="J57" s="127">
        <v>0</v>
      </c>
      <c r="K57" s="124"/>
      <c r="L57" s="133">
        <v>0</v>
      </c>
      <c r="M57" s="124"/>
      <c r="N57" s="127">
        <v>362064343</v>
      </c>
      <c r="O57" s="124"/>
      <c r="P57" s="126">
        <v>0</v>
      </c>
      <c r="Q57" s="124"/>
      <c r="R57" s="127">
        <v>-957865709</v>
      </c>
      <c r="S57" s="124"/>
      <c r="T57" s="127">
        <v>-595801366</v>
      </c>
      <c r="U57" s="124"/>
      <c r="V57" s="133">
        <v>8.7603852737310209E-2</v>
      </c>
    </row>
    <row r="58" spans="1:22" ht="21.75" customHeight="1">
      <c r="A58" s="126" t="s">
        <v>195</v>
      </c>
      <c r="B58" s="126"/>
      <c r="C58" s="124"/>
      <c r="D58" s="127">
        <v>0</v>
      </c>
      <c r="E58" s="124"/>
      <c r="F58" s="127">
        <v>0</v>
      </c>
      <c r="G58" s="124"/>
      <c r="H58" s="127">
        <v>0</v>
      </c>
      <c r="I58" s="124"/>
      <c r="J58" s="127">
        <v>0</v>
      </c>
      <c r="K58" s="124"/>
      <c r="L58" s="133">
        <v>0</v>
      </c>
      <c r="M58" s="124"/>
      <c r="N58" s="127">
        <v>284284010</v>
      </c>
      <c r="O58" s="124"/>
      <c r="P58" s="126">
        <v>0</v>
      </c>
      <c r="Q58" s="124"/>
      <c r="R58" s="127">
        <v>-1070303301</v>
      </c>
      <c r="S58" s="124"/>
      <c r="T58" s="127">
        <v>-786019291</v>
      </c>
      <c r="U58" s="124"/>
      <c r="V58" s="133">
        <v>0.1155726088373033</v>
      </c>
    </row>
    <row r="59" spans="1:22" ht="21.75" customHeight="1">
      <c r="A59" s="126" t="s">
        <v>26</v>
      </c>
      <c r="B59" s="126"/>
      <c r="C59" s="124"/>
      <c r="D59" s="127">
        <v>0</v>
      </c>
      <c r="E59" s="124"/>
      <c r="F59" s="127">
        <v>568887182</v>
      </c>
      <c r="G59" s="124"/>
      <c r="H59" s="127">
        <v>-175541939</v>
      </c>
      <c r="I59" s="124"/>
      <c r="J59" s="127">
        <v>393345243</v>
      </c>
      <c r="K59" s="124"/>
      <c r="L59" s="133">
        <v>0.11692563294267654</v>
      </c>
      <c r="M59" s="124"/>
      <c r="N59" s="127">
        <v>1003975376</v>
      </c>
      <c r="O59" s="124"/>
      <c r="P59" s="126">
        <v>-2282338798</v>
      </c>
      <c r="Q59" s="124"/>
      <c r="R59" s="127">
        <v>260914930</v>
      </c>
      <c r="S59" s="124"/>
      <c r="T59" s="127">
        <v>-1017448492</v>
      </c>
      <c r="U59" s="124"/>
      <c r="V59" s="133">
        <v>0.14960087866090316</v>
      </c>
    </row>
    <row r="60" spans="1:22" ht="21.75" customHeight="1">
      <c r="A60" s="126" t="s">
        <v>176</v>
      </c>
      <c r="B60" s="126"/>
      <c r="C60" s="124"/>
      <c r="D60" s="127">
        <v>0</v>
      </c>
      <c r="E60" s="124"/>
      <c r="F60" s="127">
        <v>0</v>
      </c>
      <c r="G60" s="124"/>
      <c r="H60" s="127">
        <v>0</v>
      </c>
      <c r="I60" s="124"/>
      <c r="J60" s="127">
        <v>0</v>
      </c>
      <c r="K60" s="124"/>
      <c r="L60" s="133">
        <v>0</v>
      </c>
      <c r="M60" s="124"/>
      <c r="N60" s="127">
        <v>217405692</v>
      </c>
      <c r="O60" s="124"/>
      <c r="P60" s="126">
        <v>0</v>
      </c>
      <c r="Q60" s="124"/>
      <c r="R60" s="127">
        <v>-1326244414</v>
      </c>
      <c r="S60" s="124"/>
      <c r="T60" s="127">
        <v>-1108838722</v>
      </c>
      <c r="U60" s="124"/>
      <c r="V60" s="133">
        <v>0.16303847163639307</v>
      </c>
    </row>
    <row r="61" spans="1:22" ht="21.75" customHeight="1">
      <c r="A61" s="126" t="s">
        <v>42</v>
      </c>
      <c r="B61" s="126"/>
      <c r="C61" s="124"/>
      <c r="D61" s="127">
        <v>0</v>
      </c>
      <c r="E61" s="124"/>
      <c r="F61" s="127">
        <v>0</v>
      </c>
      <c r="G61" s="124"/>
      <c r="H61" s="127">
        <v>-775227171</v>
      </c>
      <c r="I61" s="124"/>
      <c r="J61" s="127">
        <v>-775227171</v>
      </c>
      <c r="K61" s="124"/>
      <c r="L61" s="133">
        <v>-0.23044368593911163</v>
      </c>
      <c r="M61" s="124"/>
      <c r="N61" s="127">
        <v>0</v>
      </c>
      <c r="O61" s="124"/>
      <c r="P61" s="126">
        <v>0</v>
      </c>
      <c r="Q61" s="124"/>
      <c r="R61" s="127">
        <v>-1713946687</v>
      </c>
      <c r="S61" s="124"/>
      <c r="T61" s="127">
        <v>-1713946687</v>
      </c>
      <c r="U61" s="124"/>
      <c r="V61" s="133">
        <v>0.25201072326435164</v>
      </c>
    </row>
    <row r="62" spans="1:22" ht="21.75" customHeight="1">
      <c r="A62" s="126" t="s">
        <v>200</v>
      </c>
      <c r="B62" s="126"/>
      <c r="C62" s="124"/>
      <c r="D62" s="127">
        <v>0</v>
      </c>
      <c r="E62" s="124"/>
      <c r="F62" s="127">
        <v>0</v>
      </c>
      <c r="G62" s="124"/>
      <c r="H62" s="127">
        <v>0</v>
      </c>
      <c r="I62" s="124"/>
      <c r="J62" s="127">
        <v>0</v>
      </c>
      <c r="K62" s="124"/>
      <c r="L62" s="133">
        <v>0</v>
      </c>
      <c r="M62" s="124"/>
      <c r="N62" s="127">
        <v>0</v>
      </c>
      <c r="O62" s="124"/>
      <c r="P62" s="126">
        <v>0</v>
      </c>
      <c r="Q62" s="124"/>
      <c r="R62" s="127">
        <v>-1937226667</v>
      </c>
      <c r="S62" s="124"/>
      <c r="T62" s="127">
        <v>-1937226667</v>
      </c>
      <c r="U62" s="124"/>
      <c r="V62" s="133">
        <v>0.28484076965788341</v>
      </c>
    </row>
    <row r="63" spans="1:22" ht="21.75" customHeight="1">
      <c r="A63" s="126" t="s">
        <v>96</v>
      </c>
      <c r="B63" s="126"/>
      <c r="C63" s="124"/>
      <c r="D63" s="127">
        <v>0</v>
      </c>
      <c r="E63" s="124"/>
      <c r="F63" s="127">
        <v>-1982081631</v>
      </c>
      <c r="G63" s="124"/>
      <c r="H63" s="127">
        <v>0</v>
      </c>
      <c r="I63" s="124"/>
      <c r="J63" s="127">
        <v>-1982081631</v>
      </c>
      <c r="K63" s="124"/>
      <c r="L63" s="133">
        <v>-0.58919270888126052</v>
      </c>
      <c r="M63" s="124"/>
      <c r="N63" s="127">
        <v>0</v>
      </c>
      <c r="O63" s="124"/>
      <c r="P63" s="126">
        <v>-1982081631</v>
      </c>
      <c r="Q63" s="124"/>
      <c r="R63" s="127">
        <v>0</v>
      </c>
      <c r="S63" s="124"/>
      <c r="T63" s="127">
        <v>-1982081631</v>
      </c>
      <c r="U63" s="124"/>
      <c r="V63" s="133">
        <v>0.29143603426288828</v>
      </c>
    </row>
    <row r="64" spans="1:22" ht="21.75" customHeight="1">
      <c r="A64" s="126" t="s">
        <v>174</v>
      </c>
      <c r="B64" s="126"/>
      <c r="C64" s="124"/>
      <c r="D64" s="127">
        <v>0</v>
      </c>
      <c r="E64" s="124"/>
      <c r="F64" s="127">
        <v>0</v>
      </c>
      <c r="G64" s="124"/>
      <c r="H64" s="127">
        <v>0</v>
      </c>
      <c r="I64" s="124"/>
      <c r="J64" s="127">
        <v>0</v>
      </c>
      <c r="K64" s="124"/>
      <c r="L64" s="133">
        <v>0</v>
      </c>
      <c r="M64" s="124"/>
      <c r="N64" s="127">
        <v>0</v>
      </c>
      <c r="O64" s="124"/>
      <c r="P64" s="126">
        <v>0</v>
      </c>
      <c r="Q64" s="124"/>
      <c r="R64" s="127">
        <v>-2111712268</v>
      </c>
      <c r="S64" s="124"/>
      <c r="T64" s="127">
        <v>-2111712268</v>
      </c>
      <c r="U64" s="124"/>
      <c r="V64" s="133">
        <v>0.31049631824684898</v>
      </c>
    </row>
    <row r="65" spans="1:22" ht="21.75" customHeight="1">
      <c r="A65" s="126" t="s">
        <v>91</v>
      </c>
      <c r="B65" s="126"/>
      <c r="C65" s="124"/>
      <c r="D65" s="127">
        <v>0</v>
      </c>
      <c r="E65" s="124"/>
      <c r="F65" s="127">
        <v>936449820</v>
      </c>
      <c r="G65" s="124"/>
      <c r="H65" s="127">
        <v>0</v>
      </c>
      <c r="I65" s="124"/>
      <c r="J65" s="127">
        <v>936449820</v>
      </c>
      <c r="K65" s="124"/>
      <c r="L65" s="133">
        <v>0.27836865926596582</v>
      </c>
      <c r="M65" s="124"/>
      <c r="N65" s="127">
        <v>2857343795</v>
      </c>
      <c r="O65" s="124"/>
      <c r="P65" s="126">
        <v>-5304586218</v>
      </c>
      <c r="Q65" s="124"/>
      <c r="R65" s="127">
        <v>0</v>
      </c>
      <c r="S65" s="124"/>
      <c r="T65" s="127">
        <v>-2447242423</v>
      </c>
      <c r="U65" s="124"/>
      <c r="V65" s="133">
        <v>0.35983110659231055</v>
      </c>
    </row>
    <row r="66" spans="1:22" ht="21.75" customHeight="1">
      <c r="A66" s="126" t="s">
        <v>49</v>
      </c>
      <c r="B66" s="126"/>
      <c r="C66" s="124"/>
      <c r="D66" s="127">
        <v>0</v>
      </c>
      <c r="E66" s="124"/>
      <c r="F66" s="127">
        <v>-8997990488</v>
      </c>
      <c r="G66" s="124"/>
      <c r="H66" s="127">
        <v>0</v>
      </c>
      <c r="I66" s="124"/>
      <c r="J66" s="127">
        <v>-8997990488</v>
      </c>
      <c r="K66" s="124"/>
      <c r="L66" s="133">
        <v>-2.6747386723107849</v>
      </c>
      <c r="M66" s="124"/>
      <c r="N66" s="127">
        <v>5483181711</v>
      </c>
      <c r="O66" s="124"/>
      <c r="P66" s="126">
        <v>-8110794932</v>
      </c>
      <c r="Q66" s="124"/>
      <c r="R66" s="127">
        <v>-4854</v>
      </c>
      <c r="S66" s="124"/>
      <c r="T66" s="127">
        <v>-2627618075</v>
      </c>
      <c r="U66" s="124"/>
      <c r="V66" s="133">
        <v>0.38635270079624912</v>
      </c>
    </row>
    <row r="67" spans="1:22" ht="21.75" customHeight="1">
      <c r="A67" s="126" t="s">
        <v>20</v>
      </c>
      <c r="B67" s="126"/>
      <c r="C67" s="124"/>
      <c r="D67" s="127">
        <v>0</v>
      </c>
      <c r="E67" s="124"/>
      <c r="F67" s="127">
        <v>2105172060</v>
      </c>
      <c r="G67" s="124"/>
      <c r="H67" s="127">
        <v>-18013421</v>
      </c>
      <c r="I67" s="124"/>
      <c r="J67" s="127">
        <v>2087158639</v>
      </c>
      <c r="K67" s="124"/>
      <c r="L67" s="133">
        <v>0.62042785379979892</v>
      </c>
      <c r="M67" s="124"/>
      <c r="N67" s="127">
        <v>0</v>
      </c>
      <c r="O67" s="124"/>
      <c r="P67" s="126">
        <v>-2730655622</v>
      </c>
      <c r="Q67" s="124"/>
      <c r="R67" s="127">
        <v>-18013693</v>
      </c>
      <c r="S67" s="124"/>
      <c r="T67" s="127">
        <v>-2748669315</v>
      </c>
      <c r="U67" s="124"/>
      <c r="V67" s="133">
        <v>0.40415151027838248</v>
      </c>
    </row>
    <row r="68" spans="1:22" ht="21.75" customHeight="1">
      <c r="A68" s="126" t="s">
        <v>25</v>
      </c>
      <c r="B68" s="126"/>
      <c r="C68" s="124"/>
      <c r="D68" s="127">
        <v>0</v>
      </c>
      <c r="E68" s="124"/>
      <c r="F68" s="127">
        <v>11961326770</v>
      </c>
      <c r="G68" s="124"/>
      <c r="H68" s="127">
        <v>0</v>
      </c>
      <c r="I68" s="124"/>
      <c r="J68" s="127">
        <v>11961326770</v>
      </c>
      <c r="K68" s="124"/>
      <c r="L68" s="133">
        <v>3.5556187047021974</v>
      </c>
      <c r="M68" s="124"/>
      <c r="N68" s="127">
        <v>8493827760</v>
      </c>
      <c r="O68" s="124"/>
      <c r="P68" s="126">
        <v>-6346982483</v>
      </c>
      <c r="Q68" s="124"/>
      <c r="R68" s="127">
        <v>-5088694763</v>
      </c>
      <c r="S68" s="124"/>
      <c r="T68" s="127">
        <v>-2941849486</v>
      </c>
      <c r="U68" s="124"/>
      <c r="V68" s="133">
        <v>0.43255582120782804</v>
      </c>
    </row>
    <row r="69" spans="1:22" ht="21.75" customHeight="1">
      <c r="A69" s="126" t="s">
        <v>66</v>
      </c>
      <c r="B69" s="126"/>
      <c r="C69" s="124"/>
      <c r="D69" s="127">
        <v>0</v>
      </c>
      <c r="E69" s="124"/>
      <c r="F69" s="127">
        <v>0</v>
      </c>
      <c r="G69" s="124"/>
      <c r="H69" s="127">
        <v>-2737504825</v>
      </c>
      <c r="I69" s="124"/>
      <c r="J69" s="127">
        <v>-2737504825</v>
      </c>
      <c r="K69" s="124"/>
      <c r="L69" s="133">
        <v>-0.81374947337740144</v>
      </c>
      <c r="M69" s="124"/>
      <c r="N69" s="127">
        <v>0</v>
      </c>
      <c r="O69" s="124"/>
      <c r="P69" s="126">
        <v>0</v>
      </c>
      <c r="Q69" s="124"/>
      <c r="R69" s="127">
        <v>-3154270683</v>
      </c>
      <c r="S69" s="124"/>
      <c r="T69" s="127">
        <v>-3154270683</v>
      </c>
      <c r="U69" s="124"/>
      <c r="V69" s="133">
        <v>0.46378924281812894</v>
      </c>
    </row>
    <row r="70" spans="1:22" ht="21.75" customHeight="1">
      <c r="A70" s="126" t="s">
        <v>203</v>
      </c>
      <c r="B70" s="126"/>
      <c r="C70" s="124"/>
      <c r="D70" s="127">
        <v>0</v>
      </c>
      <c r="E70" s="124"/>
      <c r="F70" s="127">
        <v>0</v>
      </c>
      <c r="G70" s="124"/>
      <c r="H70" s="127">
        <v>0</v>
      </c>
      <c r="I70" s="124"/>
      <c r="J70" s="127">
        <v>0</v>
      </c>
      <c r="K70" s="124"/>
      <c r="L70" s="133">
        <v>0</v>
      </c>
      <c r="M70" s="124"/>
      <c r="N70" s="127">
        <v>0</v>
      </c>
      <c r="O70" s="124"/>
      <c r="P70" s="126">
        <v>0</v>
      </c>
      <c r="Q70" s="124"/>
      <c r="R70" s="127">
        <v>-3402440372</v>
      </c>
      <c r="S70" s="124"/>
      <c r="T70" s="127">
        <v>-3402440372</v>
      </c>
      <c r="U70" s="124"/>
      <c r="V70" s="133">
        <v>0.50027895588303661</v>
      </c>
    </row>
    <row r="71" spans="1:22" ht="21.75" customHeight="1">
      <c r="A71" s="126" t="s">
        <v>54</v>
      </c>
      <c r="B71" s="126"/>
      <c r="C71" s="124"/>
      <c r="D71" s="127">
        <v>0</v>
      </c>
      <c r="E71" s="124"/>
      <c r="F71" s="127">
        <v>6438640787</v>
      </c>
      <c r="G71" s="124"/>
      <c r="H71" s="127">
        <v>-1253670315</v>
      </c>
      <c r="I71" s="124"/>
      <c r="J71" s="127">
        <v>5184970472</v>
      </c>
      <c r="K71" s="124"/>
      <c r="L71" s="133">
        <v>1.5412820289978399</v>
      </c>
      <c r="M71" s="124"/>
      <c r="N71" s="127">
        <v>0</v>
      </c>
      <c r="O71" s="124"/>
      <c r="P71" s="126">
        <v>-2195868087</v>
      </c>
      <c r="Q71" s="124"/>
      <c r="R71" s="127">
        <v>-1393285949</v>
      </c>
      <c r="S71" s="124"/>
      <c r="T71" s="127">
        <v>-3589154036</v>
      </c>
      <c r="U71" s="124"/>
      <c r="V71" s="133">
        <v>0.52773246179711941</v>
      </c>
    </row>
    <row r="72" spans="1:22" ht="21.75" customHeight="1">
      <c r="A72" s="126" t="s">
        <v>47</v>
      </c>
      <c r="B72" s="126"/>
      <c r="C72" s="124"/>
      <c r="D72" s="127">
        <v>0</v>
      </c>
      <c r="E72" s="124"/>
      <c r="F72" s="127">
        <v>0</v>
      </c>
      <c r="G72" s="124"/>
      <c r="H72" s="127">
        <v>0</v>
      </c>
      <c r="I72" s="124"/>
      <c r="J72" s="127">
        <v>0</v>
      </c>
      <c r="K72" s="124"/>
      <c r="L72" s="133">
        <v>0</v>
      </c>
      <c r="M72" s="124"/>
      <c r="N72" s="127">
        <v>0</v>
      </c>
      <c r="O72" s="124"/>
      <c r="P72" s="126">
        <v>-4394401435</v>
      </c>
      <c r="Q72" s="124"/>
      <c r="R72" s="127">
        <v>-11988113</v>
      </c>
      <c r="S72" s="124"/>
      <c r="T72" s="127">
        <v>-4406389548</v>
      </c>
      <c r="U72" s="124"/>
      <c r="V72" s="133">
        <v>0.64789495810960407</v>
      </c>
    </row>
    <row r="73" spans="1:22" ht="21.75" customHeight="1">
      <c r="A73" s="126" t="s">
        <v>19</v>
      </c>
      <c r="B73" s="126"/>
      <c r="C73" s="124"/>
      <c r="D73" s="127">
        <v>0</v>
      </c>
      <c r="E73" s="124"/>
      <c r="F73" s="127">
        <v>-9842890932</v>
      </c>
      <c r="G73" s="124"/>
      <c r="H73" s="127">
        <v>0</v>
      </c>
      <c r="I73" s="124"/>
      <c r="J73" s="127">
        <v>-9842890932</v>
      </c>
      <c r="K73" s="124"/>
      <c r="L73" s="133">
        <v>-2.925893404562748</v>
      </c>
      <c r="M73" s="124"/>
      <c r="N73" s="127">
        <v>0</v>
      </c>
      <c r="O73" s="124"/>
      <c r="P73" s="126">
        <v>-4438867502</v>
      </c>
      <c r="Q73" s="124"/>
      <c r="R73" s="127">
        <v>0</v>
      </c>
      <c r="S73" s="124"/>
      <c r="T73" s="127">
        <v>-4438867502</v>
      </c>
      <c r="U73" s="124"/>
      <c r="V73" s="133">
        <v>0.65267036491762598</v>
      </c>
    </row>
    <row r="74" spans="1:22" ht="21.75" customHeight="1">
      <c r="A74" s="126" t="s">
        <v>83</v>
      </c>
      <c r="B74" s="126"/>
      <c r="C74" s="124"/>
      <c r="D74" s="127">
        <v>0</v>
      </c>
      <c r="E74" s="124"/>
      <c r="F74" s="127">
        <v>0</v>
      </c>
      <c r="G74" s="124"/>
      <c r="H74" s="127">
        <v>-7225228980</v>
      </c>
      <c r="I74" s="124"/>
      <c r="J74" s="127">
        <v>-7225228980</v>
      </c>
      <c r="K74" s="124"/>
      <c r="L74" s="133">
        <v>-2.1477683706022836</v>
      </c>
      <c r="M74" s="124"/>
      <c r="N74" s="127">
        <v>2342846760</v>
      </c>
      <c r="O74" s="124"/>
      <c r="P74" s="126">
        <v>0</v>
      </c>
      <c r="Q74" s="124"/>
      <c r="R74" s="127">
        <v>-7225228980</v>
      </c>
      <c r="S74" s="124"/>
      <c r="T74" s="127">
        <v>-4882382220</v>
      </c>
      <c r="U74" s="124"/>
      <c r="V74" s="133">
        <v>0.71788269953067152</v>
      </c>
    </row>
    <row r="75" spans="1:22" ht="21.75" customHeight="1">
      <c r="A75" s="130" t="s">
        <v>65</v>
      </c>
      <c r="B75" s="130"/>
      <c r="C75" s="124"/>
      <c r="D75" s="131">
        <v>0</v>
      </c>
      <c r="E75" s="124"/>
      <c r="F75" s="131">
        <v>0</v>
      </c>
      <c r="G75" s="124"/>
      <c r="H75" s="131">
        <v>-5053124178</v>
      </c>
      <c r="I75" s="124"/>
      <c r="J75" s="131">
        <v>-5053124178</v>
      </c>
      <c r="K75" s="124"/>
      <c r="L75" s="133">
        <v>-1.5020894579640109</v>
      </c>
      <c r="M75" s="124"/>
      <c r="N75" s="131">
        <v>0</v>
      </c>
      <c r="O75" s="124"/>
      <c r="P75" s="130">
        <v>0</v>
      </c>
      <c r="Q75" s="124"/>
      <c r="R75" s="131">
        <v>-5053124178</v>
      </c>
      <c r="S75" s="124"/>
      <c r="T75" s="131">
        <v>-5053124178</v>
      </c>
      <c r="U75" s="124"/>
      <c r="V75" s="133">
        <v>0.74298780032144751</v>
      </c>
    </row>
    <row r="76" spans="1:22" ht="21.75" customHeight="1">
      <c r="A76" s="126" t="s">
        <v>55</v>
      </c>
      <c r="B76" s="126"/>
      <c r="C76" s="124"/>
      <c r="D76" s="127">
        <v>0</v>
      </c>
      <c r="E76" s="124"/>
      <c r="F76" s="127">
        <v>21740831218</v>
      </c>
      <c r="G76" s="124"/>
      <c r="H76" s="127">
        <v>0</v>
      </c>
      <c r="I76" s="124"/>
      <c r="J76" s="127">
        <v>21740831218</v>
      </c>
      <c r="K76" s="124"/>
      <c r="L76" s="133">
        <v>6.4626698710693482</v>
      </c>
      <c r="M76" s="124"/>
      <c r="N76" s="127">
        <v>0</v>
      </c>
      <c r="O76" s="124"/>
      <c r="P76" s="126">
        <v>-5387240047</v>
      </c>
      <c r="Q76" s="124"/>
      <c r="R76" s="127">
        <v>0</v>
      </c>
      <c r="S76" s="124"/>
      <c r="T76" s="127">
        <v>-5387240047</v>
      </c>
      <c r="U76" s="124"/>
      <c r="V76" s="133">
        <v>0.79211463865278897</v>
      </c>
    </row>
    <row r="77" spans="1:22" ht="21.75" customHeight="1">
      <c r="A77" s="126" t="s">
        <v>197</v>
      </c>
      <c r="B77" s="126"/>
      <c r="C77" s="124"/>
      <c r="D77" s="127">
        <v>0</v>
      </c>
      <c r="E77" s="124"/>
      <c r="F77" s="127">
        <v>0</v>
      </c>
      <c r="G77" s="124"/>
      <c r="H77" s="127">
        <v>0</v>
      </c>
      <c r="I77" s="124"/>
      <c r="J77" s="127">
        <v>0</v>
      </c>
      <c r="K77" s="124"/>
      <c r="L77" s="133">
        <v>0</v>
      </c>
      <c r="M77" s="124"/>
      <c r="N77" s="127">
        <v>0</v>
      </c>
      <c r="O77" s="124"/>
      <c r="P77" s="126">
        <v>0</v>
      </c>
      <c r="Q77" s="124"/>
      <c r="R77" s="127">
        <v>-5417961126</v>
      </c>
      <c r="S77" s="124"/>
      <c r="T77" s="127">
        <v>-5417961126</v>
      </c>
      <c r="U77" s="124"/>
      <c r="V77" s="133">
        <v>0.79663172275871463</v>
      </c>
    </row>
    <row r="78" spans="1:22" ht="21.75" customHeight="1">
      <c r="A78" s="126" t="s">
        <v>60</v>
      </c>
      <c r="B78" s="126"/>
      <c r="C78" s="124"/>
      <c r="D78" s="127">
        <v>0</v>
      </c>
      <c r="E78" s="124"/>
      <c r="F78" s="127">
        <v>1502645741</v>
      </c>
      <c r="G78" s="124"/>
      <c r="H78" s="127">
        <v>0</v>
      </c>
      <c r="I78" s="124"/>
      <c r="J78" s="127">
        <v>1502645741</v>
      </c>
      <c r="K78" s="124"/>
      <c r="L78" s="133">
        <v>0.44667580829251879</v>
      </c>
      <c r="M78" s="124"/>
      <c r="N78" s="127">
        <v>13545090000</v>
      </c>
      <c r="O78" s="124"/>
      <c r="P78" s="126">
        <v>-19737074377</v>
      </c>
      <c r="Q78" s="124"/>
      <c r="R78" s="127">
        <v>0</v>
      </c>
      <c r="S78" s="124"/>
      <c r="T78" s="127">
        <v>-6191984377</v>
      </c>
      <c r="U78" s="124"/>
      <c r="V78" s="133">
        <v>0.91044048985015835</v>
      </c>
    </row>
    <row r="79" spans="1:22" ht="21.75" customHeight="1">
      <c r="A79" s="126" t="s">
        <v>94</v>
      </c>
      <c r="B79" s="126"/>
      <c r="C79" s="124"/>
      <c r="D79" s="127">
        <v>0</v>
      </c>
      <c r="E79" s="124"/>
      <c r="F79" s="127">
        <v>1280336399</v>
      </c>
      <c r="G79" s="124"/>
      <c r="H79" s="127">
        <v>0</v>
      </c>
      <c r="I79" s="124"/>
      <c r="J79" s="127">
        <v>1280336399</v>
      </c>
      <c r="K79" s="124"/>
      <c r="L79" s="133">
        <v>0.38059223162544326</v>
      </c>
      <c r="M79" s="124"/>
      <c r="N79" s="127">
        <v>0</v>
      </c>
      <c r="O79" s="124"/>
      <c r="P79" s="126">
        <v>-6856006673</v>
      </c>
      <c r="Q79" s="124"/>
      <c r="R79" s="127">
        <v>0</v>
      </c>
      <c r="S79" s="124"/>
      <c r="T79" s="127">
        <v>-6856006673</v>
      </c>
      <c r="U79" s="124"/>
      <c r="V79" s="133">
        <v>1.0080752298031961</v>
      </c>
    </row>
    <row r="80" spans="1:22" ht="21.75" customHeight="1">
      <c r="A80" s="126" t="s">
        <v>80</v>
      </c>
      <c r="B80" s="126"/>
      <c r="C80" s="124"/>
      <c r="D80" s="127">
        <v>0</v>
      </c>
      <c r="E80" s="124"/>
      <c r="F80" s="127">
        <v>0</v>
      </c>
      <c r="G80" s="124"/>
      <c r="H80" s="127">
        <v>-7669908633</v>
      </c>
      <c r="I80" s="124"/>
      <c r="J80" s="127">
        <v>-7669908633</v>
      </c>
      <c r="K80" s="124"/>
      <c r="L80" s="133">
        <v>-2.2799536475544055</v>
      </c>
      <c r="M80" s="124"/>
      <c r="N80" s="127">
        <v>414872597</v>
      </c>
      <c r="O80" s="124"/>
      <c r="P80" s="126">
        <v>0</v>
      </c>
      <c r="Q80" s="124"/>
      <c r="R80" s="127">
        <v>-7669908633</v>
      </c>
      <c r="S80" s="124"/>
      <c r="T80" s="127">
        <v>-7255036036</v>
      </c>
      <c r="U80" s="124"/>
      <c r="V80" s="133">
        <v>1.0667466453939327</v>
      </c>
    </row>
    <row r="81" spans="1:22" ht="21.75" customHeight="1">
      <c r="A81" s="126" t="s">
        <v>76</v>
      </c>
      <c r="B81" s="126"/>
      <c r="C81" s="124"/>
      <c r="D81" s="127">
        <v>0</v>
      </c>
      <c r="E81" s="124"/>
      <c r="F81" s="127">
        <v>0</v>
      </c>
      <c r="G81" s="124"/>
      <c r="H81" s="127">
        <v>-10406815943</v>
      </c>
      <c r="I81" s="124"/>
      <c r="J81" s="127">
        <v>-10406815943</v>
      </c>
      <c r="K81" s="124"/>
      <c r="L81" s="133">
        <v>-3.0935255038872107</v>
      </c>
      <c r="M81" s="124"/>
      <c r="N81" s="127">
        <v>2827747964</v>
      </c>
      <c r="O81" s="124"/>
      <c r="P81" s="126">
        <v>0</v>
      </c>
      <c r="Q81" s="124"/>
      <c r="R81" s="127">
        <v>-10406815943</v>
      </c>
      <c r="S81" s="124"/>
      <c r="T81" s="127">
        <v>-7579067979</v>
      </c>
      <c r="U81" s="124"/>
      <c r="V81" s="133">
        <v>1.1143907902996975</v>
      </c>
    </row>
    <row r="82" spans="1:22" ht="21.75" customHeight="1">
      <c r="A82" s="126" t="s">
        <v>69</v>
      </c>
      <c r="B82" s="126"/>
      <c r="C82" s="124"/>
      <c r="D82" s="127">
        <v>0</v>
      </c>
      <c r="E82" s="124"/>
      <c r="F82" s="127">
        <v>-5402376497</v>
      </c>
      <c r="G82" s="124"/>
      <c r="H82" s="127">
        <v>0</v>
      </c>
      <c r="I82" s="124"/>
      <c r="J82" s="127">
        <v>-5402376497</v>
      </c>
      <c r="K82" s="124"/>
      <c r="L82" s="133">
        <v>-1.6059080478224181</v>
      </c>
      <c r="M82" s="124"/>
      <c r="N82" s="127">
        <v>0</v>
      </c>
      <c r="O82" s="124"/>
      <c r="P82" s="126">
        <v>-10490394791</v>
      </c>
      <c r="Q82" s="124"/>
      <c r="R82" s="127">
        <v>2463007903</v>
      </c>
      <c r="S82" s="124"/>
      <c r="T82" s="127">
        <v>-8027386888</v>
      </c>
      <c r="U82" s="124"/>
      <c r="V82" s="133">
        <v>1.1803095107401396</v>
      </c>
    </row>
    <row r="83" spans="1:22" ht="21.75" customHeight="1">
      <c r="A83" s="126" t="s">
        <v>56</v>
      </c>
      <c r="B83" s="126"/>
      <c r="C83" s="124"/>
      <c r="D83" s="127">
        <v>6940260793</v>
      </c>
      <c r="E83" s="124"/>
      <c r="F83" s="127">
        <v>-5062160001</v>
      </c>
      <c r="G83" s="124"/>
      <c r="H83" s="127">
        <v>0</v>
      </c>
      <c r="I83" s="124"/>
      <c r="J83" s="127">
        <v>1878100792</v>
      </c>
      <c r="K83" s="124"/>
      <c r="L83" s="133">
        <v>0.55828341067478504</v>
      </c>
      <c r="M83" s="124"/>
      <c r="N83" s="127">
        <v>6940260793</v>
      </c>
      <c r="O83" s="124"/>
      <c r="P83" s="126">
        <v>-16333401909</v>
      </c>
      <c r="Q83" s="124"/>
      <c r="R83" s="127">
        <v>0</v>
      </c>
      <c r="S83" s="124"/>
      <c r="T83" s="127">
        <v>-9393141116</v>
      </c>
      <c r="U83" s="124"/>
      <c r="V83" s="133">
        <v>1.3811236395635214</v>
      </c>
    </row>
    <row r="84" spans="1:22" ht="21.75" customHeight="1">
      <c r="A84" s="126" t="s">
        <v>40</v>
      </c>
      <c r="B84" s="126"/>
      <c r="C84" s="124"/>
      <c r="D84" s="127">
        <v>0</v>
      </c>
      <c r="E84" s="124"/>
      <c r="F84" s="127">
        <v>-6584818611</v>
      </c>
      <c r="G84" s="124"/>
      <c r="H84" s="127">
        <v>0</v>
      </c>
      <c r="I84" s="124"/>
      <c r="J84" s="127">
        <v>-6584818611</v>
      </c>
      <c r="K84" s="124"/>
      <c r="L84" s="133">
        <v>-1.9574002675911126</v>
      </c>
      <c r="M84" s="124"/>
      <c r="N84" s="127">
        <v>0</v>
      </c>
      <c r="O84" s="124"/>
      <c r="P84" s="126">
        <v>-10849757418</v>
      </c>
      <c r="Q84" s="124"/>
      <c r="R84" s="127">
        <v>0</v>
      </c>
      <c r="S84" s="124"/>
      <c r="T84" s="127">
        <v>-10849757418</v>
      </c>
      <c r="U84" s="124"/>
      <c r="V84" s="133">
        <v>1.5952977037686265</v>
      </c>
    </row>
    <row r="85" spans="1:22" ht="21.75" customHeight="1">
      <c r="A85" s="126" t="s">
        <v>87</v>
      </c>
      <c r="B85" s="126"/>
      <c r="C85" s="124"/>
      <c r="D85" s="127">
        <v>0</v>
      </c>
      <c r="E85" s="124"/>
      <c r="F85" s="127">
        <v>-613996085</v>
      </c>
      <c r="G85" s="124"/>
      <c r="H85" s="127">
        <v>0</v>
      </c>
      <c r="I85" s="124"/>
      <c r="J85" s="127">
        <v>-613996085</v>
      </c>
      <c r="K85" s="124"/>
      <c r="L85" s="133">
        <v>-0.18251620463336946</v>
      </c>
      <c r="M85" s="124"/>
      <c r="N85" s="127">
        <v>6904497066</v>
      </c>
      <c r="O85" s="124"/>
      <c r="P85" s="126">
        <v>-17903194219</v>
      </c>
      <c r="Q85" s="124"/>
      <c r="R85" s="127">
        <v>0</v>
      </c>
      <c r="S85" s="124"/>
      <c r="T85" s="127">
        <v>-10998697153</v>
      </c>
      <c r="U85" s="124"/>
      <c r="V85" s="133">
        <v>1.6171971074226861</v>
      </c>
    </row>
    <row r="86" spans="1:22" ht="21.75" customHeight="1">
      <c r="A86" s="126" t="s">
        <v>52</v>
      </c>
      <c r="B86" s="126"/>
      <c r="C86" s="124"/>
      <c r="D86" s="127">
        <v>0</v>
      </c>
      <c r="E86" s="124"/>
      <c r="F86" s="127">
        <v>-10924109293</v>
      </c>
      <c r="G86" s="124"/>
      <c r="H86" s="127">
        <v>0</v>
      </c>
      <c r="I86" s="124"/>
      <c r="J86" s="127">
        <v>-10924109293</v>
      </c>
      <c r="K86" s="124"/>
      <c r="L86" s="133">
        <v>-3.2472958962897631</v>
      </c>
      <c r="M86" s="124"/>
      <c r="N86" s="127">
        <v>0</v>
      </c>
      <c r="O86" s="124"/>
      <c r="P86" s="126">
        <v>-11180834861</v>
      </c>
      <c r="Q86" s="124"/>
      <c r="R86" s="127">
        <v>0</v>
      </c>
      <c r="S86" s="124"/>
      <c r="T86" s="127">
        <v>-11180834861</v>
      </c>
      <c r="U86" s="124"/>
      <c r="V86" s="133">
        <v>1.6439777861187856</v>
      </c>
    </row>
    <row r="87" spans="1:22" ht="21.75" customHeight="1">
      <c r="A87" s="126" t="s">
        <v>41</v>
      </c>
      <c r="B87" s="126"/>
      <c r="C87" s="124"/>
      <c r="D87" s="127">
        <v>0</v>
      </c>
      <c r="E87" s="124"/>
      <c r="F87" s="127">
        <v>2400191131</v>
      </c>
      <c r="G87" s="124"/>
      <c r="H87" s="127">
        <v>0</v>
      </c>
      <c r="I87" s="124"/>
      <c r="J87" s="127">
        <v>2400191131</v>
      </c>
      <c r="K87" s="124"/>
      <c r="L87" s="133">
        <v>0.71347975390558793</v>
      </c>
      <c r="M87" s="124"/>
      <c r="N87" s="127">
        <v>3153309759</v>
      </c>
      <c r="O87" s="124"/>
      <c r="P87" s="126">
        <v>-14467681852</v>
      </c>
      <c r="Q87" s="124"/>
      <c r="R87" s="127">
        <v>0</v>
      </c>
      <c r="S87" s="124"/>
      <c r="T87" s="127">
        <v>-11314372093</v>
      </c>
      <c r="U87" s="124"/>
      <c r="V87" s="133">
        <v>1.6636124776026515</v>
      </c>
    </row>
    <row r="88" spans="1:22" ht="21.75" customHeight="1">
      <c r="A88" s="126" t="s">
        <v>85</v>
      </c>
      <c r="B88" s="126"/>
      <c r="C88" s="124"/>
      <c r="D88" s="127">
        <v>0</v>
      </c>
      <c r="E88" s="124"/>
      <c r="F88" s="127">
        <v>2594470499</v>
      </c>
      <c r="G88" s="124"/>
      <c r="H88" s="127">
        <v>0</v>
      </c>
      <c r="I88" s="124"/>
      <c r="J88" s="127">
        <v>2594470499</v>
      </c>
      <c r="K88" s="124"/>
      <c r="L88" s="133">
        <v>0.77123115290014288</v>
      </c>
      <c r="M88" s="124"/>
      <c r="N88" s="127">
        <v>3262500000</v>
      </c>
      <c r="O88" s="124"/>
      <c r="P88" s="126">
        <v>-16016145925</v>
      </c>
      <c r="Q88" s="124"/>
      <c r="R88" s="127">
        <v>0</v>
      </c>
      <c r="S88" s="124"/>
      <c r="T88" s="127">
        <v>-12753645925</v>
      </c>
      <c r="U88" s="124"/>
      <c r="V88" s="133">
        <v>1.8752365859421285</v>
      </c>
    </row>
    <row r="89" spans="1:22" ht="21.75" customHeight="1">
      <c r="A89" s="126" t="s">
        <v>202</v>
      </c>
      <c r="B89" s="126"/>
      <c r="C89" s="124"/>
      <c r="D89" s="127">
        <v>0</v>
      </c>
      <c r="E89" s="124"/>
      <c r="F89" s="127">
        <v>0</v>
      </c>
      <c r="G89" s="124"/>
      <c r="H89" s="127">
        <v>0</v>
      </c>
      <c r="I89" s="124"/>
      <c r="J89" s="127">
        <v>0</v>
      </c>
      <c r="K89" s="124"/>
      <c r="L89" s="133">
        <v>0</v>
      </c>
      <c r="M89" s="124"/>
      <c r="N89" s="127">
        <v>0</v>
      </c>
      <c r="O89" s="124"/>
      <c r="P89" s="126">
        <v>0</v>
      </c>
      <c r="Q89" s="124"/>
      <c r="R89" s="127">
        <v>-13136997088</v>
      </c>
      <c r="S89" s="124"/>
      <c r="T89" s="127">
        <v>-13136997088</v>
      </c>
      <c r="U89" s="124"/>
      <c r="V89" s="133">
        <v>1.931602752162245</v>
      </c>
    </row>
    <row r="90" spans="1:22" ht="21.75" customHeight="1">
      <c r="A90" s="126" t="s">
        <v>61</v>
      </c>
      <c r="B90" s="126"/>
      <c r="C90" s="124"/>
      <c r="D90" s="127">
        <v>0</v>
      </c>
      <c r="E90" s="124"/>
      <c r="F90" s="127">
        <v>3829808345</v>
      </c>
      <c r="G90" s="124"/>
      <c r="H90" s="127">
        <v>0</v>
      </c>
      <c r="I90" s="124"/>
      <c r="J90" s="127">
        <v>3829808345</v>
      </c>
      <c r="K90" s="124"/>
      <c r="L90" s="133">
        <v>1.1384471345653711</v>
      </c>
      <c r="M90" s="124"/>
      <c r="N90" s="127">
        <v>8825817519</v>
      </c>
      <c r="O90" s="124"/>
      <c r="P90" s="126">
        <v>-22345120537</v>
      </c>
      <c r="Q90" s="124"/>
      <c r="R90" s="127">
        <v>0</v>
      </c>
      <c r="S90" s="124"/>
      <c r="T90" s="127">
        <v>-13519303018</v>
      </c>
      <c r="U90" s="124"/>
      <c r="V90" s="133">
        <v>1.9878152321992921</v>
      </c>
    </row>
    <row r="91" spans="1:22" ht="21.75" customHeight="1">
      <c r="A91" s="126" t="s">
        <v>27</v>
      </c>
      <c r="B91" s="126"/>
      <c r="C91" s="124"/>
      <c r="D91" s="127">
        <v>0</v>
      </c>
      <c r="E91" s="124"/>
      <c r="F91" s="127">
        <v>917237033</v>
      </c>
      <c r="G91" s="124"/>
      <c r="H91" s="127">
        <v>0</v>
      </c>
      <c r="I91" s="124"/>
      <c r="J91" s="127">
        <v>917237033</v>
      </c>
      <c r="K91" s="124"/>
      <c r="L91" s="133">
        <v>0.27265747470088941</v>
      </c>
      <c r="M91" s="124"/>
      <c r="N91" s="127">
        <v>1650000000</v>
      </c>
      <c r="O91" s="124"/>
      <c r="P91" s="126">
        <v>-15398100828</v>
      </c>
      <c r="Q91" s="124"/>
      <c r="R91" s="127">
        <v>0</v>
      </c>
      <c r="S91" s="124"/>
      <c r="T91" s="127">
        <v>-13748100828</v>
      </c>
      <c r="U91" s="124"/>
      <c r="V91" s="133">
        <v>2.0214565945688086</v>
      </c>
    </row>
    <row r="92" spans="1:22" ht="21.75" customHeight="1">
      <c r="A92" s="126" t="s">
        <v>84</v>
      </c>
      <c r="B92" s="126"/>
      <c r="C92" s="124"/>
      <c r="D92" s="127">
        <v>0</v>
      </c>
      <c r="E92" s="124"/>
      <c r="F92" s="127">
        <v>-707054964</v>
      </c>
      <c r="G92" s="124"/>
      <c r="H92" s="127">
        <v>0</v>
      </c>
      <c r="I92" s="124"/>
      <c r="J92" s="127">
        <v>-707054964</v>
      </c>
      <c r="K92" s="124"/>
      <c r="L92" s="133">
        <v>-0.21017884584144161</v>
      </c>
      <c r="M92" s="124"/>
      <c r="N92" s="127">
        <v>1939077949</v>
      </c>
      <c r="O92" s="124"/>
      <c r="P92" s="126">
        <v>-16222253652</v>
      </c>
      <c r="Q92" s="124"/>
      <c r="R92" s="127">
        <v>0</v>
      </c>
      <c r="S92" s="124"/>
      <c r="T92" s="127">
        <v>-14283175703</v>
      </c>
      <c r="U92" s="124"/>
      <c r="V92" s="133">
        <v>2.1001315074305138</v>
      </c>
    </row>
    <row r="93" spans="1:22" ht="21.75" customHeight="1">
      <c r="A93" s="126" t="s">
        <v>90</v>
      </c>
      <c r="B93" s="126"/>
      <c r="C93" s="124"/>
      <c r="D93" s="127">
        <v>0</v>
      </c>
      <c r="E93" s="124"/>
      <c r="F93" s="127">
        <v>16605187821</v>
      </c>
      <c r="G93" s="124"/>
      <c r="H93" s="127">
        <v>0</v>
      </c>
      <c r="I93" s="124"/>
      <c r="J93" s="127">
        <v>16605187821</v>
      </c>
      <c r="K93" s="124"/>
      <c r="L93" s="133">
        <v>4.9360507865667742</v>
      </c>
      <c r="M93" s="124"/>
      <c r="N93" s="127">
        <v>7435853250</v>
      </c>
      <c r="O93" s="124"/>
      <c r="P93" s="126">
        <v>-22470136691</v>
      </c>
      <c r="Q93" s="124"/>
      <c r="R93" s="127">
        <v>0</v>
      </c>
      <c r="S93" s="124"/>
      <c r="T93" s="127">
        <v>-15034283441</v>
      </c>
      <c r="U93" s="124"/>
      <c r="V93" s="133">
        <v>2.2105708844184577</v>
      </c>
    </row>
    <row r="94" spans="1:22" ht="21.75" customHeight="1">
      <c r="A94" s="126" t="s">
        <v>57</v>
      </c>
      <c r="B94" s="126"/>
      <c r="C94" s="124"/>
      <c r="D94" s="127">
        <v>8111346813</v>
      </c>
      <c r="E94" s="124"/>
      <c r="F94" s="127">
        <v>-8982312605</v>
      </c>
      <c r="G94" s="124"/>
      <c r="H94" s="127">
        <v>0</v>
      </c>
      <c r="I94" s="124"/>
      <c r="J94" s="127">
        <v>-870965792</v>
      </c>
      <c r="K94" s="124"/>
      <c r="L94" s="133">
        <v>-0.25890290606875238</v>
      </c>
      <c r="M94" s="124"/>
      <c r="N94" s="127">
        <v>8111346813</v>
      </c>
      <c r="O94" s="124"/>
      <c r="P94" s="126">
        <v>-26903708617</v>
      </c>
      <c r="Q94" s="124"/>
      <c r="R94" s="127">
        <v>0</v>
      </c>
      <c r="S94" s="124"/>
      <c r="T94" s="127">
        <v>-18792361804</v>
      </c>
      <c r="U94" s="124"/>
      <c r="V94" s="133">
        <v>2.7631411910255159</v>
      </c>
    </row>
    <row r="95" spans="1:22" ht="21.75" customHeight="1">
      <c r="A95" s="126" t="s">
        <v>78</v>
      </c>
      <c r="B95" s="126"/>
      <c r="C95" s="124"/>
      <c r="D95" s="127">
        <v>0</v>
      </c>
      <c r="E95" s="124"/>
      <c r="F95" s="127">
        <v>7003919678</v>
      </c>
      <c r="G95" s="124"/>
      <c r="H95" s="127">
        <v>0</v>
      </c>
      <c r="I95" s="124"/>
      <c r="J95" s="127">
        <v>7003919678</v>
      </c>
      <c r="K95" s="124"/>
      <c r="L95" s="133">
        <v>2.0819820653832526</v>
      </c>
      <c r="M95" s="124"/>
      <c r="N95" s="127">
        <v>0</v>
      </c>
      <c r="O95" s="124"/>
      <c r="P95" s="126">
        <v>-19562777158</v>
      </c>
      <c r="Q95" s="124"/>
      <c r="R95" s="127">
        <v>0</v>
      </c>
      <c r="S95" s="124"/>
      <c r="T95" s="127">
        <v>-19562777158</v>
      </c>
      <c r="U95" s="124"/>
      <c r="V95" s="133">
        <v>2.8764194697771939</v>
      </c>
    </row>
    <row r="96" spans="1:22" ht="21.75" customHeight="1">
      <c r="A96" s="126" t="s">
        <v>35</v>
      </c>
      <c r="B96" s="126"/>
      <c r="C96" s="124"/>
      <c r="D96" s="127">
        <v>0</v>
      </c>
      <c r="E96" s="124"/>
      <c r="F96" s="127">
        <v>2793280499</v>
      </c>
      <c r="G96" s="124"/>
      <c r="H96" s="127">
        <v>0</v>
      </c>
      <c r="I96" s="124"/>
      <c r="J96" s="127">
        <v>2793280499</v>
      </c>
      <c r="K96" s="124"/>
      <c r="L96" s="133">
        <v>0.83032932555894767</v>
      </c>
      <c r="M96" s="124"/>
      <c r="N96" s="127">
        <v>4900094276</v>
      </c>
      <c r="O96" s="124"/>
      <c r="P96" s="126">
        <v>-8210868915</v>
      </c>
      <c r="Q96" s="124"/>
      <c r="R96" s="127">
        <v>-16636874605</v>
      </c>
      <c r="S96" s="124"/>
      <c r="T96" s="127">
        <v>-19947649244</v>
      </c>
      <c r="U96" s="124"/>
      <c r="V96" s="133">
        <v>2.9330092654183226</v>
      </c>
    </row>
    <row r="97" spans="1:22" ht="21.75" customHeight="1">
      <c r="A97" s="126" t="s">
        <v>22</v>
      </c>
      <c r="B97" s="126"/>
      <c r="C97" s="124"/>
      <c r="D97" s="127">
        <v>0</v>
      </c>
      <c r="E97" s="124"/>
      <c r="F97" s="127">
        <v>-3732881806</v>
      </c>
      <c r="G97" s="124"/>
      <c r="H97" s="127">
        <v>0</v>
      </c>
      <c r="I97" s="124"/>
      <c r="J97" s="127">
        <v>-3732881806</v>
      </c>
      <c r="K97" s="124"/>
      <c r="L97" s="133">
        <v>-1.1096347944565115</v>
      </c>
      <c r="M97" s="124"/>
      <c r="N97" s="127">
        <v>5522205250</v>
      </c>
      <c r="O97" s="124"/>
      <c r="P97" s="126">
        <v>-18747051638</v>
      </c>
      <c r="Q97" s="124"/>
      <c r="R97" s="127">
        <v>-7646255345</v>
      </c>
      <c r="S97" s="124"/>
      <c r="T97" s="127">
        <v>-20871101733</v>
      </c>
      <c r="U97" s="124"/>
      <c r="V97" s="133">
        <v>3.0687894104008349</v>
      </c>
    </row>
    <row r="98" spans="1:22" ht="21.75" customHeight="1">
      <c r="A98" s="126" t="s">
        <v>29</v>
      </c>
      <c r="B98" s="126"/>
      <c r="C98" s="124"/>
      <c r="D98" s="127">
        <v>0</v>
      </c>
      <c r="E98" s="124"/>
      <c r="F98" s="127">
        <v>11264533117</v>
      </c>
      <c r="G98" s="124"/>
      <c r="H98" s="127">
        <v>0</v>
      </c>
      <c r="I98" s="124"/>
      <c r="J98" s="127">
        <v>11264533117</v>
      </c>
      <c r="K98" s="124"/>
      <c r="L98" s="133">
        <v>3.3484901316296485</v>
      </c>
      <c r="M98" s="124"/>
      <c r="N98" s="127">
        <v>10089196560</v>
      </c>
      <c r="O98" s="124"/>
      <c r="P98" s="126">
        <v>-16716900568</v>
      </c>
      <c r="Q98" s="124"/>
      <c r="R98" s="127">
        <v>-15571721999</v>
      </c>
      <c r="S98" s="124"/>
      <c r="T98" s="127">
        <v>-22199426007</v>
      </c>
      <c r="U98" s="124"/>
      <c r="V98" s="133">
        <v>3.2641000134431422</v>
      </c>
    </row>
    <row r="99" spans="1:22" ht="21.75" customHeight="1">
      <c r="A99" s="126" t="s">
        <v>86</v>
      </c>
      <c r="B99" s="126"/>
      <c r="C99" s="124"/>
      <c r="D99" s="127">
        <v>0</v>
      </c>
      <c r="E99" s="124"/>
      <c r="F99" s="127">
        <v>232607699</v>
      </c>
      <c r="G99" s="124"/>
      <c r="H99" s="127">
        <v>0</v>
      </c>
      <c r="I99" s="124"/>
      <c r="J99" s="127">
        <v>232607699</v>
      </c>
      <c r="K99" s="124"/>
      <c r="L99" s="133">
        <v>6.9144861713542047E-2</v>
      </c>
      <c r="M99" s="124"/>
      <c r="N99" s="127">
        <v>11635728411</v>
      </c>
      <c r="O99" s="124"/>
      <c r="P99" s="126">
        <v>-34372783650</v>
      </c>
      <c r="Q99" s="124"/>
      <c r="R99" s="127">
        <v>0</v>
      </c>
      <c r="S99" s="124"/>
      <c r="T99" s="127">
        <v>-22737055239</v>
      </c>
      <c r="U99" s="124"/>
      <c r="V99" s="133">
        <v>3.3431505070390251</v>
      </c>
    </row>
    <row r="100" spans="1:22" ht="21.75" customHeight="1">
      <c r="A100" s="126" t="s">
        <v>48</v>
      </c>
      <c r="B100" s="126"/>
      <c r="C100" s="124"/>
      <c r="D100" s="127">
        <v>0</v>
      </c>
      <c r="E100" s="124"/>
      <c r="F100" s="127">
        <v>788878079</v>
      </c>
      <c r="G100" s="124"/>
      <c r="H100" s="127">
        <v>0</v>
      </c>
      <c r="I100" s="124"/>
      <c r="J100" s="127">
        <v>788878079</v>
      </c>
      <c r="K100" s="124"/>
      <c r="L100" s="133">
        <v>0.23450154881287785</v>
      </c>
      <c r="M100" s="124"/>
      <c r="N100" s="127">
        <v>9287277702</v>
      </c>
      <c r="O100" s="124"/>
      <c r="P100" s="126">
        <v>-30510115409</v>
      </c>
      <c r="Q100" s="124"/>
      <c r="R100" s="127">
        <v>-1700574208</v>
      </c>
      <c r="S100" s="124"/>
      <c r="T100" s="127">
        <v>-22923411915</v>
      </c>
      <c r="U100" s="124"/>
      <c r="V100" s="133">
        <v>3.3705515231033591</v>
      </c>
    </row>
    <row r="101" spans="1:22" ht="21.75" customHeight="1">
      <c r="A101" s="126" t="s">
        <v>51</v>
      </c>
      <c r="B101" s="126"/>
      <c r="C101" s="124"/>
      <c r="D101" s="127">
        <v>0</v>
      </c>
      <c r="E101" s="124"/>
      <c r="F101" s="127">
        <v>-2581441699</v>
      </c>
      <c r="G101" s="124"/>
      <c r="H101" s="127">
        <v>0</v>
      </c>
      <c r="I101" s="124"/>
      <c r="J101" s="127">
        <v>-2581441699</v>
      </c>
      <c r="K101" s="124"/>
      <c r="L101" s="133">
        <v>-0.76735821757527478</v>
      </c>
      <c r="M101" s="124"/>
      <c r="N101" s="127">
        <v>2986559981</v>
      </c>
      <c r="O101" s="124"/>
      <c r="P101" s="126">
        <v>-25433190195</v>
      </c>
      <c r="Q101" s="124"/>
      <c r="R101" s="127">
        <v>-594730288</v>
      </c>
      <c r="S101" s="124"/>
      <c r="T101" s="127">
        <v>-23041360502</v>
      </c>
      <c r="U101" s="124"/>
      <c r="V101" s="133">
        <v>3.3878941329659256</v>
      </c>
    </row>
    <row r="102" spans="1:22" ht="21.75" customHeight="1">
      <c r="A102" s="126" t="s">
        <v>21</v>
      </c>
      <c r="B102" s="126"/>
      <c r="C102" s="124"/>
      <c r="D102" s="127">
        <v>0</v>
      </c>
      <c r="E102" s="124"/>
      <c r="F102" s="127">
        <v>0</v>
      </c>
      <c r="G102" s="124"/>
      <c r="H102" s="127">
        <v>-15592884291</v>
      </c>
      <c r="I102" s="124"/>
      <c r="J102" s="127">
        <v>-15592884291</v>
      </c>
      <c r="K102" s="124"/>
      <c r="L102" s="133">
        <v>-4.6351338870191787</v>
      </c>
      <c r="M102" s="124"/>
      <c r="N102" s="127">
        <v>770000000</v>
      </c>
      <c r="O102" s="124"/>
      <c r="P102" s="126">
        <v>0</v>
      </c>
      <c r="Q102" s="124"/>
      <c r="R102" s="127">
        <v>-23849328404</v>
      </c>
      <c r="S102" s="124"/>
      <c r="T102" s="127">
        <v>-23079328404</v>
      </c>
      <c r="U102" s="124"/>
      <c r="V102" s="133">
        <v>3.3934767561107546</v>
      </c>
    </row>
    <row r="103" spans="1:22" ht="21.75" customHeight="1">
      <c r="A103" s="126" t="s">
        <v>82</v>
      </c>
      <c r="B103" s="126"/>
      <c r="C103" s="124"/>
      <c r="D103" s="127">
        <v>0</v>
      </c>
      <c r="E103" s="124"/>
      <c r="F103" s="127">
        <v>4800202683</v>
      </c>
      <c r="G103" s="124"/>
      <c r="H103" s="127">
        <v>0</v>
      </c>
      <c r="I103" s="124"/>
      <c r="J103" s="127">
        <v>4800202683</v>
      </c>
      <c r="K103" s="124"/>
      <c r="L103" s="133">
        <v>1.4269061262370704</v>
      </c>
      <c r="M103" s="124"/>
      <c r="N103" s="127">
        <v>38828202894</v>
      </c>
      <c r="O103" s="124"/>
      <c r="P103" s="126">
        <v>-66062583774</v>
      </c>
      <c r="Q103" s="124"/>
      <c r="R103" s="127">
        <v>2098694069</v>
      </c>
      <c r="S103" s="124"/>
      <c r="T103" s="127">
        <v>-25135686811</v>
      </c>
      <c r="U103" s="124"/>
      <c r="V103" s="133">
        <v>3.6958341009275135</v>
      </c>
    </row>
    <row r="104" spans="1:22" ht="21.75" customHeight="1">
      <c r="A104" s="126" t="s">
        <v>79</v>
      </c>
      <c r="B104" s="126"/>
      <c r="C104" s="124"/>
      <c r="D104" s="127">
        <v>0</v>
      </c>
      <c r="E104" s="124"/>
      <c r="F104" s="127">
        <v>-94143701</v>
      </c>
      <c r="G104" s="124"/>
      <c r="H104" s="127">
        <v>0</v>
      </c>
      <c r="I104" s="124"/>
      <c r="J104" s="127">
        <v>-94143701</v>
      </c>
      <c r="K104" s="124"/>
      <c r="L104" s="133">
        <v>-2.7985114915934271E-2</v>
      </c>
      <c r="M104" s="124"/>
      <c r="N104" s="127">
        <v>8120688523</v>
      </c>
      <c r="O104" s="124"/>
      <c r="P104" s="126">
        <v>-34381097856</v>
      </c>
      <c r="Q104" s="124"/>
      <c r="R104" s="127">
        <v>0</v>
      </c>
      <c r="S104" s="124"/>
      <c r="T104" s="127">
        <v>-26260409333</v>
      </c>
      <c r="U104" s="124"/>
      <c r="V104" s="133">
        <v>3.8612080523991592</v>
      </c>
    </row>
    <row r="105" spans="1:22" ht="21.75" customHeight="1">
      <c r="A105" s="126" t="s">
        <v>89</v>
      </c>
      <c r="B105" s="126"/>
      <c r="C105" s="124"/>
      <c r="D105" s="127">
        <v>0</v>
      </c>
      <c r="E105" s="124"/>
      <c r="F105" s="127">
        <v>13664211299</v>
      </c>
      <c r="G105" s="124"/>
      <c r="H105" s="127">
        <v>0</v>
      </c>
      <c r="I105" s="124"/>
      <c r="J105" s="127">
        <v>13664211299</v>
      </c>
      <c r="K105" s="124"/>
      <c r="L105" s="133">
        <v>4.061817406542394</v>
      </c>
      <c r="M105" s="124"/>
      <c r="N105" s="127">
        <v>0</v>
      </c>
      <c r="O105" s="124"/>
      <c r="P105" s="126">
        <v>-31333450060</v>
      </c>
      <c r="Q105" s="124"/>
      <c r="R105" s="127">
        <v>4945241950</v>
      </c>
      <c r="S105" s="124"/>
      <c r="T105" s="127">
        <v>-26388208110</v>
      </c>
      <c r="U105" s="124"/>
      <c r="V105" s="133">
        <v>3.8799989882365176</v>
      </c>
    </row>
    <row r="106" spans="1:22" ht="21.75" customHeight="1">
      <c r="A106" s="126" t="s">
        <v>28</v>
      </c>
      <c r="B106" s="126"/>
      <c r="C106" s="124"/>
      <c r="D106" s="127">
        <v>0</v>
      </c>
      <c r="E106" s="124"/>
      <c r="F106" s="127">
        <v>-4880215248</v>
      </c>
      <c r="G106" s="124"/>
      <c r="H106" s="127">
        <v>0</v>
      </c>
      <c r="I106" s="124"/>
      <c r="J106" s="127">
        <v>-4880215248</v>
      </c>
      <c r="K106" s="124"/>
      <c r="L106" s="133">
        <v>-1.4506906259163816</v>
      </c>
      <c r="M106" s="124"/>
      <c r="N106" s="127">
        <v>17356557750</v>
      </c>
      <c r="O106" s="124"/>
      <c r="P106" s="126">
        <v>-46166324079</v>
      </c>
      <c r="Q106" s="124"/>
      <c r="R106" s="127">
        <v>0</v>
      </c>
      <c r="S106" s="124"/>
      <c r="T106" s="127">
        <v>-28809766329</v>
      </c>
      <c r="U106" s="124"/>
      <c r="V106" s="133">
        <v>4.2360536093199119</v>
      </c>
    </row>
    <row r="107" spans="1:22" ht="21.75" customHeight="1">
      <c r="A107" s="126" t="s">
        <v>50</v>
      </c>
      <c r="B107" s="126"/>
      <c r="C107" s="124"/>
      <c r="D107" s="127">
        <v>0</v>
      </c>
      <c r="E107" s="124"/>
      <c r="F107" s="127">
        <v>1018973919</v>
      </c>
      <c r="G107" s="124"/>
      <c r="H107" s="127">
        <v>0</v>
      </c>
      <c r="I107" s="124"/>
      <c r="J107" s="127">
        <v>1018973919</v>
      </c>
      <c r="K107" s="124"/>
      <c r="L107" s="133">
        <v>0.30289973643117024</v>
      </c>
      <c r="M107" s="124"/>
      <c r="N107" s="127">
        <v>6783852724</v>
      </c>
      <c r="O107" s="124"/>
      <c r="P107" s="126">
        <v>-33969231261</v>
      </c>
      <c r="Q107" s="124"/>
      <c r="R107" s="127">
        <v>-2665924580</v>
      </c>
      <c r="S107" s="124"/>
      <c r="T107" s="127">
        <v>-29851303117</v>
      </c>
      <c r="U107" s="124"/>
      <c r="V107" s="133">
        <v>4.3891963186242124</v>
      </c>
    </row>
    <row r="108" spans="1:22" ht="21.75" customHeight="1">
      <c r="A108" s="126" t="s">
        <v>39</v>
      </c>
      <c r="B108" s="126"/>
      <c r="C108" s="124"/>
      <c r="D108" s="127">
        <v>0</v>
      </c>
      <c r="E108" s="124"/>
      <c r="F108" s="127">
        <v>-7543249020</v>
      </c>
      <c r="G108" s="124"/>
      <c r="H108" s="127">
        <v>0</v>
      </c>
      <c r="I108" s="124"/>
      <c r="J108" s="127">
        <v>-7543249020</v>
      </c>
      <c r="K108" s="124"/>
      <c r="L108" s="133">
        <v>-2.2423028670203715</v>
      </c>
      <c r="M108" s="124"/>
      <c r="N108" s="127">
        <v>11185692833</v>
      </c>
      <c r="O108" s="124"/>
      <c r="P108" s="126">
        <v>-41053798841</v>
      </c>
      <c r="Q108" s="124"/>
      <c r="R108" s="127">
        <v>0</v>
      </c>
      <c r="S108" s="124"/>
      <c r="T108" s="127">
        <v>-29868106008</v>
      </c>
      <c r="U108" s="124"/>
      <c r="V108" s="133">
        <v>4.3916669373114567</v>
      </c>
    </row>
    <row r="109" spans="1:22" ht="21.75" customHeight="1">
      <c r="A109" s="126" t="s">
        <v>73</v>
      </c>
      <c r="B109" s="126"/>
      <c r="C109" s="124"/>
      <c r="D109" s="127">
        <v>0</v>
      </c>
      <c r="E109" s="124"/>
      <c r="F109" s="127">
        <v>-5309718075</v>
      </c>
      <c r="G109" s="124"/>
      <c r="H109" s="127">
        <v>0</v>
      </c>
      <c r="I109" s="124"/>
      <c r="J109" s="127">
        <v>-5309718075</v>
      </c>
      <c r="K109" s="124"/>
      <c r="L109" s="133">
        <v>-1.5783644462850288</v>
      </c>
      <c r="M109" s="124"/>
      <c r="N109" s="127">
        <v>7970525624</v>
      </c>
      <c r="O109" s="124"/>
      <c r="P109" s="126">
        <v>-40861788435</v>
      </c>
      <c r="Q109" s="124"/>
      <c r="R109" s="127">
        <v>0</v>
      </c>
      <c r="S109" s="124"/>
      <c r="T109" s="127">
        <v>-32891262811</v>
      </c>
      <c r="U109" s="124"/>
      <c r="V109" s="133">
        <v>4.8361778070159911</v>
      </c>
    </row>
    <row r="110" spans="1:22" ht="21.75" customHeight="1">
      <c r="A110" s="126" t="s">
        <v>53</v>
      </c>
      <c r="B110" s="126"/>
      <c r="C110" s="124"/>
      <c r="D110" s="127">
        <v>10643151088</v>
      </c>
      <c r="E110" s="124"/>
      <c r="F110" s="127">
        <v>-184893300</v>
      </c>
      <c r="G110" s="124"/>
      <c r="H110" s="127">
        <v>0</v>
      </c>
      <c r="I110" s="124"/>
      <c r="J110" s="127">
        <v>10458257788</v>
      </c>
      <c r="K110" s="124"/>
      <c r="L110" s="133">
        <v>3.1088170839772338</v>
      </c>
      <c r="M110" s="124"/>
      <c r="N110" s="127">
        <v>10643151088</v>
      </c>
      <c r="O110" s="124"/>
      <c r="P110" s="126">
        <v>-40356778666</v>
      </c>
      <c r="Q110" s="124"/>
      <c r="R110" s="127">
        <v>-3600941438</v>
      </c>
      <c r="S110" s="124"/>
      <c r="T110" s="127">
        <v>-33314569016</v>
      </c>
      <c r="U110" s="124"/>
      <c r="V110" s="133">
        <v>4.8984187761741742</v>
      </c>
    </row>
    <row r="111" spans="1:22" ht="21.75" customHeight="1">
      <c r="A111" s="126" t="s">
        <v>58</v>
      </c>
      <c r="B111" s="126"/>
      <c r="C111" s="124"/>
      <c r="D111" s="127">
        <v>0</v>
      </c>
      <c r="E111" s="124"/>
      <c r="F111" s="127">
        <v>-4765488444</v>
      </c>
      <c r="G111" s="124"/>
      <c r="H111" s="127">
        <v>0</v>
      </c>
      <c r="I111" s="124"/>
      <c r="J111" s="127">
        <v>-4765488444</v>
      </c>
      <c r="K111" s="124"/>
      <c r="L111" s="133">
        <v>-1.4165869869073537</v>
      </c>
      <c r="M111" s="124"/>
      <c r="N111" s="127">
        <v>4819435000</v>
      </c>
      <c r="O111" s="124"/>
      <c r="P111" s="126">
        <v>-24438724823</v>
      </c>
      <c r="Q111" s="124"/>
      <c r="R111" s="127">
        <v>-18518168670</v>
      </c>
      <c r="S111" s="124"/>
      <c r="T111" s="127">
        <v>-38137458493</v>
      </c>
      <c r="U111" s="124"/>
      <c r="V111" s="133">
        <v>5.6075539403782644</v>
      </c>
    </row>
    <row r="112" spans="1:22" ht="21.75" customHeight="1">
      <c r="A112" s="126" t="s">
        <v>24</v>
      </c>
      <c r="B112" s="126"/>
      <c r="C112" s="124"/>
      <c r="D112" s="127">
        <v>0</v>
      </c>
      <c r="E112" s="124"/>
      <c r="F112" s="127">
        <v>1450544048</v>
      </c>
      <c r="G112" s="124"/>
      <c r="H112" s="127">
        <v>0</v>
      </c>
      <c r="I112" s="124"/>
      <c r="J112" s="127">
        <v>1450544048</v>
      </c>
      <c r="K112" s="124"/>
      <c r="L112" s="133">
        <v>0.43118808207789161</v>
      </c>
      <c r="M112" s="124"/>
      <c r="N112" s="127">
        <v>7567741980</v>
      </c>
      <c r="O112" s="124"/>
      <c r="P112" s="126">
        <v>-38776346487</v>
      </c>
      <c r="Q112" s="124"/>
      <c r="R112" s="127">
        <v>-7739208803</v>
      </c>
      <c r="S112" s="124"/>
      <c r="T112" s="127">
        <v>-38947813310</v>
      </c>
      <c r="U112" s="124"/>
      <c r="V112" s="133">
        <v>5.7267047314045438</v>
      </c>
    </row>
    <row r="113" spans="1:22" ht="21.75" customHeight="1">
      <c r="A113" s="126" t="s">
        <v>44</v>
      </c>
      <c r="B113" s="126"/>
      <c r="C113" s="124"/>
      <c r="D113" s="127">
        <v>0</v>
      </c>
      <c r="E113" s="124"/>
      <c r="F113" s="127">
        <v>1640972210</v>
      </c>
      <c r="G113" s="124"/>
      <c r="H113" s="127">
        <v>0</v>
      </c>
      <c r="I113" s="124"/>
      <c r="J113" s="127">
        <v>1640972210</v>
      </c>
      <c r="K113" s="124"/>
      <c r="L113" s="133">
        <v>0.48779467328042081</v>
      </c>
      <c r="M113" s="124"/>
      <c r="N113" s="127">
        <v>4000000000</v>
      </c>
      <c r="O113" s="124"/>
      <c r="P113" s="126">
        <v>-44179406030</v>
      </c>
      <c r="Q113" s="124"/>
      <c r="R113" s="127">
        <v>0</v>
      </c>
      <c r="S113" s="124"/>
      <c r="T113" s="127">
        <v>-40179406030</v>
      </c>
      <c r="U113" s="124"/>
      <c r="V113" s="133">
        <v>5.9077923781140065</v>
      </c>
    </row>
    <row r="114" spans="1:22" ht="21.75" customHeight="1">
      <c r="A114" s="126" t="s">
        <v>71</v>
      </c>
      <c r="B114" s="126"/>
      <c r="C114" s="124"/>
      <c r="D114" s="127">
        <v>0</v>
      </c>
      <c r="E114" s="124"/>
      <c r="F114" s="127">
        <v>7410072910</v>
      </c>
      <c r="G114" s="124"/>
      <c r="H114" s="127">
        <v>0</v>
      </c>
      <c r="I114" s="124"/>
      <c r="J114" s="127">
        <v>7410072910</v>
      </c>
      <c r="K114" s="124"/>
      <c r="L114" s="133">
        <v>2.2027149954706102</v>
      </c>
      <c r="M114" s="124"/>
      <c r="N114" s="127">
        <v>0</v>
      </c>
      <c r="O114" s="124"/>
      <c r="P114" s="126">
        <v>-45972673762</v>
      </c>
      <c r="Q114" s="124"/>
      <c r="R114" s="127">
        <v>-11091116145</v>
      </c>
      <c r="S114" s="124"/>
      <c r="T114" s="127">
        <v>-57063789907</v>
      </c>
      <c r="U114" s="124"/>
      <c r="V114" s="133">
        <v>8.3903933977312111</v>
      </c>
    </row>
    <row r="115" spans="1:22" ht="21.75" customHeight="1">
      <c r="A115" s="126" t="s">
        <v>88</v>
      </c>
      <c r="B115" s="126"/>
      <c r="C115" s="124"/>
      <c r="D115" s="127">
        <v>0</v>
      </c>
      <c r="E115" s="124"/>
      <c r="F115" s="127">
        <v>38326072052</v>
      </c>
      <c r="G115" s="124"/>
      <c r="H115" s="127">
        <v>0</v>
      </c>
      <c r="I115" s="124"/>
      <c r="J115" s="127">
        <v>38326072052</v>
      </c>
      <c r="K115" s="124"/>
      <c r="L115" s="133">
        <v>11.392791225103812</v>
      </c>
      <c r="M115" s="124"/>
      <c r="N115" s="127">
        <v>25420643910</v>
      </c>
      <c r="O115" s="124"/>
      <c r="P115" s="126">
        <v>-79335014870</v>
      </c>
      <c r="Q115" s="124"/>
      <c r="R115" s="127">
        <v>-5923207884</v>
      </c>
      <c r="S115" s="124"/>
      <c r="T115" s="127">
        <v>-59837578844</v>
      </c>
      <c r="U115" s="124"/>
      <c r="V115" s="133">
        <v>8.7982383800156736</v>
      </c>
    </row>
    <row r="116" spans="1:22" ht="21.75" customHeight="1">
      <c r="A116" s="126" t="s">
        <v>32</v>
      </c>
      <c r="B116" s="126"/>
      <c r="C116" s="124"/>
      <c r="D116" s="127">
        <v>0</v>
      </c>
      <c r="E116" s="124"/>
      <c r="F116" s="127">
        <v>-13624604533</v>
      </c>
      <c r="G116" s="124"/>
      <c r="H116" s="127">
        <v>0</v>
      </c>
      <c r="I116" s="124"/>
      <c r="J116" s="127">
        <v>-13624604533</v>
      </c>
      <c r="K116" s="124"/>
      <c r="L116" s="133">
        <v>-4.0500439168008064</v>
      </c>
      <c r="M116" s="124"/>
      <c r="N116" s="127">
        <v>9574287040</v>
      </c>
      <c r="O116" s="124"/>
      <c r="P116" s="126">
        <v>-82357084455</v>
      </c>
      <c r="Q116" s="124"/>
      <c r="R116" s="127">
        <v>0</v>
      </c>
      <c r="S116" s="124"/>
      <c r="T116" s="127">
        <v>-72782797415</v>
      </c>
      <c r="U116" s="124"/>
      <c r="V116" s="133">
        <v>10.701642913912256</v>
      </c>
    </row>
    <row r="117" spans="1:22" ht="21.75" customHeight="1">
      <c r="A117" s="126" t="s">
        <v>34</v>
      </c>
      <c r="B117" s="126"/>
      <c r="C117" s="124"/>
      <c r="D117" s="127">
        <v>0</v>
      </c>
      <c r="E117" s="124"/>
      <c r="F117" s="127">
        <v>-12967305714</v>
      </c>
      <c r="G117" s="124"/>
      <c r="H117" s="127">
        <v>0</v>
      </c>
      <c r="I117" s="124"/>
      <c r="J117" s="127">
        <v>-12967305714</v>
      </c>
      <c r="K117" s="124"/>
      <c r="L117" s="133">
        <v>-3.854655560613037</v>
      </c>
      <c r="M117" s="124"/>
      <c r="N117" s="127">
        <v>9101032210</v>
      </c>
      <c r="O117" s="124"/>
      <c r="P117" s="126">
        <v>-79681732202</v>
      </c>
      <c r="Q117" s="124"/>
      <c r="R117" s="127">
        <v>-14145720280</v>
      </c>
      <c r="S117" s="124"/>
      <c r="T117" s="127">
        <v>-84726420272</v>
      </c>
      <c r="U117" s="124"/>
      <c r="V117" s="133">
        <v>12.457777487653061</v>
      </c>
    </row>
    <row r="118" spans="1:22" ht="21.75" customHeight="1">
      <c r="A118" s="128" t="s">
        <v>59</v>
      </c>
      <c r="B118" s="128"/>
      <c r="C118" s="124"/>
      <c r="D118" s="129">
        <v>0</v>
      </c>
      <c r="E118" s="124"/>
      <c r="F118" s="129">
        <v>26235873375</v>
      </c>
      <c r="G118" s="124"/>
      <c r="H118" s="129">
        <v>0</v>
      </c>
      <c r="I118" s="124"/>
      <c r="J118" s="129">
        <v>26235873375</v>
      </c>
      <c r="K118" s="124"/>
      <c r="L118" s="133">
        <v>7.7988641143317219</v>
      </c>
      <c r="M118" s="124"/>
      <c r="N118" s="129">
        <v>0</v>
      </c>
      <c r="O118" s="124"/>
      <c r="P118" s="128">
        <v>-106348744381</v>
      </c>
      <c r="Q118" s="124"/>
      <c r="R118" s="129">
        <v>0</v>
      </c>
      <c r="S118" s="124"/>
      <c r="T118" s="129">
        <v>-106348744381</v>
      </c>
      <c r="U118" s="124"/>
      <c r="V118" s="133">
        <v>15.637023130878438</v>
      </c>
    </row>
    <row r="119" spans="1:22" ht="21.75" customHeight="1" thickBot="1">
      <c r="A119" s="91" t="s">
        <v>97</v>
      </c>
      <c r="B119" s="91"/>
      <c r="D119" s="139">
        <f>SUM(D9:D118)</f>
        <v>52892853460</v>
      </c>
      <c r="F119" s="139">
        <f>SUM(F9:F118)</f>
        <v>162926816947</v>
      </c>
      <c r="H119" s="139">
        <f>SUM(H9:H118)</f>
        <v>-23355119191</v>
      </c>
      <c r="J119" s="139">
        <f>SUM(J9:J118)</f>
        <v>192464551216</v>
      </c>
      <c r="L119" s="14">
        <f>SUM(L9:L118)</f>
        <v>57.211927360105321</v>
      </c>
      <c r="N119" s="139">
        <f>SUM(N9:N118)</f>
        <v>420682737585</v>
      </c>
      <c r="P119" s="139">
        <f>SUM(P9:P118)</f>
        <v>-1160946746087</v>
      </c>
      <c r="R119" s="139">
        <f>SUM(R9:R118)</f>
        <v>-153732646908</v>
      </c>
      <c r="T119" s="139">
        <f>SUM(T9:T118)</f>
        <v>-893996655410</v>
      </c>
      <c r="V119" s="14">
        <f>SUM(V9:V118)</f>
        <v>131.44909665750967</v>
      </c>
    </row>
    <row r="122" spans="1:22">
      <c r="N122" s="124"/>
      <c r="P122" s="124"/>
      <c r="R122" s="124"/>
    </row>
  </sheetData>
  <sortState xmlns:xlrd2="http://schemas.microsoft.com/office/spreadsheetml/2017/richdata2" ref="A9:V118">
    <sortCondition descending="1" ref="T9:T118"/>
  </sortState>
  <mergeCells count="3">
    <mergeCell ref="A8:B8"/>
    <mergeCell ref="D6:L6"/>
    <mergeCell ref="N6:V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7CBC-6FE5-4C6D-9322-5B768067DFCF}">
  <sheetPr>
    <pageSetUpPr fitToPage="1"/>
  </sheetPr>
  <dimension ref="A1:V11"/>
  <sheetViews>
    <sheetView rightToLeft="1" zoomScale="93" zoomScaleNormal="93" workbookViewId="0">
      <selection activeCell="K18" sqref="K18"/>
    </sheetView>
  </sheetViews>
  <sheetFormatPr defaultRowHeight="18"/>
  <cols>
    <col min="1" max="1" width="27" style="72" customWidth="1"/>
    <col min="2" max="2" width="1.42578125" style="72" customWidth="1"/>
    <col min="3" max="3" width="17" style="72" customWidth="1"/>
    <col min="4" max="4" width="1.42578125" style="72" customWidth="1"/>
    <col min="5" max="5" width="19.5703125" style="72" bestFit="1" customWidth="1"/>
    <col min="6" max="6" width="1.42578125" style="72" customWidth="1"/>
    <col min="7" max="7" width="17" style="72" customWidth="1"/>
    <col min="8" max="8" width="1.42578125" style="72" customWidth="1"/>
    <col min="9" max="9" width="19.7109375" style="72" bestFit="1" customWidth="1"/>
    <col min="10" max="10" width="1.42578125" style="72" customWidth="1"/>
    <col min="11" max="11" width="17" style="72" customWidth="1"/>
    <col min="12" max="12" width="1.42578125" style="72" customWidth="1"/>
    <col min="13" max="13" width="19.7109375" style="72" bestFit="1" customWidth="1"/>
    <col min="14" max="14" width="1.42578125" style="72" customWidth="1"/>
    <col min="15" max="15" width="17" style="72" customWidth="1"/>
    <col min="16" max="16" width="1.42578125" style="72" customWidth="1"/>
    <col min="17" max="17" width="19.5703125" style="72" bestFit="1" customWidth="1"/>
    <col min="18" max="18" width="16.28515625" style="72" bestFit="1" customWidth="1"/>
    <col min="19" max="20" width="9.140625" style="72"/>
    <col min="21" max="21" width="16.85546875" style="72" bestFit="1" customWidth="1"/>
    <col min="22" max="16384" width="9.140625" style="72"/>
  </cols>
  <sheetData>
    <row r="1" spans="1:22" ht="25.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22" ht="25.5">
      <c r="A2" s="179" t="s">
        <v>149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22" ht="25.5">
      <c r="A3" s="179" t="s">
        <v>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5" spans="1:22" ht="24">
      <c r="A5" s="196" t="s">
        <v>301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</row>
    <row r="7" spans="1:22" ht="21">
      <c r="C7" s="197" t="s">
        <v>167</v>
      </c>
      <c r="D7" s="197"/>
      <c r="E7" s="197"/>
      <c r="F7" s="197"/>
      <c r="G7" s="197"/>
      <c r="H7" s="197"/>
      <c r="I7" s="197"/>
      <c r="J7" s="197"/>
      <c r="K7" s="197"/>
      <c r="L7" s="73"/>
      <c r="M7" s="197" t="s">
        <v>168</v>
      </c>
      <c r="N7" s="197"/>
      <c r="O7" s="197"/>
      <c r="P7" s="197"/>
      <c r="Q7" s="197"/>
      <c r="V7" s="74"/>
    </row>
    <row r="8" spans="1:22" ht="21">
      <c r="C8" s="75" t="s">
        <v>302</v>
      </c>
      <c r="E8" s="75" t="s">
        <v>303</v>
      </c>
      <c r="G8" s="75" t="s">
        <v>304</v>
      </c>
      <c r="I8" s="75" t="s">
        <v>300</v>
      </c>
      <c r="K8" s="75" t="s">
        <v>302</v>
      </c>
      <c r="M8" s="75" t="s">
        <v>303</v>
      </c>
      <c r="O8" s="75" t="s">
        <v>304</v>
      </c>
      <c r="Q8" s="75" t="s">
        <v>300</v>
      </c>
    </row>
    <row r="9" spans="1:22" s="81" customFormat="1" ht="20.25">
      <c r="A9" s="76" t="s">
        <v>70</v>
      </c>
      <c r="B9" s="77"/>
      <c r="C9" s="78">
        <v>0</v>
      </c>
      <c r="D9" s="79"/>
      <c r="E9" s="78">
        <v>40568302348</v>
      </c>
      <c r="F9" s="80"/>
      <c r="G9" s="78">
        <v>45881624700</v>
      </c>
      <c r="H9" s="79"/>
      <c r="I9" s="78">
        <v>86449927048</v>
      </c>
      <c r="J9" s="80"/>
      <c r="K9" s="78">
        <v>0</v>
      </c>
      <c r="L9" s="79"/>
      <c r="M9" s="78">
        <v>97246191519</v>
      </c>
      <c r="N9" s="79"/>
      <c r="O9" s="78">
        <v>45881624700</v>
      </c>
      <c r="P9" s="79"/>
      <c r="Q9" s="78">
        <v>143127816219</v>
      </c>
      <c r="T9" s="82"/>
    </row>
    <row r="10" spans="1:22" ht="24.75" thickBot="1">
      <c r="A10" s="83" t="s">
        <v>300</v>
      </c>
      <c r="B10" s="84"/>
      <c r="C10" s="85"/>
      <c r="D10" s="86"/>
      <c r="E10" s="87">
        <f>SUM(E9:E9)</f>
        <v>40568302348</v>
      </c>
      <c r="F10" s="86"/>
      <c r="G10" s="87">
        <f>SUM(G9:G9)</f>
        <v>45881624700</v>
      </c>
      <c r="H10" s="86"/>
      <c r="I10" s="88">
        <f>SUM(I9:I9)</f>
        <v>86449927048</v>
      </c>
      <c r="J10" s="86"/>
      <c r="K10" s="87">
        <f>SUM(K9:K9)</f>
        <v>0</v>
      </c>
      <c r="L10" s="86"/>
      <c r="M10" s="87">
        <f>SUM(M9:M9)</f>
        <v>97246191519</v>
      </c>
      <c r="N10" s="86"/>
      <c r="O10" s="87">
        <f>SUM(O9:O9)</f>
        <v>45881624700</v>
      </c>
      <c r="P10" s="86"/>
      <c r="Q10" s="87">
        <f>SUM(Q9:Q9)</f>
        <v>143127816219</v>
      </c>
      <c r="U10" s="89"/>
    </row>
    <row r="11" spans="1:22" ht="19.5" thickTop="1">
      <c r="E11" s="90"/>
      <c r="G11" s="90"/>
      <c r="K11" s="90"/>
      <c r="M11" s="90"/>
      <c r="O11" s="90"/>
      <c r="Q11" s="90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 </vt:lpstr>
      <vt:lpstr>سهام</vt:lpstr>
      <vt:lpstr>اوراق مشتقه</vt:lpstr>
      <vt:lpstr>گواهی سپرده کالایی </vt:lpstr>
      <vt:lpstr>اوراق</vt:lpstr>
      <vt:lpstr>سپرده</vt:lpstr>
      <vt:lpstr>درآمد 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'درآمد 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 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Golmohammadi</dc:creator>
  <dc:description/>
  <cp:lastModifiedBy>Sara Golmohammadi</cp:lastModifiedBy>
  <dcterms:created xsi:type="dcterms:W3CDTF">2025-09-21T06:28:31Z</dcterms:created>
  <dcterms:modified xsi:type="dcterms:W3CDTF">2025-09-23T11:11:56Z</dcterms:modified>
</cp:coreProperties>
</file>