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1227\"/>
    </mc:Choice>
  </mc:AlternateContent>
  <xr:revisionPtr revIDLastSave="0" documentId="13_ncr:1_{CDE415FD-9184-45FC-8441-B5365D68AB0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صورت وضعیت " sheetId="22" r:id="rId1"/>
    <sheet name="سهام" sheetId="2" r:id="rId2"/>
    <sheet name="گواهی سپرده کالایی " sheetId="23" r:id="rId3"/>
    <sheet name="اوراق مشتقه" sheetId="3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حاصل ازگواهی سپرده کالایی" sheetId="24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اوراق!$A$1:$AM$11</definedName>
    <definedName name="_xlnm.Print_Area" localSheetId="3">'اوراق مشتقه'!$A$1:$AX$100</definedName>
    <definedName name="_xlnm.Print_Area" localSheetId="6">درآمد!$A$1:$K$13</definedName>
    <definedName name="_xlnm.Print_Area" localSheetId="10">'درآمد سپرده بانکی'!$A$1:$K$15</definedName>
    <definedName name="_xlnm.Print_Area" localSheetId="9">'درآمد سرمایه گذاری در اوراق به'!$A$1:$S$19</definedName>
    <definedName name="_xlnm.Print_Area" localSheetId="7">'درآمد سرمایه گذاری در سهام'!$A$1:$W$141</definedName>
    <definedName name="_xlnm.Print_Area" localSheetId="12">'درآمد سود سهام'!$A$1:$T$80</definedName>
    <definedName name="_xlnm.Print_Area" localSheetId="16">'درآمد ناشی از تغییر قیمت اوراق'!$A$1:$Q$91</definedName>
    <definedName name="_xlnm.Print_Area" localSheetId="15">'درآمد ناشی از فروش'!$A$1:$Q$119</definedName>
    <definedName name="_xlnm.Print_Area" localSheetId="11">'سایر درآمدها'!$A$1:$G$10</definedName>
    <definedName name="_xlnm.Print_Area" localSheetId="5">سپرده!$A$1:$M$14</definedName>
    <definedName name="_xlnm.Print_Area" localSheetId="1">سهام!$A$1:$AB$89</definedName>
    <definedName name="_xlnm.Print_Area" localSheetId="13">'سود اوراق بهادار'!$A$1:$P$16</definedName>
    <definedName name="_xlnm.Print_Area" localSheetId="14">'سود سپرده بانکی'!$A$1:$N$15</definedName>
    <definedName name="_xlnm.Print_Area" localSheetId="0">'صورت وضعیت 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24" l="1"/>
  <c r="K11" i="24"/>
  <c r="AL12" i="23"/>
  <c r="T143" i="9"/>
  <c r="P144" i="9"/>
  <c r="P143" i="9"/>
  <c r="N143" i="9"/>
  <c r="D10" i="14"/>
  <c r="F10" i="14"/>
  <c r="M119" i="19"/>
  <c r="O119" i="19"/>
  <c r="C119" i="19"/>
  <c r="E119" i="19"/>
  <c r="G119" i="19"/>
  <c r="I119" i="19"/>
  <c r="K119" i="19"/>
  <c r="O91" i="21"/>
  <c r="Q91" i="21"/>
  <c r="C91" i="21"/>
  <c r="E91" i="21"/>
  <c r="G91" i="21"/>
  <c r="I91" i="21"/>
  <c r="K91" i="21"/>
  <c r="M91" i="21"/>
  <c r="Q119" i="19" l="1"/>
  <c r="O80" i="15" l="1"/>
  <c r="I80" i="15"/>
  <c r="M80" i="15"/>
  <c r="S80" i="15"/>
  <c r="Q80" i="15"/>
  <c r="C15" i="18"/>
  <c r="E15" i="18"/>
  <c r="G15" i="18"/>
  <c r="I15" i="18"/>
  <c r="K15" i="18"/>
  <c r="M15" i="18"/>
  <c r="E16" i="17"/>
  <c r="I16" i="17"/>
  <c r="K16" i="17"/>
  <c r="M16" i="17"/>
  <c r="O16" i="17"/>
  <c r="T141" i="9"/>
  <c r="F8" i="8" s="1"/>
  <c r="J141" i="9"/>
  <c r="J15" i="13"/>
  <c r="F15" i="13"/>
  <c r="D19" i="11"/>
  <c r="F19" i="11"/>
  <c r="H19" i="11"/>
  <c r="J19" i="11"/>
  <c r="L19" i="11"/>
  <c r="N19" i="11"/>
  <c r="P19" i="11"/>
  <c r="R19" i="11"/>
  <c r="F10" i="8" s="1"/>
  <c r="V141" i="9"/>
  <c r="R141" i="9"/>
  <c r="P141" i="9"/>
  <c r="N141" i="9"/>
  <c r="L141" i="9"/>
  <c r="H141" i="9"/>
  <c r="F141" i="9"/>
  <c r="D141" i="9"/>
  <c r="F12" i="8"/>
  <c r="F11" i="8"/>
  <c r="J13" i="8"/>
  <c r="H13" i="8"/>
  <c r="P11" i="5"/>
  <c r="R11" i="5"/>
  <c r="T11" i="5"/>
  <c r="V11" i="5"/>
  <c r="X11" i="5"/>
  <c r="AD11" i="5"/>
  <c r="AH11" i="5"/>
  <c r="AJ11" i="5"/>
  <c r="AL11" i="5"/>
  <c r="AA89" i="2"/>
  <c r="Y89" i="2"/>
  <c r="W89" i="2"/>
  <c r="S89" i="2"/>
  <c r="Q89" i="2"/>
  <c r="O89" i="2"/>
  <c r="I89" i="2"/>
  <c r="K89" i="2"/>
  <c r="G89" i="2"/>
  <c r="E89" i="2"/>
  <c r="Q11" i="24"/>
  <c r="F9" i="8" s="1"/>
  <c r="F13" i="8" s="1"/>
  <c r="O11" i="24"/>
  <c r="R143" i="9" s="1"/>
  <c r="R144" i="9" s="1"/>
  <c r="M11" i="24"/>
  <c r="I11" i="24"/>
  <c r="G11" i="24"/>
  <c r="E11" i="24"/>
  <c r="C11" i="24"/>
  <c r="AJ12" i="23"/>
  <c r="AH12" i="23"/>
  <c r="AD12" i="23"/>
  <c r="AB12" i="23"/>
  <c r="AA12" i="23"/>
  <c r="Y12" i="23"/>
  <c r="X12" i="23"/>
  <c r="V12" i="23"/>
  <c r="T12" i="23"/>
  <c r="R12" i="23"/>
</calcChain>
</file>

<file path=xl/sharedStrings.xml><?xml version="1.0" encoding="utf-8"?>
<sst xmlns="http://schemas.openxmlformats.org/spreadsheetml/2006/main" count="940" uniqueCount="349">
  <si>
    <t>صندوق سرمایه گذاری سهامی اهرمی پیشران پارسیان</t>
  </si>
  <si>
    <t>صورت وضعیت پرتفوی</t>
  </si>
  <si>
    <t>برای ماه منتهی به 1404/12/27</t>
  </si>
  <si>
    <t>-1</t>
  </si>
  <si>
    <t>سرمایه گذاری ها</t>
  </si>
  <si>
    <t>-1-1</t>
  </si>
  <si>
    <t>سرمایه گذاری در سهام و حق تقدم سهام</t>
  </si>
  <si>
    <t>1404/11/27</t>
  </si>
  <si>
    <t>تغییرات طی دوره</t>
  </si>
  <si>
    <t>1404/12/27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</si>
  <si>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</si>
  <si>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</si>
  <si>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</si>
  <si>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</si>
  <si>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</si>
  <si>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</si>
  <si>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</si>
  <si>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</si>
  <si>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</si>
  <si>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</si>
  <si>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ملت</t>
  </si>
  <si>
    <t>بانک‌اقتصادنوین‌</t>
  </si>
  <si>
    <t>بورس کالای ایران</t>
  </si>
  <si>
    <t>بیمه البرز</t>
  </si>
  <si>
    <t>بیمه کوثر</t>
  </si>
  <si>
    <t>پالایش نفت اصفهان</t>
  </si>
  <si>
    <t>پالایش نفت بندرعباس</t>
  </si>
  <si>
    <t>پالایش نفت تهران</t>
  </si>
  <si>
    <t>پتروشیمی اروند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</si>
  <si>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</si>
  <si>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</si>
  <si>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</si>
  <si>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</si>
  <si>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</si>
  <si>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</si>
  <si>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پتروشیمی‌شیراز</t>
  </si>
  <si>
    <t>پخش البرز</t>
  </si>
  <si>
    <t>تامین سرمایه لوتوس پارسیان</t>
  </si>
  <si>
    <t>تایدواترخاورمیانه</t>
  </si>
  <si>
    <t>تراکتورسازی‌ایران‌</t>
  </si>
  <si>
    <t>توسعه خدمات دریایی وبندری سینا</t>
  </si>
  <si>
    <t>توسعه معدنی و صنعتی صبانور</t>
  </si>
  <si>
    <t>توسعه‌معادن‌وفلزات‌</t>
  </si>
  <si>
    <t>تولیدات پتروشیمی قائد بصیر</t>
  </si>
  <si>
    <t>تولیدی‌مهرام‌</t>
  </si>
  <si>
    <t>ح. پخش البرز</t>
  </si>
  <si>
    <t>حفاری شمال</t>
  </si>
  <si>
    <t>داروسازی‌ فارابی‌</t>
  </si>
  <si>
    <t>ریخته‌گری‌ تراکتورسازی‌ ایران‌</t>
  </si>
  <si>
    <t>س. صنایع‌شیمیایی‌ایران</t>
  </si>
  <si>
    <t>س. نفت و گاز و پتروشیمی تأمین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</si>
  <si>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</si>
  <si>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</si>
  <si>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</si>
  <si>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</si>
  <si>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</si>
  <si>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</si>
  <si>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سنگ آهن گهرزمین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</si>
  <si>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</si>
  <si>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</si>
  <si>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</si>
  <si>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</si>
  <si>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</si>
  <si>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شرکت بهمن لیزینگ</t>
  </si>
  <si>
    <t>شرکت س استان آذربایجان غربی</t>
  </si>
  <si>
    <t>شرکت صنایع غذایی مینو شرق</t>
  </si>
  <si>
    <t>شمش طلا GoldBar</t>
  </si>
  <si>
    <t>صنایع پتروشیمی خلیج فارس</t>
  </si>
  <si>
    <t>صنایع غذایی رضوی</t>
  </si>
  <si>
    <t>صنعت غذایی کورش</t>
  </si>
  <si>
    <t>صنعتی دوده فام</t>
  </si>
  <si>
    <t>فجر انرژی خلیج فارس</t>
  </si>
  <si>
    <t>فروشگاههای زنجیره ای افق کوروش</t>
  </si>
  <si>
    <t>فولاد خراسان</t>
  </si>
  <si>
    <t>فولاد مبارکه اصفهان</t>
  </si>
  <si>
    <t>گروه صنعتی درپاد تبریز</t>
  </si>
  <si>
    <t>گروه مالی صبا تامین</t>
  </si>
  <si>
    <t>گروه مالی مهرگان تامین پارس</t>
  </si>
  <si>
    <t>گروه مالی نماد غدیر(سهامی عام)</t>
  </si>
  <si>
    <t>گروه‌ صنعتی‌ بارز</t>
  </si>
  <si>
    <t>گسترش نفت و گاز پارسیان</t>
  </si>
  <si>
    <t>مبین انرژی خلیج فارس</t>
  </si>
  <si>
    <t>مجتمع کاشی و سنگ پرسپولیس یزد</t>
  </si>
  <si>
    <t>مدیریت نیروگاهی ایرانیان مپنا</t>
  </si>
  <si>
    <t>مس کاتد CopperCthd</t>
  </si>
  <si>
    <t>مس‌ شهیدباهنر</t>
  </si>
  <si>
    <t>معدنکاران نسوز</t>
  </si>
  <si>
    <t>معدنی و صنعتی گل گهر</t>
  </si>
  <si>
    <t>معدنی‌وصنعتی‌چادرملو</t>
  </si>
  <si>
    <t>ملی‌ صنایع‌ مس‌ ایران‌</t>
  </si>
  <si>
    <t>موتوژن‌</t>
  </si>
  <si>
    <t>نفت سپاهان</t>
  </si>
  <si>
    <t>نفت‌ بهران‌</t>
  </si>
  <si>
    <t>نفت‌ پارس‌</t>
  </si>
  <si>
    <t>کشاورزی و دامپروری بینالود</t>
  </si>
  <si>
    <t>کشت و دامداری فکا</t>
  </si>
  <si>
    <t>کشت و صنعت جوین</t>
  </si>
  <si>
    <t>کشتیرانی جمهوری اسلامی ایران</t>
  </si>
  <si>
    <t>کلر پارس</t>
  </si>
  <si>
    <t>کویر تایر</t>
  </si>
  <si>
    <t>کیمیا کالای رازی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</si>
  <si>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</si>
  <si>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</si>
  <si>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</si>
  <si>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</si>
  <si>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</si>
  <si>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</si>
  <si>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</si>
  <si>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</si>
  <si>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</si>
  <si>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وبملت-2889-05/02/21</t>
  </si>
  <si>
    <t>1405/02/21</t>
  </si>
  <si>
    <t>اختیارف ت بوعلی-102495-5/02/14</t>
  </si>
  <si>
    <t>1405/02/14</t>
  </si>
  <si>
    <t>اختیارف ت فولاد-2899-05/07/04</t>
  </si>
  <si>
    <t>1405/07/04</t>
  </si>
  <si>
    <t>اختیارف ت فولاد-5526-05/01/29</t>
  </si>
  <si>
    <t>1405/01/29</t>
  </si>
  <si>
    <t>اختیارف ت وغدیر-10779-05/06/28</t>
  </si>
  <si>
    <t>1405/06/28</t>
  </si>
  <si>
    <t>اختیارف ت وغدیر-12654-05/01/18</t>
  </si>
  <si>
    <t>1405/01/18</t>
  </si>
  <si>
    <t>اختیارف ت پارسان-79550-5/02/05</t>
  </si>
  <si>
    <t>1405/02/05</t>
  </si>
  <si>
    <t>اختیارف ت فارس-9242-05/06/31</t>
  </si>
  <si>
    <t>1405/06/31</t>
  </si>
  <si>
    <t>اختیارف ت شبندر-12625-05/02/23</t>
  </si>
  <si>
    <t>1405/02/23</t>
  </si>
  <si>
    <t>اختیارف ت شستا-1496-05/07/13</t>
  </si>
  <si>
    <t>1405/07/13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</si>
  <si>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</si>
  <si>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</si>
  <si>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</si>
  <si>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</si>
  <si>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</si>
  <si>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</si>
  <si>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</si>
  <si>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</si>
  <si>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</si>
  <si>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</si>
  <si>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پتایر073-بدون ضامن</t>
  </si>
  <si>
    <t>بله</t>
  </si>
  <si>
    <t>1403/03/06</t>
  </si>
  <si>
    <t>1407/03/06</t>
  </si>
  <si>
    <t>مرابحه پکاشیمی-لوتوس071219</t>
  </si>
  <si>
    <t>1403/12/19</t>
  </si>
  <si>
    <t>1407/12/19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</si>
  <si>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</si>
  <si>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</si>
  <si>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</si>
  <si>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</si>
  <si>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</si>
  <si>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</si>
  <si>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</si>
  <si>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</si>
  <si>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</si>
  <si>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</si>
  <si>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</si>
  <si>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</si>
  <si>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</si>
  <si>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</si>
  <si>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</si>
  <si>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</si>
  <si>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</si>
  <si>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</si>
  <si>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</si>
  <si>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</si>
  <si>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</si>
  <si>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</si>
  <si>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</si>
  <si>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</si>
  <si>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</si>
  <si>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</si>
  <si>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</si>
  <si>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</si>
  <si>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</si>
  <si>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سیمان‌هرمزگان‌</t>
  </si>
  <si>
    <t>پالایش نفت تبریز</t>
  </si>
  <si>
    <t>سیمرغ</t>
  </si>
  <si>
    <t>صنعتی‌ بهشهر</t>
  </si>
  <si>
    <t>گسترش سوخت سبززاگرس(سهامی عام)</t>
  </si>
  <si>
    <t>معدنی‌ املاح‌  ایران‌</t>
  </si>
  <si>
    <t>فرابورس ایران</t>
  </si>
  <si>
    <t>شرکت قند بیستون</t>
  </si>
  <si>
    <t>فولاد  خوزستان</t>
  </si>
  <si>
    <t>گسترش‌سرمایه‌گذاری‌ایران‌خودرو</t>
  </si>
  <si>
    <t>پالایش نفت شیراز</t>
  </si>
  <si>
    <t>کاشی‌ وسرامیک‌ حافظ‌</t>
  </si>
  <si>
    <t>سایپا</t>
  </si>
  <si>
    <t>نخریسی و نساجی خسروی خراسان</t>
  </si>
  <si>
    <t>مخابرات ایران</t>
  </si>
  <si>
    <t>بهار رز عالیس چناران</t>
  </si>
  <si>
    <t>صنایع الکترونیک مادیران</t>
  </si>
  <si>
    <t>سیمان‌مازندران‌</t>
  </si>
  <si>
    <t>پویا زرکان آق دره</t>
  </si>
  <si>
    <t>اخشان خراسان</t>
  </si>
  <si>
    <t>آلومینای ایران</t>
  </si>
  <si>
    <t>بانک‌پارسیان‌</t>
  </si>
  <si>
    <t>توسعه نیشکر و  صنایع جانبی</t>
  </si>
  <si>
    <t>زامیاد</t>
  </si>
  <si>
    <t>مهرمام میهن</t>
  </si>
  <si>
    <t>بانک سامان</t>
  </si>
  <si>
    <t>کانی کربن طبس</t>
  </si>
  <si>
    <t>سرمایه گذاری مس سرچشمه</t>
  </si>
  <si>
    <t>ایران خودرو دیزل</t>
  </si>
  <si>
    <t>پلیمر آریا ساسول</t>
  </si>
  <si>
    <t>پتروشیمی امیرکبیر</t>
  </si>
  <si>
    <t>ایران‌ ترانسفو</t>
  </si>
  <si>
    <t>تولید انرژی برق شمس پاسارگاد</t>
  </si>
  <si>
    <t>سرمایه گذاری پایا تدبیرپارسا</t>
  </si>
  <si>
    <t>تولید ژلاتین کپسول ایران</t>
  </si>
  <si>
    <t>سیم و کابل ابهر</t>
  </si>
  <si>
    <t>صنایع مس افق کرمان</t>
  </si>
  <si>
    <t>ملی کشت و صنعت و دامپروری پارس</t>
  </si>
  <si>
    <t>فولاد کاوه جنوب کیش</t>
  </si>
  <si>
    <t>بورس اوراق بهادار تهران</t>
  </si>
  <si>
    <t>تولیدی برنا باطری</t>
  </si>
  <si>
    <t>کاشی‌ الوند</t>
  </si>
  <si>
    <t>صنایع‌ لاستیکی‌  سهند</t>
  </si>
  <si>
    <t>ح . تامین سرمایه لوتوس پارسیان</t>
  </si>
  <si>
    <t>بانک صادرات ایران</t>
  </si>
  <si>
    <t>ح . کاشی‌ الوند</t>
  </si>
  <si>
    <t>ایران‌ خودرو</t>
  </si>
  <si>
    <t>توسعه سرمایه و صنعت غدیر</t>
  </si>
  <si>
    <t>چرخشگر</t>
  </si>
  <si>
    <t>بانک تجارت</t>
  </si>
  <si>
    <t>ح توسعه معدنی و صنعتی صبانور</t>
  </si>
  <si>
    <t>گروه انتخاب الکترونیک آرمان</t>
  </si>
  <si>
    <t>-3-2</t>
  </si>
  <si>
    <t>عنوان</t>
  </si>
  <si>
    <t>درآمد سود اوراق</t>
  </si>
  <si>
    <t>اسناد خزانه-م7بودجه02-040910</t>
  </si>
  <si>
    <t>اسنادخزانه-م4بودجه02-051021</t>
  </si>
  <si>
    <t>صکوک اجاره فارس730-بدون ضامن</t>
  </si>
  <si>
    <t>مرابحه عام دولت191-ش.خ060328</t>
  </si>
  <si>
    <t>اجاره تابان لوتوس14041015</t>
  </si>
  <si>
    <t>صکوک مرابحه کویر510-بدون ضامن</t>
  </si>
  <si>
    <t>صکوک مرابحه دامین807-3ماهه23%</t>
  </si>
  <si>
    <t>مرابحه عام دولت198-ش.خ060524</t>
  </si>
  <si>
    <t>-4-2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</si>
  <si>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</si>
  <si>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</si>
  <si>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</si>
  <si>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</si>
  <si>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</si>
  <si>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</si>
  <si>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</si>
  <si>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</si>
  <si>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</si>
  <si>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</si>
  <si>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</si>
  <si>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1404/10/11</t>
  </si>
  <si>
    <t>1404/04/24</t>
  </si>
  <si>
    <t>1404/04/12</t>
  </si>
  <si>
    <t>1404/03/21</t>
  </si>
  <si>
    <t>1404/04/22</t>
  </si>
  <si>
    <t>1404/05/12</t>
  </si>
  <si>
    <t>1404/12/10</t>
  </si>
  <si>
    <t>1404/04/31</t>
  </si>
  <si>
    <t>1404/05/04</t>
  </si>
  <si>
    <t>1404/04/29</t>
  </si>
  <si>
    <t>1404/03/06</t>
  </si>
  <si>
    <t>1404/05/11</t>
  </si>
  <si>
    <t>1404/09/15</t>
  </si>
  <si>
    <t>1404/04/19</t>
  </si>
  <si>
    <t>1404/02/31</t>
  </si>
  <si>
    <t>1404/04/28</t>
  </si>
  <si>
    <t>1404/01/31</t>
  </si>
  <si>
    <t>1404/04/23</t>
  </si>
  <si>
    <t>1404/05/13</t>
  </si>
  <si>
    <t>1404/05/14</t>
  </si>
  <si>
    <t>1404/02/22</t>
  </si>
  <si>
    <t>1404/03/17</t>
  </si>
  <si>
    <t>1404/03/12</t>
  </si>
  <si>
    <t>1404/05/08</t>
  </si>
  <si>
    <t>1404/10/23</t>
  </si>
  <si>
    <t>1404/09/22</t>
  </si>
  <si>
    <t>1404/06/23</t>
  </si>
  <si>
    <t>1404/07/30</t>
  </si>
  <si>
    <t>1404/06/26</t>
  </si>
  <si>
    <t>1404/03/03</t>
  </si>
  <si>
    <t>1404/03/01</t>
  </si>
  <si>
    <t>1404/05/07</t>
  </si>
  <si>
    <t>1404/08/29</t>
  </si>
  <si>
    <t>1404/04/18</t>
  </si>
  <si>
    <t>1404/06/17</t>
  </si>
  <si>
    <t>1404/02/14</t>
  </si>
  <si>
    <t>1404/05/05</t>
  </si>
  <si>
    <t>1404/06/31</t>
  </si>
  <si>
    <t>1404/03/28</t>
  </si>
  <si>
    <t>1404/04/17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</si>
  <si>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</si>
  <si>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</si>
  <si>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</si>
  <si>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</si>
  <si>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</si>
  <si>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</si>
  <si>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</si>
  <si>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</si>
  <si>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</si>
  <si>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</si>
  <si>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</si>
  <si>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برای ماه منتهی به 1404/03/27</t>
  </si>
  <si>
    <t xml:space="preserve">سرمایه گذاری در گواهی سپرده کالایی </t>
  </si>
  <si>
    <t>‫اطلاعات اوراق بهادار با درآمد ثابت</t>
  </si>
  <si>
    <t>‫تغییرات طی دوره</t>
  </si>
  <si>
    <t>‫1404/11/27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</si>
  <si>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</si>
  <si>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</si>
  <si>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</si>
  <si>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</si>
  <si>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</si>
  <si>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</si>
  <si>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</si>
  <si>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</si>
  <si>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</si>
  <si>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</si>
  <si>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</si>
  <si>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</si>
  <si>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</si>
  <si>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</si>
  <si>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</si>
  <si>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</si>
  <si>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1-1-2</t>
  </si>
  <si>
    <t>‫خیر</t>
  </si>
  <si>
    <t>بورس کالا</t>
  </si>
  <si>
    <t>‫0000/00/02</t>
  </si>
  <si>
    <t>‫جمع</t>
  </si>
  <si>
    <t>‫2-2- درآمد حاصل از سرمایه گذاری در گواهی سپرده کالایی:</t>
  </si>
  <si>
    <t>‫درآمد سود اوراق</t>
  </si>
  <si>
    <t>‫درآمد تغییر ارزش</t>
  </si>
  <si>
    <t>‫درآمد فروش</t>
  </si>
  <si>
    <t>‫1404/12/27</t>
  </si>
  <si>
    <t>بانک پارسیان</t>
  </si>
  <si>
    <t xml:space="preserve">بانک ملت </t>
  </si>
  <si>
    <t>بانک پاسارگاد</t>
  </si>
  <si>
    <t>بانک گردشگری</t>
  </si>
  <si>
    <t>درآمد حاصل از سرمایه گذاری در گواهی سپرده کالایی</t>
  </si>
  <si>
    <t xml:space="preserve">بانک پارسیان </t>
  </si>
  <si>
    <t>بانک اقتصاد نوین</t>
  </si>
  <si>
    <t xml:space="preserve">بانک مل </t>
  </si>
  <si>
    <t xml:space="preserve">بانک تجارت </t>
  </si>
  <si>
    <t xml:space="preserve">بانک پاسارگاد </t>
  </si>
  <si>
    <t xml:space="preserve">بانک گردشگری </t>
  </si>
  <si>
    <t xml:space="preserve">درصد </t>
  </si>
  <si>
    <t xml:space="preserve">سود سپرده بانکی </t>
  </si>
  <si>
    <t>شرکت س استان آذربایجان غربی(سود سهام عدالت)</t>
  </si>
  <si>
    <t>درآمد حاصل از سرمایه گذاری در اوراق بهادار با درآمد ثابت:</t>
  </si>
  <si>
    <t xml:space="preserve">درآمد حاصل از سرمایه گذاری در سپرده بانکی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</si>
</sst>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* #,##0.0000_);_(* \(#,##0.0000\);_(* &quot;-&quot;??_);_(@_)"/>
    <numFmt numFmtId="167" formatCode="_(* #,##0.0000_);_(* \(#,##0.0000\);_(* &quot;-&quot;????_);_(@_)"/>
  </numFmts>
  <fonts count="2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3"/>
      <name val="B Nazanin"/>
      <charset val="178"/>
    </font>
    <font>
      <sz val="13"/>
      <color indexed="8"/>
      <name val="B Nazanin"/>
      <charset val="178"/>
    </font>
    <font>
      <sz val="11"/>
      <name val="B Nazanin"/>
      <charset val="178"/>
    </font>
    <font>
      <sz val="13"/>
      <color rgb="FF000000"/>
      <name val="B Nazanin"/>
      <charset val="178"/>
    </font>
    <font>
      <sz val="13"/>
      <color rgb="FF000000"/>
      <name val="Arial"/>
      <family val="2"/>
    </font>
    <font>
      <sz val="9"/>
      <color rgb="FF000000"/>
      <name val="Yekan"/>
    </font>
    <font>
      <sz val="11"/>
      <color indexed="8"/>
      <name val="Arial"/>
      <family val="2"/>
      <scheme val="minor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0" fillId="0" borderId="0"/>
    <xf numFmtId="0" fontId="8" fillId="0" borderId="0"/>
    <xf numFmtId="43" fontId="20" fillId="0" borderId="0" applyFont="0" applyFill="0" applyBorder="0" applyAlignment="0" applyProtection="0"/>
  </cellStyleXfs>
  <cellXfs count="21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9" fillId="0" borderId="0" xfId="2" applyFont="1"/>
    <xf numFmtId="0" fontId="1" fillId="0" borderId="0" xfId="2" applyFont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0" xfId="2" applyAlignment="1">
      <alignment horizontal="left"/>
    </xf>
    <xf numFmtId="3" fontId="9" fillId="0" borderId="0" xfId="2" applyNumberFormat="1" applyFont="1"/>
    <xf numFmtId="37" fontId="12" fillId="0" borderId="6" xfId="2" applyNumberFormat="1" applyFont="1" applyBorder="1" applyAlignment="1">
      <alignment horizontal="center" vertical="center"/>
    </xf>
    <xf numFmtId="164" fontId="12" fillId="0" borderId="6" xfId="3" applyNumberFormat="1" applyFont="1" applyBorder="1" applyAlignment="1">
      <alignment horizontal="center" vertical="center"/>
    </xf>
    <xf numFmtId="3" fontId="13" fillId="0" borderId="0" xfId="2" applyNumberFormat="1" applyFont="1"/>
    <xf numFmtId="49" fontId="12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 applyAlignment="1">
      <alignment horizontal="center"/>
    </xf>
    <xf numFmtId="37" fontId="14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"/>
    </xf>
    <xf numFmtId="164" fontId="14" fillId="0" borderId="0" xfId="3" applyNumberFormat="1" applyFont="1" applyAlignment="1">
      <alignment horizontal="center"/>
    </xf>
    <xf numFmtId="164" fontId="15" fillId="0" borderId="0" xfId="3" applyNumberFormat="1" applyFont="1" applyAlignment="1">
      <alignment horizontal="center"/>
    </xf>
    <xf numFmtId="164" fontId="12" fillId="0" borderId="0" xfId="3" applyNumberFormat="1" applyFont="1" applyAlignment="1">
      <alignment horizontal="center" vertical="center"/>
    </xf>
    <xf numFmtId="43" fontId="4" fillId="0" borderId="0" xfId="1" applyFont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164" fontId="9" fillId="0" borderId="0" xfId="1" applyNumberFormat="1" applyFont="1" applyAlignment="1">
      <alignment horizontal="center"/>
    </xf>
    <xf numFmtId="3" fontId="4" fillId="0" borderId="0" xfId="2" applyNumberFormat="1" applyFont="1" applyAlignment="1">
      <alignment horizontal="center" vertical="top"/>
    </xf>
    <xf numFmtId="0" fontId="8" fillId="0" borderId="0" xfId="2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16" fillId="0" borderId="0" xfId="2" applyFont="1" applyAlignment="1">
      <alignment horizontal="center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2" applyNumberFormat="1" applyFont="1" applyAlignment="1">
      <alignment horizontal="center"/>
    </xf>
    <xf numFmtId="2" fontId="4" fillId="0" borderId="0" xfId="2" applyNumberFormat="1" applyFont="1" applyAlignment="1">
      <alignment horizontal="center"/>
    </xf>
    <xf numFmtId="165" fontId="8" fillId="0" borderId="0" xfId="2" applyNumberFormat="1" applyAlignment="1">
      <alignment horizontal="center"/>
    </xf>
    <xf numFmtId="164" fontId="0" fillId="0" borderId="0" xfId="3" applyNumberFormat="1" applyFont="1" applyAlignment="1">
      <alignment horizontal="center"/>
    </xf>
    <xf numFmtId="164" fontId="8" fillId="0" borderId="0" xfId="2" applyNumberFormat="1" applyAlignment="1">
      <alignment horizontal="center"/>
    </xf>
    <xf numFmtId="3" fontId="17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/>
    </xf>
    <xf numFmtId="4" fontId="4" fillId="0" borderId="6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164" fontId="9" fillId="0" borderId="0" xfId="3" applyNumberFormat="1" applyFont="1" applyAlignment="1">
      <alignment horizontal="center"/>
    </xf>
    <xf numFmtId="164" fontId="12" fillId="0" borderId="8" xfId="3" applyNumberFormat="1" applyFont="1" applyBorder="1" applyAlignment="1">
      <alignment horizontal="center" vertical="center"/>
    </xf>
    <xf numFmtId="43" fontId="12" fillId="0" borderId="8" xfId="1" applyFont="1" applyBorder="1" applyAlignment="1">
      <alignment horizontal="center" vertical="center"/>
    </xf>
    <xf numFmtId="37" fontId="12" fillId="0" borderId="0" xfId="2" applyNumberFormat="1" applyFont="1" applyAlignment="1">
      <alignment horizontal="center" vertical="center"/>
    </xf>
    <xf numFmtId="2" fontId="12" fillId="0" borderId="8" xfId="2" applyNumberFormat="1" applyFont="1" applyBorder="1" applyAlignment="1">
      <alignment horizontal="center" vertical="center"/>
    </xf>
    <xf numFmtId="37" fontId="9" fillId="0" borderId="0" xfId="2" applyNumberFormat="1" applyFont="1" applyAlignment="1">
      <alignment horizontal="center"/>
    </xf>
    <xf numFmtId="49" fontId="12" fillId="0" borderId="10" xfId="2" applyNumberFormat="1" applyFont="1" applyBorder="1" applyAlignment="1">
      <alignment horizontal="center" vertical="center"/>
    </xf>
    <xf numFmtId="37" fontId="12" fillId="0" borderId="10" xfId="2" applyNumberFormat="1" applyFont="1" applyBorder="1" applyAlignment="1">
      <alignment horizontal="center" vertical="center"/>
    </xf>
    <xf numFmtId="164" fontId="12" fillId="0" borderId="10" xfId="3" applyNumberFormat="1" applyFont="1" applyBorder="1" applyAlignment="1">
      <alignment horizontal="center" vertical="center"/>
    </xf>
    <xf numFmtId="2" fontId="12" fillId="0" borderId="10" xfId="2" applyNumberFormat="1" applyFont="1" applyBorder="1" applyAlignment="1">
      <alignment horizontal="center" vertical="center"/>
    </xf>
    <xf numFmtId="37" fontId="9" fillId="0" borderId="0" xfId="2" applyNumberFormat="1" applyFont="1"/>
    <xf numFmtId="3" fontId="8" fillId="0" borderId="0" xfId="2" applyNumberFormat="1"/>
    <xf numFmtId="2" fontId="9" fillId="0" borderId="0" xfId="2" applyNumberFormat="1" applyFont="1"/>
    <xf numFmtId="3" fontId="4" fillId="0" borderId="0" xfId="2" applyNumberFormat="1" applyFont="1" applyAlignment="1">
      <alignment horizontal="right" vertical="top"/>
    </xf>
    <xf numFmtId="4" fontId="4" fillId="0" borderId="0" xfId="2" applyNumberFormat="1" applyFont="1" applyAlignment="1">
      <alignment horizontal="right" vertical="top"/>
    </xf>
    <xf numFmtId="3" fontId="19" fillId="0" borderId="0" xfId="2" applyNumberFormat="1" applyFont="1"/>
    <xf numFmtId="164" fontId="9" fillId="0" borderId="0" xfId="2" applyNumberFormat="1" applyFont="1"/>
    <xf numFmtId="4" fontId="9" fillId="0" borderId="0" xfId="2" applyNumberFormat="1" applyFont="1"/>
    <xf numFmtId="166" fontId="19" fillId="0" borderId="0" xfId="3" applyNumberFormat="1" applyFont="1"/>
    <xf numFmtId="3" fontId="8" fillId="0" borderId="0" xfId="2" applyNumberFormat="1" applyAlignment="1">
      <alignment horizontal="left"/>
    </xf>
    <xf numFmtId="37" fontId="8" fillId="0" borderId="0" xfId="2" applyNumberFormat="1" applyAlignment="1">
      <alignment horizontal="left"/>
    </xf>
    <xf numFmtId="164" fontId="9" fillId="0" borderId="0" xfId="3" applyNumberFormat="1" applyFont="1"/>
    <xf numFmtId="167" fontId="9" fillId="0" borderId="0" xfId="2" applyNumberFormat="1" applyFont="1"/>
    <xf numFmtId="0" fontId="1" fillId="0" borderId="0" xfId="2" applyFont="1" applyAlignment="1">
      <alignment horizontal="center" vertical="center"/>
    </xf>
    <xf numFmtId="0" fontId="9" fillId="0" borderId="0" xfId="4" applyFont="1"/>
    <xf numFmtId="0" fontId="2" fillId="0" borderId="0" xfId="2" applyFont="1" applyAlignment="1">
      <alignment horizontal="right" vertical="center"/>
    </xf>
    <xf numFmtId="0" fontId="8" fillId="0" borderId="0" xfId="5" applyAlignment="1">
      <alignment horizontal="left"/>
    </xf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vertical="center"/>
    </xf>
    <xf numFmtId="37" fontId="11" fillId="0" borderId="6" xfId="4" applyNumberFormat="1" applyFont="1" applyBorder="1" applyAlignment="1">
      <alignment horizontal="center" vertical="center" wrapText="1"/>
    </xf>
    <xf numFmtId="37" fontId="11" fillId="0" borderId="0" xfId="4" applyNumberFormat="1" applyFont="1" applyAlignment="1">
      <alignment horizontal="center" vertical="center" wrapText="1"/>
    </xf>
    <xf numFmtId="37" fontId="11" fillId="0" borderId="11" xfId="4" applyNumberFormat="1" applyFont="1" applyBorder="1" applyAlignment="1">
      <alignment horizontal="center" vertical="center" wrapText="1"/>
    </xf>
    <xf numFmtId="37" fontId="14" fillId="0" borderId="0" xfId="4" applyNumberFormat="1" applyFont="1" applyAlignment="1">
      <alignment horizontal="right" vertical="center" wrapText="1"/>
    </xf>
    <xf numFmtId="43" fontId="14" fillId="0" borderId="0" xfId="6" applyFont="1" applyAlignment="1">
      <alignment horizontal="center" vertical="center"/>
    </xf>
    <xf numFmtId="164" fontId="15" fillId="0" borderId="0" xfId="3" applyNumberFormat="1" applyFont="1" applyAlignment="1">
      <alignment horizontal="center" vertical="center"/>
    </xf>
    <xf numFmtId="164" fontId="14" fillId="0" borderId="0" xfId="3" applyNumberFormat="1" applyFont="1" applyAlignment="1">
      <alignment horizontal="center" vertical="center"/>
    </xf>
    <xf numFmtId="38" fontId="17" fillId="0" borderId="0" xfId="0" applyNumberFormat="1" applyFont="1" applyAlignment="1">
      <alignment horizontal="center" vertical="top"/>
    </xf>
    <xf numFmtId="38" fontId="18" fillId="0" borderId="0" xfId="0" applyNumberFormat="1" applyFont="1" applyAlignment="1">
      <alignment horizontal="center"/>
    </xf>
    <xf numFmtId="38" fontId="14" fillId="0" borderId="0" xfId="6" applyNumberFormat="1" applyFont="1" applyAlignment="1">
      <alignment horizontal="center" vertical="center"/>
    </xf>
    <xf numFmtId="40" fontId="17" fillId="0" borderId="0" xfId="0" applyNumberFormat="1" applyFont="1" applyAlignment="1">
      <alignment horizontal="center" vertical="top"/>
    </xf>
    <xf numFmtId="38" fontId="14" fillId="0" borderId="0" xfId="4" applyNumberFormat="1" applyFont="1" applyAlignment="1">
      <alignment horizontal="center" vertical="center"/>
    </xf>
    <xf numFmtId="38" fontId="17" fillId="0" borderId="0" xfId="0" applyNumberFormat="1" applyFont="1" applyAlignment="1">
      <alignment vertical="top"/>
    </xf>
    <xf numFmtId="38" fontId="18" fillId="0" borderId="0" xfId="0" applyNumberFormat="1" applyFont="1" applyAlignment="1">
      <alignment horizontal="left"/>
    </xf>
    <xf numFmtId="38" fontId="17" fillId="0" borderId="0" xfId="0" applyNumberFormat="1" applyFont="1" applyAlignment="1">
      <alignment horizontal="right" vertical="top"/>
    </xf>
    <xf numFmtId="38" fontId="15" fillId="0" borderId="0" xfId="4" applyNumberFormat="1" applyFont="1" applyAlignment="1">
      <alignment horizontal="center" vertical="center"/>
    </xf>
    <xf numFmtId="0" fontId="15" fillId="0" borderId="0" xfId="4" applyFont="1"/>
    <xf numFmtId="3" fontId="15" fillId="0" borderId="0" xfId="4" applyNumberFormat="1" applyFont="1"/>
    <xf numFmtId="37" fontId="21" fillId="0" borderId="12" xfId="4" applyNumberFormat="1" applyFont="1" applyBorder="1" applyAlignment="1">
      <alignment horizontal="center" vertical="center"/>
    </xf>
    <xf numFmtId="0" fontId="22" fillId="0" borderId="0" xfId="4" applyFont="1"/>
    <xf numFmtId="164" fontId="9" fillId="0" borderId="12" xfId="3" applyNumberFormat="1" applyFont="1" applyBorder="1"/>
    <xf numFmtId="164" fontId="22" fillId="0" borderId="0" xfId="3" applyNumberFormat="1" applyFont="1"/>
    <xf numFmtId="38" fontId="23" fillId="0" borderId="8" xfId="4" applyNumberFormat="1" applyFont="1" applyBorder="1" applyAlignment="1">
      <alignment horizontal="center" vertical="center"/>
    </xf>
    <xf numFmtId="164" fontId="23" fillId="0" borderId="12" xfId="3" applyNumberFormat="1" applyFont="1" applyBorder="1" applyAlignment="1">
      <alignment horizontal="center" vertical="center"/>
    </xf>
    <xf numFmtId="38" fontId="22" fillId="0" borderId="0" xfId="4" applyNumberFormat="1" applyFont="1"/>
    <xf numFmtId="40" fontId="23" fillId="0" borderId="8" xfId="4" applyNumberFormat="1" applyFont="1" applyBorder="1" applyAlignment="1">
      <alignment horizontal="center" vertical="center"/>
    </xf>
    <xf numFmtId="38" fontId="23" fillId="0" borderId="0" xfId="4" applyNumberFormat="1" applyFont="1" applyAlignment="1">
      <alignment horizontal="center" vertical="center"/>
    </xf>
    <xf numFmtId="3" fontId="9" fillId="0" borderId="0" xfId="4" applyNumberFormat="1" applyFont="1"/>
    <xf numFmtId="37" fontId="12" fillId="0" borderId="10" xfId="4" applyNumberFormat="1" applyFont="1" applyBorder="1" applyAlignment="1">
      <alignment horizontal="center" vertical="center"/>
    </xf>
    <xf numFmtId="37" fontId="12" fillId="0" borderId="0" xfId="4" applyNumberFormat="1" applyFont="1" applyAlignment="1">
      <alignment horizontal="center" vertical="center"/>
    </xf>
    <xf numFmtId="38" fontId="4" fillId="0" borderId="0" xfId="0" applyNumberFormat="1" applyFont="1" applyAlignment="1">
      <alignment horizontal="right" vertical="top"/>
    </xf>
    <xf numFmtId="38" fontId="0" fillId="0" borderId="0" xfId="0" applyNumberFormat="1" applyAlignment="1">
      <alignment horizontal="left"/>
    </xf>
    <xf numFmtId="40" fontId="4" fillId="0" borderId="0" xfId="0" applyNumberFormat="1" applyFont="1" applyAlignment="1">
      <alignment horizontal="right" vertical="top"/>
    </xf>
    <xf numFmtId="0" fontId="4" fillId="0" borderId="0" xfId="0" applyFont="1" applyFill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3" fillId="0" borderId="5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center" vertical="top"/>
    </xf>
    <xf numFmtId="38" fontId="23" fillId="0" borderId="12" xfId="4" applyNumberFormat="1" applyFont="1" applyBorder="1" applyAlignment="1">
      <alignment horizontal="center" vertical="center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40" fontId="0" fillId="0" borderId="0" xfId="0" applyNumberFormat="1" applyAlignment="1">
      <alignment horizontal="left"/>
    </xf>
    <xf numFmtId="40" fontId="3" fillId="0" borderId="3" xfId="0" applyNumberFormat="1" applyFont="1" applyFill="1" applyBorder="1" applyAlignment="1">
      <alignment horizontal="center" vertical="center"/>
    </xf>
    <xf numFmtId="38" fontId="4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40" fontId="4" fillId="0" borderId="2" xfId="0" applyNumberFormat="1" applyFont="1" applyFill="1" applyBorder="1" applyAlignment="1">
      <alignment horizontal="center" vertical="top"/>
    </xf>
    <xf numFmtId="38" fontId="4" fillId="0" borderId="0" xfId="0" applyNumberFormat="1" applyFont="1" applyFill="1" applyAlignment="1">
      <alignment horizontal="center" vertical="top"/>
    </xf>
    <xf numFmtId="40" fontId="4" fillId="0" borderId="0" xfId="0" applyNumberFormat="1" applyFont="1" applyFill="1" applyAlignment="1">
      <alignment horizontal="center" vertical="top"/>
    </xf>
    <xf numFmtId="38" fontId="4" fillId="0" borderId="0" xfId="0" applyNumberFormat="1" applyFont="1" applyFill="1" applyBorder="1" applyAlignment="1">
      <alignment horizontal="center" vertical="top"/>
    </xf>
    <xf numFmtId="40" fontId="4" fillId="0" borderId="0" xfId="0" applyNumberFormat="1" applyFont="1" applyFill="1" applyBorder="1" applyAlignment="1">
      <alignment horizontal="center" vertical="top"/>
    </xf>
    <xf numFmtId="38" fontId="4" fillId="0" borderId="4" xfId="0" applyNumberFormat="1" applyFont="1" applyFill="1" applyBorder="1" applyAlignment="1">
      <alignment horizontal="center" vertical="top"/>
    </xf>
    <xf numFmtId="38" fontId="4" fillId="0" borderId="5" xfId="0" applyNumberFormat="1" applyFont="1" applyFill="1" applyBorder="1" applyAlignment="1">
      <alignment horizontal="center" vertical="top"/>
    </xf>
    <xf numFmtId="40" fontId="4" fillId="0" borderId="5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2" applyFont="1" applyBorder="1" applyAlignment="1">
      <alignment horizontal="right" vertical="center"/>
    </xf>
    <xf numFmtId="0" fontId="4" fillId="0" borderId="0" xfId="2" applyFont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0" fontId="12" fillId="0" borderId="0" xfId="2" applyFont="1" applyAlignment="1">
      <alignment horizontal="center" vertical="center"/>
    </xf>
    <xf numFmtId="0" fontId="9" fillId="0" borderId="0" xfId="2" applyFont="1"/>
    <xf numFmtId="37" fontId="12" fillId="0" borderId="6" xfId="2" applyNumberFormat="1" applyFont="1" applyBorder="1" applyAlignment="1">
      <alignment horizontal="center" vertical="center"/>
    </xf>
    <xf numFmtId="37" fontId="12" fillId="0" borderId="0" xfId="2" applyNumberFormat="1" applyFont="1" applyAlignment="1">
      <alignment horizontal="center" vertical="center" wrapText="1"/>
    </xf>
    <xf numFmtId="2" fontId="12" fillId="0" borderId="0" xfId="2" applyNumberFormat="1" applyFont="1" applyAlignment="1">
      <alignment horizontal="center" vertical="center" wrapText="1"/>
    </xf>
    <xf numFmtId="2" fontId="12" fillId="0" borderId="6" xfId="2" applyNumberFormat="1" applyFont="1" applyBorder="1" applyAlignment="1">
      <alignment horizontal="center" vertical="center"/>
    </xf>
    <xf numFmtId="37" fontId="12" fillId="0" borderId="9" xfId="2" applyNumberFormat="1" applyFont="1" applyBorder="1" applyAlignment="1">
      <alignment horizontal="center" vertical="center" wrapText="1"/>
    </xf>
    <xf numFmtId="37" fontId="12" fillId="0" borderId="6" xfId="2" applyNumberFormat="1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37" fontId="11" fillId="0" borderId="6" xfId="2" applyNumberFormat="1" applyFont="1" applyBorder="1" applyAlignment="1">
      <alignment horizontal="center" vertical="center"/>
    </xf>
    <xf numFmtId="0" fontId="9" fillId="0" borderId="7" xfId="2" applyFont="1" applyBorder="1"/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38" fontId="4" fillId="0" borderId="0" xfId="0" applyNumberFormat="1" applyFont="1" applyAlignment="1">
      <alignment horizontal="right" vertical="top"/>
    </xf>
    <xf numFmtId="0" fontId="2" fillId="0" borderId="0" xfId="2" applyFont="1" applyAlignment="1">
      <alignment horizontal="right" vertical="center"/>
    </xf>
    <xf numFmtId="0" fontId="3" fillId="0" borderId="4" xfId="5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</cellXfs>
  <cellStyles count="7">
    <cellStyle name="Comma" xfId="1" builtinId="3"/>
    <cellStyle name="Comma 2" xfId="3" xr:uid="{CBE62AF2-BFFA-4E79-8614-FBDD0996B4CE}"/>
    <cellStyle name="Comma 2 2" xfId="6" xr:uid="{CDA498E8-E8B2-4F40-8489-6DB6ABC5DA15}"/>
    <cellStyle name="Normal" xfId="0" builtinId="0"/>
    <cellStyle name="Normal 2" xfId="2" xr:uid="{308566F5-009A-414F-99D1-A8A329FB87F6}"/>
    <cellStyle name="Normal 2 2" xfId="4" xr:uid="{703D31D0-F343-4E6E-97B8-BC27D76EDD8B}"/>
    <cellStyle name="Normal 3" xfId="5" xr:uid="{5CCA8446-852E-4B97-BDCF-F760198EF25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04BC-8058-4F7C-BB9E-54DED2BCF1D8}">
  <sheetPr>
    <pageSetUpPr fitToPage="1"/>
  </sheetPr>
  <dimension ref="A1:C9"/>
  <sheetViews>
    <sheetView rightToLeft="1" view="pageBreakPreview" zoomScale="93" zoomScaleNormal="100" zoomScaleSheetLayoutView="93" workbookViewId="0">
      <selection activeCell="A6" sqref="A6:C6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171" t="s">
        <v>0</v>
      </c>
      <c r="B1" s="171"/>
      <c r="C1" s="171"/>
    </row>
    <row r="2" spans="1:3" ht="21.75" customHeight="1">
      <c r="A2" s="171" t="s">
        <v>1</v>
      </c>
      <c r="B2" s="171"/>
      <c r="C2" s="171"/>
    </row>
    <row r="3" spans="1:3" ht="21.75" customHeight="1">
      <c r="A3" s="171" t="s">
        <v>302</v>
      </c>
      <c r="B3" s="171"/>
      <c r="C3" s="171"/>
    </row>
    <row r="4" spans="1:3" ht="7.35" customHeight="1">
      <c r="A4" s="171"/>
      <c r="B4" s="171"/>
      <c r="C4" s="171"/>
    </row>
    <row r="5" spans="1:3" ht="123.6" customHeight="1">
      <c r="A5" s="171"/>
      <c r="B5" s="171"/>
      <c r="C5" s="171"/>
    </row>
    <row r="6" spans="1:3" ht="123.6" customHeight="1">
      <c r="A6" s="171" t="s">
        <v>2</v>
      </c>
      <c r="B6" s="171"/>
      <c r="C6" s="171"/>
    </row>
    <row r="8" spans="1:3" ht="25.5">
      <c r="B8" s="172"/>
      <c r="C8" s="17"/>
    </row>
    <row r="9" spans="1:3">
      <c r="B9" s="172"/>
    </row>
  </sheetData>
  <mergeCells count="4">
    <mergeCell ref="A1:C1"/>
    <mergeCell ref="A2:C5"/>
    <mergeCell ref="A6:C6"/>
    <mergeCell ref="B8:B9"/>
  </mergeCells>
  <pageMargins left="0.39" right="0.39" top="0.39" bottom="0.39" header="0" footer="0"/>
  <pageSetup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9"/>
  <sheetViews>
    <sheetView rightToLeft="1" workbookViewId="0">
      <selection activeCell="V7" sqref="V7"/>
    </sheetView>
  </sheetViews>
  <sheetFormatPr defaultRowHeight="12.75"/>
  <cols>
    <col min="1" max="1" width="6.7109375" bestFit="1" customWidth="1"/>
    <col min="2" max="2" width="20.28515625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1.28515625" bestFit="1" customWidth="1"/>
    <col min="9" max="9" width="1.28515625" customWidth="1"/>
    <col min="10" max="10" width="14.5703125" bestFit="1" customWidth="1"/>
    <col min="11" max="11" width="1.28515625" customWidth="1"/>
    <col min="12" max="12" width="15.7109375" bestFit="1" customWidth="1"/>
    <col min="13" max="13" width="1.28515625" customWidth="1"/>
    <col min="14" max="14" width="15.5703125" bestFit="1" customWidth="1"/>
    <col min="15" max="15" width="1.28515625" customWidth="1"/>
    <col min="16" max="16" width="15.7109375" bestFit="1" customWidth="1"/>
    <col min="17" max="17" width="1.28515625" customWidth="1"/>
    <col min="18" max="18" width="15.7109375" bestFit="1" customWidth="1"/>
    <col min="19" max="19" width="0.28515625" customWidth="1"/>
  </cols>
  <sheetData>
    <row r="1" spans="1:18" ht="29.1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</row>
    <row r="2" spans="1:18" ht="21.75" customHeight="1">
      <c r="A2" s="175" t="s">
        <v>153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ht="21.75" customHeight="1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</row>
    <row r="4" spans="1:18" ht="14.45" customHeight="1"/>
    <row r="5" spans="1:18" ht="14.45" customHeight="1">
      <c r="A5" s="1" t="s">
        <v>228</v>
      </c>
      <c r="B5" s="176" t="s">
        <v>347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</row>
    <row r="6" spans="1:18" ht="14.45" customHeight="1">
      <c r="D6" s="174" t="s">
        <v>170</v>
      </c>
      <c r="E6" s="174"/>
      <c r="F6" s="174"/>
      <c r="G6" s="174"/>
      <c r="H6" s="174"/>
      <c r="I6" s="174"/>
      <c r="J6" s="174"/>
      <c r="L6" s="174" t="s">
        <v>171</v>
      </c>
      <c r="M6" s="174"/>
      <c r="N6" s="174"/>
      <c r="O6" s="174"/>
      <c r="P6" s="174"/>
      <c r="Q6" s="174"/>
      <c r="R6" s="174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74" t="s">
        <v>229</v>
      </c>
      <c r="B8" s="174"/>
      <c r="D8" s="2" t="s">
        <v>230</v>
      </c>
      <c r="F8" s="2" t="s">
        <v>174</v>
      </c>
      <c r="H8" s="2" t="s">
        <v>175</v>
      </c>
      <c r="J8" s="2" t="s">
        <v>101</v>
      </c>
      <c r="L8" s="2" t="s">
        <v>230</v>
      </c>
      <c r="N8" s="2" t="s">
        <v>174</v>
      </c>
      <c r="P8" s="2" t="s">
        <v>175</v>
      </c>
      <c r="R8" s="2" t="s">
        <v>101</v>
      </c>
    </row>
    <row r="9" spans="1:18" ht="21.75" customHeight="1">
      <c r="A9" s="203" t="s">
        <v>140</v>
      </c>
      <c r="B9" s="203"/>
      <c r="D9" s="148">
        <v>6693596639</v>
      </c>
      <c r="E9" s="115"/>
      <c r="F9" s="148">
        <v>646414813</v>
      </c>
      <c r="G9" s="115"/>
      <c r="H9" s="148">
        <v>0</v>
      </c>
      <c r="I9" s="115"/>
      <c r="J9" s="148">
        <v>7340011452</v>
      </c>
      <c r="K9" s="115"/>
      <c r="L9" s="148">
        <v>41901972877</v>
      </c>
      <c r="M9" s="115"/>
      <c r="N9" s="148">
        <v>815706218</v>
      </c>
      <c r="O9" s="115"/>
      <c r="P9" s="148">
        <v>1340108398</v>
      </c>
      <c r="Q9" s="115"/>
      <c r="R9" s="148">
        <v>44057787493</v>
      </c>
    </row>
    <row r="10" spans="1:18" ht="21.75" customHeight="1">
      <c r="A10" s="196" t="s">
        <v>232</v>
      </c>
      <c r="B10" s="196"/>
      <c r="D10" s="149">
        <v>0</v>
      </c>
      <c r="E10" s="115"/>
      <c r="F10" s="149">
        <v>0</v>
      </c>
      <c r="G10" s="115"/>
      <c r="H10" s="149">
        <v>0</v>
      </c>
      <c r="I10" s="115"/>
      <c r="J10" s="149">
        <v>0</v>
      </c>
      <c r="K10" s="115"/>
      <c r="L10" s="149">
        <v>0</v>
      </c>
      <c r="M10" s="115"/>
      <c r="N10" s="149">
        <v>0</v>
      </c>
      <c r="O10" s="115"/>
      <c r="P10" s="149">
        <v>9127082650</v>
      </c>
      <c r="Q10" s="115"/>
      <c r="R10" s="149">
        <v>9127082650</v>
      </c>
    </row>
    <row r="11" spans="1:18" ht="21.75" customHeight="1">
      <c r="A11" s="196" t="s">
        <v>235</v>
      </c>
      <c r="B11" s="196"/>
      <c r="D11" s="149">
        <v>0</v>
      </c>
      <c r="E11" s="115"/>
      <c r="F11" s="149">
        <v>0</v>
      </c>
      <c r="G11" s="115"/>
      <c r="H11" s="149">
        <v>0</v>
      </c>
      <c r="I11" s="115"/>
      <c r="J11" s="149">
        <v>0</v>
      </c>
      <c r="K11" s="115"/>
      <c r="L11" s="149">
        <v>6092561889</v>
      </c>
      <c r="M11" s="115"/>
      <c r="N11" s="149">
        <v>0</v>
      </c>
      <c r="O11" s="115"/>
      <c r="P11" s="149">
        <v>2861729886</v>
      </c>
      <c r="Q11" s="115"/>
      <c r="R11" s="149">
        <v>8954291775</v>
      </c>
    </row>
    <row r="12" spans="1:18" ht="21.75" customHeight="1">
      <c r="A12" s="196" t="s">
        <v>144</v>
      </c>
      <c r="B12" s="196"/>
      <c r="D12" s="149">
        <v>1897581284</v>
      </c>
      <c r="E12" s="115"/>
      <c r="F12" s="149">
        <v>0</v>
      </c>
      <c r="G12" s="115"/>
      <c r="H12" s="149">
        <v>0</v>
      </c>
      <c r="I12" s="115"/>
      <c r="J12" s="149">
        <v>1897581284</v>
      </c>
      <c r="K12" s="115"/>
      <c r="L12" s="149">
        <v>7369676872</v>
      </c>
      <c r="M12" s="115"/>
      <c r="N12" s="149">
        <v>-88942969</v>
      </c>
      <c r="O12" s="115"/>
      <c r="P12" s="149">
        <v>425254460</v>
      </c>
      <c r="Q12" s="115"/>
      <c r="R12" s="149">
        <v>7705988363</v>
      </c>
    </row>
    <row r="13" spans="1:18" ht="21.75" customHeight="1">
      <c r="A13" s="196" t="s">
        <v>231</v>
      </c>
      <c r="B13" s="196"/>
      <c r="D13" s="150">
        <v>0</v>
      </c>
      <c r="E13" s="115"/>
      <c r="F13" s="150">
        <v>0</v>
      </c>
      <c r="G13" s="115"/>
      <c r="H13" s="150">
        <v>0</v>
      </c>
      <c r="I13" s="115"/>
      <c r="J13" s="150">
        <v>0</v>
      </c>
      <c r="K13" s="115"/>
      <c r="L13" s="150">
        <v>0</v>
      </c>
      <c r="M13" s="115"/>
      <c r="N13" s="150">
        <v>0</v>
      </c>
      <c r="O13" s="115"/>
      <c r="P13" s="150">
        <v>7402809956</v>
      </c>
      <c r="Q13" s="115"/>
      <c r="R13" s="150">
        <v>7402809956</v>
      </c>
    </row>
    <row r="14" spans="1:18" ht="21.75" customHeight="1">
      <c r="A14" s="196" t="s">
        <v>237</v>
      </c>
      <c r="B14" s="196"/>
      <c r="D14" s="149">
        <v>0</v>
      </c>
      <c r="E14" s="115"/>
      <c r="F14" s="149">
        <v>0</v>
      </c>
      <c r="G14" s="115"/>
      <c r="H14" s="149">
        <v>0</v>
      </c>
      <c r="I14" s="115"/>
      <c r="J14" s="149">
        <v>0</v>
      </c>
      <c r="K14" s="115"/>
      <c r="L14" s="149">
        <v>2429719352</v>
      </c>
      <c r="M14" s="115"/>
      <c r="N14" s="149">
        <v>0</v>
      </c>
      <c r="O14" s="115"/>
      <c r="P14" s="149">
        <v>223726652</v>
      </c>
      <c r="Q14" s="115"/>
      <c r="R14" s="149">
        <v>2653446004</v>
      </c>
    </row>
    <row r="15" spans="1:18" ht="21.75" customHeight="1">
      <c r="A15" s="196" t="s">
        <v>236</v>
      </c>
      <c r="B15" s="196"/>
      <c r="D15" s="149">
        <v>0</v>
      </c>
      <c r="E15" s="115"/>
      <c r="F15" s="149">
        <v>0</v>
      </c>
      <c r="G15" s="115"/>
      <c r="H15" s="149">
        <v>0</v>
      </c>
      <c r="I15" s="115"/>
      <c r="J15" s="149">
        <v>0</v>
      </c>
      <c r="K15" s="115"/>
      <c r="L15" s="149">
        <v>2071781026</v>
      </c>
      <c r="M15" s="115"/>
      <c r="N15" s="149">
        <v>0</v>
      </c>
      <c r="O15" s="115"/>
      <c r="P15" s="149">
        <v>414882007</v>
      </c>
      <c r="Q15" s="115"/>
      <c r="R15" s="149">
        <v>2486663033</v>
      </c>
    </row>
    <row r="16" spans="1:18" ht="21.75" customHeight="1">
      <c r="A16" s="196" t="s">
        <v>233</v>
      </c>
      <c r="B16" s="196"/>
      <c r="D16" s="149">
        <v>0</v>
      </c>
      <c r="E16" s="115"/>
      <c r="F16" s="149">
        <v>0</v>
      </c>
      <c r="G16" s="115"/>
      <c r="H16" s="149">
        <v>0</v>
      </c>
      <c r="I16" s="115"/>
      <c r="J16" s="149">
        <v>0</v>
      </c>
      <c r="K16" s="115"/>
      <c r="L16" s="149">
        <v>4376624609</v>
      </c>
      <c r="M16" s="115"/>
      <c r="N16" s="149">
        <v>0</v>
      </c>
      <c r="O16" s="115"/>
      <c r="P16" s="149">
        <v>-2612441250</v>
      </c>
      <c r="Q16" s="115"/>
      <c r="R16" s="149">
        <v>1764183359</v>
      </c>
    </row>
    <row r="17" spans="1:18" ht="21.75" customHeight="1">
      <c r="A17" s="196" t="s">
        <v>234</v>
      </c>
      <c r="B17" s="196"/>
      <c r="D17" s="149">
        <v>0</v>
      </c>
      <c r="E17" s="115"/>
      <c r="F17" s="149">
        <v>0</v>
      </c>
      <c r="G17" s="115"/>
      <c r="H17" s="149">
        <v>0</v>
      </c>
      <c r="I17" s="115"/>
      <c r="J17" s="149">
        <v>0</v>
      </c>
      <c r="K17" s="115"/>
      <c r="L17" s="149">
        <v>860628502</v>
      </c>
      <c r="M17" s="115"/>
      <c r="N17" s="149">
        <v>0</v>
      </c>
      <c r="O17" s="115"/>
      <c r="P17" s="149">
        <v>219840032</v>
      </c>
      <c r="Q17" s="115"/>
      <c r="R17" s="149">
        <v>1080468534</v>
      </c>
    </row>
    <row r="18" spans="1:18" ht="21.75" customHeight="1">
      <c r="A18" s="196" t="s">
        <v>238</v>
      </c>
      <c r="B18" s="196"/>
      <c r="D18" s="151">
        <v>0</v>
      </c>
      <c r="E18" s="115"/>
      <c r="F18" s="151">
        <v>0</v>
      </c>
      <c r="G18" s="115"/>
      <c r="H18" s="151">
        <v>0</v>
      </c>
      <c r="I18" s="115"/>
      <c r="J18" s="151">
        <v>0</v>
      </c>
      <c r="K18" s="115"/>
      <c r="L18" s="151">
        <v>217108735</v>
      </c>
      <c r="M18" s="115"/>
      <c r="N18" s="151">
        <v>0</v>
      </c>
      <c r="O18" s="115"/>
      <c r="P18" s="151">
        <v>-10560782</v>
      </c>
      <c r="Q18" s="115"/>
      <c r="R18" s="151">
        <v>206547953</v>
      </c>
    </row>
    <row r="19" spans="1:18" ht="21.75" customHeight="1">
      <c r="A19" s="201" t="s">
        <v>101</v>
      </c>
      <c r="B19" s="201"/>
      <c r="D19" s="152">
        <f>SUM(D9:D18)</f>
        <v>8591177923</v>
      </c>
      <c r="E19" s="115"/>
      <c r="F19" s="152">
        <f>SUM(F9:F18)</f>
        <v>646414813</v>
      </c>
      <c r="G19" s="115"/>
      <c r="H19" s="152">
        <f>SUM(H9:H18)</f>
        <v>0</v>
      </c>
      <c r="I19" s="115"/>
      <c r="J19" s="152">
        <f>SUM(J9:J18)</f>
        <v>9237592736</v>
      </c>
      <c r="K19" s="115"/>
      <c r="L19" s="152">
        <f>SUM(L9:L18)</f>
        <v>65320073862</v>
      </c>
      <c r="M19" s="115"/>
      <c r="N19" s="152">
        <f>SUM(N9:N18)</f>
        <v>726763249</v>
      </c>
      <c r="O19" s="115"/>
      <c r="P19" s="152">
        <f>SUM(P9:P18)</f>
        <v>19392432009</v>
      </c>
      <c r="Q19" s="115"/>
      <c r="R19" s="152">
        <f>SUM(R9:R18)</f>
        <v>85439269120</v>
      </c>
    </row>
  </sheetData>
  <sortState xmlns:xlrd2="http://schemas.microsoft.com/office/spreadsheetml/2017/richdata2" ref="A9:R18">
    <sortCondition descending="1" ref="R9:R18"/>
  </sortState>
  <mergeCells count="18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8:B18"/>
    <mergeCell ref="A19:B19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5"/>
  <sheetViews>
    <sheetView rightToLeft="1" workbookViewId="0">
      <selection activeCell="O10" sqref="O10"/>
    </sheetView>
  </sheetViews>
  <sheetFormatPr defaultRowHeight="12.75"/>
  <cols>
    <col min="1" max="1" width="5.140625" customWidth="1"/>
    <col min="2" max="2" width="9.85546875" customWidth="1"/>
    <col min="3" max="3" width="1.28515625" customWidth="1"/>
    <col min="4" max="4" width="19.42578125" customWidth="1"/>
    <col min="5" max="5" width="1.28515625" customWidth="1"/>
    <col min="6" max="6" width="5.85546875" bestFit="1" customWidth="1"/>
    <col min="7" max="7" width="1.28515625" customWidth="1"/>
    <col min="8" max="8" width="19.42578125" customWidth="1"/>
    <col min="9" max="9" width="1.28515625" customWidth="1"/>
    <col min="10" max="10" width="5.85546875" bestFit="1" customWidth="1"/>
    <col min="11" max="11" width="0.28515625" customWidth="1"/>
  </cols>
  <sheetData>
    <row r="1" spans="1:14" ht="29.1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4" ht="21.75" customHeight="1">
      <c r="A2" s="175" t="s">
        <v>153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4" ht="21.75" customHeight="1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4" ht="14.45" customHeight="1"/>
    <row r="5" spans="1:14" ht="24">
      <c r="A5" s="1" t="s">
        <v>239</v>
      </c>
      <c r="B5" s="176" t="s">
        <v>348</v>
      </c>
      <c r="C5" s="176"/>
      <c r="D5" s="176"/>
      <c r="E5" s="176"/>
      <c r="F5" s="176"/>
      <c r="G5" s="176"/>
      <c r="H5" s="176"/>
      <c r="I5" s="176"/>
      <c r="J5" s="176"/>
    </row>
    <row r="6" spans="1:14" ht="14.45" customHeight="1">
      <c r="D6" s="174" t="s">
        <v>170</v>
      </c>
      <c r="E6" s="174"/>
      <c r="F6" s="174"/>
      <c r="H6" s="174" t="s">
        <v>171</v>
      </c>
      <c r="I6" s="174"/>
      <c r="J6" s="174"/>
    </row>
    <row r="7" spans="1:14" ht="36.4" customHeight="1">
      <c r="A7" s="174" t="s">
        <v>240</v>
      </c>
      <c r="B7" s="174"/>
      <c r="D7" s="15" t="s">
        <v>295</v>
      </c>
      <c r="E7" s="3"/>
      <c r="F7" s="15" t="s">
        <v>344</v>
      </c>
      <c r="H7" s="15" t="s">
        <v>345</v>
      </c>
      <c r="I7" s="3"/>
      <c r="J7" s="15" t="s">
        <v>344</v>
      </c>
    </row>
    <row r="8" spans="1:14" ht="21.75" customHeight="1">
      <c r="A8" s="119" t="s">
        <v>343</v>
      </c>
      <c r="B8" s="119"/>
      <c r="D8" s="6">
        <v>25527</v>
      </c>
      <c r="F8" s="16">
        <v>0.19265622573117971</v>
      </c>
      <c r="H8" s="6">
        <v>2429627257</v>
      </c>
      <c r="J8" s="16">
        <v>94.656950678628547</v>
      </c>
    </row>
    <row r="9" spans="1:14" ht="26.25" customHeight="1">
      <c r="A9" s="123" t="s">
        <v>338</v>
      </c>
      <c r="B9" s="123"/>
      <c r="D9" s="124">
        <v>2441649</v>
      </c>
      <c r="F9" s="125">
        <v>18.427503463012073</v>
      </c>
      <c r="H9" s="124">
        <v>72666475</v>
      </c>
      <c r="J9" s="125">
        <v>2.8310461698383862</v>
      </c>
    </row>
    <row r="10" spans="1:14" ht="21.75" customHeight="1">
      <c r="A10" s="117" t="s">
        <v>19</v>
      </c>
      <c r="B10" s="117"/>
      <c r="D10" s="8">
        <v>10744288</v>
      </c>
      <c r="F10" s="125">
        <v>81.088806920076991</v>
      </c>
      <c r="H10" s="8">
        <v>63154417</v>
      </c>
      <c r="J10" s="125">
        <v>2.4604615863949126</v>
      </c>
    </row>
    <row r="11" spans="1:14" ht="21.75" customHeight="1">
      <c r="A11" s="117" t="s">
        <v>339</v>
      </c>
      <c r="B11" s="117"/>
      <c r="D11" s="8">
        <v>0</v>
      </c>
      <c r="F11" s="125">
        <v>0</v>
      </c>
      <c r="H11" s="8">
        <v>795901</v>
      </c>
      <c r="J11" s="125">
        <v>3.1007868176081772E-2</v>
      </c>
    </row>
    <row r="12" spans="1:14" ht="21.75" customHeight="1">
      <c r="A12" s="117" t="s">
        <v>340</v>
      </c>
      <c r="B12" s="117"/>
      <c r="D12" s="8">
        <v>19350</v>
      </c>
      <c r="F12" s="125">
        <v>0.14603744928500517</v>
      </c>
      <c r="H12" s="8">
        <v>268356</v>
      </c>
      <c r="J12" s="125">
        <v>1.0455003162781048E-2</v>
      </c>
    </row>
    <row r="13" spans="1:14" ht="21.75" customHeight="1">
      <c r="A13" s="117" t="s">
        <v>342</v>
      </c>
      <c r="B13" s="117"/>
      <c r="D13" s="8">
        <v>19212</v>
      </c>
      <c r="F13" s="125">
        <v>0.14499594189475554</v>
      </c>
      <c r="H13" s="8">
        <v>217424</v>
      </c>
      <c r="J13" s="125">
        <v>8.4707202658576911E-3</v>
      </c>
    </row>
    <row r="14" spans="1:14" ht="21.75" customHeight="1">
      <c r="A14" s="118" t="s">
        <v>341</v>
      </c>
      <c r="B14" s="118"/>
      <c r="D14" s="10">
        <v>0</v>
      </c>
      <c r="F14" s="125">
        <v>0</v>
      </c>
      <c r="H14" s="10">
        <v>41273</v>
      </c>
      <c r="J14" s="125">
        <v>1.6079735334311967E-3</v>
      </c>
      <c r="N14" s="121"/>
    </row>
    <row r="15" spans="1:14" ht="21.75" customHeight="1" thickBot="1">
      <c r="A15" s="201" t="s">
        <v>101</v>
      </c>
      <c r="B15" s="201"/>
      <c r="D15" s="12">
        <v>13250026</v>
      </c>
      <c r="F15" s="12">
        <f>SUM(F8:F14)</f>
        <v>100</v>
      </c>
      <c r="H15" s="12">
        <v>2566771103</v>
      </c>
      <c r="J15" s="12">
        <f>SUM(J8:J14)</f>
        <v>99.999999999999986</v>
      </c>
    </row>
  </sheetData>
  <sortState xmlns:xlrd2="http://schemas.microsoft.com/office/spreadsheetml/2017/richdata2" ref="A8:J14">
    <sortCondition descending="1" ref="H8:H14"/>
  </sortState>
  <mergeCells count="8">
    <mergeCell ref="A15:B15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D16" sqref="D16"/>
    </sheetView>
  </sheetViews>
  <sheetFormatPr defaultRowHeight="12.75"/>
  <cols>
    <col min="1" max="1" width="5.140625" customWidth="1"/>
    <col min="2" max="2" width="19.7109375" customWidth="1"/>
    <col min="3" max="3" width="1.28515625" customWidth="1"/>
    <col min="4" max="4" width="8.140625" bestFit="1" customWidth="1"/>
    <col min="5" max="5" width="1.28515625" customWidth="1"/>
    <col min="6" max="6" width="13.7109375" bestFit="1" customWidth="1"/>
    <col min="7" max="7" width="0.28515625" customWidth="1"/>
  </cols>
  <sheetData>
    <row r="1" spans="1:6" ht="29.1" customHeight="1">
      <c r="A1" s="175" t="s">
        <v>0</v>
      </c>
      <c r="B1" s="175"/>
      <c r="C1" s="175"/>
      <c r="D1" s="175"/>
      <c r="E1" s="175"/>
      <c r="F1" s="175"/>
    </row>
    <row r="2" spans="1:6" ht="21.75" customHeight="1">
      <c r="A2" s="175" t="s">
        <v>153</v>
      </c>
      <c r="B2" s="175"/>
      <c r="C2" s="175"/>
      <c r="D2" s="175"/>
      <c r="E2" s="175"/>
      <c r="F2" s="175"/>
    </row>
    <row r="3" spans="1:6" ht="21.75" customHeight="1">
      <c r="A3" s="175" t="s">
        <v>2</v>
      </c>
      <c r="B3" s="175"/>
      <c r="C3" s="175"/>
      <c r="D3" s="175"/>
      <c r="E3" s="175"/>
      <c r="F3" s="175"/>
    </row>
    <row r="4" spans="1:6" ht="14.45" customHeight="1"/>
    <row r="5" spans="1:6" ht="29.1" customHeight="1">
      <c r="A5" s="1" t="s">
        <v>241</v>
      </c>
      <c r="B5" s="176" t="s">
        <v>167</v>
      </c>
      <c r="C5" s="176"/>
      <c r="D5" s="176"/>
      <c r="E5" s="176"/>
      <c r="F5" s="176"/>
    </row>
    <row r="6" spans="1:6" ht="14.45" customHeight="1">
      <c r="D6" s="2" t="s">
        <v>170</v>
      </c>
      <c r="F6" s="2" t="s">
        <v>9</v>
      </c>
    </row>
    <row r="7" spans="1:6" ht="14.45" customHeight="1">
      <c r="A7" s="174" t="s">
        <v>167</v>
      </c>
      <c r="B7" s="174"/>
      <c r="D7" s="4" t="s">
        <v>150</v>
      </c>
      <c r="F7" s="4" t="s">
        <v>150</v>
      </c>
    </row>
    <row r="8" spans="1:6" ht="21.75" customHeight="1">
      <c r="A8" s="199" t="s">
        <v>242</v>
      </c>
      <c r="B8" s="199"/>
      <c r="D8" s="124">
        <v>643438</v>
      </c>
      <c r="F8" s="6">
        <v>5982627558</v>
      </c>
    </row>
    <row r="9" spans="1:6" ht="21.75" customHeight="1">
      <c r="A9" s="213" t="s">
        <v>167</v>
      </c>
      <c r="B9" s="213"/>
      <c r="D9" s="10">
        <v>0</v>
      </c>
      <c r="F9" s="124">
        <v>735869687</v>
      </c>
    </row>
    <row r="10" spans="1:6" ht="21.75" customHeight="1">
      <c r="A10" s="201" t="s">
        <v>101</v>
      </c>
      <c r="B10" s="201"/>
      <c r="D10" s="12">
        <f>SUM(D8:D9)</f>
        <v>643438</v>
      </c>
      <c r="F10" s="12">
        <f>SUM(F8:F9)</f>
        <v>6718497245</v>
      </c>
    </row>
  </sheetData>
  <mergeCells count="8">
    <mergeCell ref="A9:B9"/>
    <mergeCell ref="A10:B10"/>
    <mergeCell ref="A8:B8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1"/>
  <sheetViews>
    <sheetView rightToLeft="1" workbookViewId="0">
      <selection activeCell="Y7" sqref="Y7"/>
    </sheetView>
  </sheetViews>
  <sheetFormatPr defaultRowHeight="12.75"/>
  <cols>
    <col min="1" max="1" width="29.85546875" bestFit="1" customWidth="1"/>
    <col min="2" max="2" width="1.28515625" customWidth="1"/>
    <col min="3" max="3" width="12.140625" customWidth="1"/>
    <col min="4" max="4" width="1.28515625" customWidth="1"/>
    <col min="5" max="5" width="16.42578125" bestFit="1" customWidth="1"/>
    <col min="6" max="6" width="1.28515625" customWidth="1"/>
    <col min="7" max="7" width="18.85546875" bestFit="1" customWidth="1"/>
    <col min="8" max="8" width="1.28515625" customWidth="1"/>
    <col min="9" max="9" width="16" customWidth="1"/>
    <col min="10" max="10" width="1.28515625" customWidth="1"/>
    <col min="11" max="11" width="10.7109375" bestFit="1" customWidth="1"/>
    <col min="12" max="12" width="1.28515625" customWidth="1"/>
    <col min="13" max="13" width="16.140625" bestFit="1" customWidth="1"/>
    <col min="14" max="14" width="1.28515625" customWidth="1"/>
    <col min="15" max="15" width="17.140625" customWidth="1"/>
    <col min="16" max="16" width="1.28515625" customWidth="1"/>
    <col min="17" max="17" width="12.140625" bestFit="1" customWidth="1"/>
    <col min="18" max="18" width="1.28515625" customWidth="1"/>
    <col min="19" max="19" width="20" bestFit="1" customWidth="1"/>
    <col min="20" max="20" width="0.28515625" customWidth="1"/>
    <col min="21" max="21" width="14.85546875" bestFit="1" customWidth="1"/>
    <col min="22" max="22" width="13.85546875" bestFit="1" customWidth="1"/>
  </cols>
  <sheetData>
    <row r="1" spans="1:23" ht="29.1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1:23" ht="21.75" customHeight="1">
      <c r="A2" s="175" t="s">
        <v>153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23" ht="21.75" customHeight="1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</row>
    <row r="4" spans="1:23" ht="14.45" customHeight="1"/>
    <row r="5" spans="1:23" ht="14.45" customHeight="1">
      <c r="A5" s="176" t="s">
        <v>173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</row>
    <row r="6" spans="1:23" ht="14.45" customHeight="1">
      <c r="A6" s="174" t="s">
        <v>103</v>
      </c>
      <c r="C6" s="174" t="s">
        <v>243</v>
      </c>
      <c r="D6" s="174"/>
      <c r="E6" s="174"/>
      <c r="F6" s="174"/>
      <c r="G6" s="174"/>
      <c r="I6" s="174" t="s">
        <v>170</v>
      </c>
      <c r="J6" s="174"/>
      <c r="K6" s="174"/>
      <c r="L6" s="174"/>
      <c r="M6" s="174"/>
      <c r="O6" s="174" t="s">
        <v>171</v>
      </c>
      <c r="P6" s="174"/>
      <c r="Q6" s="174"/>
      <c r="R6" s="174"/>
      <c r="S6" s="174"/>
    </row>
    <row r="7" spans="1:23" ht="42">
      <c r="A7" s="174"/>
      <c r="C7" s="15" t="s">
        <v>244</v>
      </c>
      <c r="D7" s="3"/>
      <c r="E7" s="15" t="s">
        <v>245</v>
      </c>
      <c r="F7" s="3"/>
      <c r="G7" s="15" t="s">
        <v>246</v>
      </c>
      <c r="I7" s="15" t="s">
        <v>247</v>
      </c>
      <c r="J7" s="3"/>
      <c r="K7" s="15" t="s">
        <v>248</v>
      </c>
      <c r="L7" s="3"/>
      <c r="M7" s="15" t="s">
        <v>249</v>
      </c>
      <c r="O7" s="15" t="s">
        <v>247</v>
      </c>
      <c r="P7" s="3"/>
      <c r="Q7" s="15" t="s">
        <v>248</v>
      </c>
      <c r="R7" s="3"/>
      <c r="S7" s="15" t="s">
        <v>249</v>
      </c>
    </row>
    <row r="8" spans="1:23" ht="21.75" customHeight="1">
      <c r="A8" s="5" t="s">
        <v>56</v>
      </c>
      <c r="C8" s="5" t="s">
        <v>257</v>
      </c>
      <c r="E8" s="6">
        <v>80000000</v>
      </c>
      <c r="G8" s="6">
        <v>1500</v>
      </c>
      <c r="I8" s="6">
        <v>120000000000</v>
      </c>
      <c r="K8" s="6">
        <v>0</v>
      </c>
      <c r="M8" s="6">
        <v>120000000000</v>
      </c>
      <c r="O8" s="6">
        <v>120000000000</v>
      </c>
      <c r="Q8" s="6">
        <v>0</v>
      </c>
      <c r="S8" s="6">
        <v>120000000000</v>
      </c>
      <c r="U8" s="165"/>
      <c r="V8" s="165"/>
    </row>
    <row r="9" spans="1:23" ht="21.75" customHeight="1">
      <c r="A9" s="7" t="s">
        <v>80</v>
      </c>
      <c r="C9" s="7" t="s">
        <v>275</v>
      </c>
      <c r="E9" s="8">
        <v>9500000</v>
      </c>
      <c r="G9" s="8">
        <v>8700</v>
      </c>
      <c r="I9" s="8">
        <v>0</v>
      </c>
      <c r="K9" s="8">
        <v>0</v>
      </c>
      <c r="M9" s="8">
        <v>0</v>
      </c>
      <c r="O9" s="8">
        <v>82650000000</v>
      </c>
      <c r="Q9" s="8">
        <v>0</v>
      </c>
      <c r="S9" s="8">
        <v>82650000000</v>
      </c>
      <c r="U9" s="165"/>
      <c r="V9" s="165"/>
    </row>
    <row r="10" spans="1:23" ht="21.75" customHeight="1">
      <c r="A10" s="7" t="s">
        <v>51</v>
      </c>
      <c r="C10" s="7" t="s">
        <v>278</v>
      </c>
      <c r="E10" s="8">
        <v>349917950</v>
      </c>
      <c r="G10" s="8">
        <v>190</v>
      </c>
      <c r="I10" s="8">
        <v>0</v>
      </c>
      <c r="K10" s="8">
        <v>0</v>
      </c>
      <c r="M10" s="8">
        <v>0</v>
      </c>
      <c r="O10" s="8">
        <v>66484410500</v>
      </c>
      <c r="Q10" s="8">
        <v>0</v>
      </c>
      <c r="S10" s="8">
        <v>66484410500</v>
      </c>
      <c r="U10" s="165"/>
      <c r="V10" s="165"/>
    </row>
    <row r="11" spans="1:23" ht="21.75" customHeight="1">
      <c r="A11" s="7" t="s">
        <v>90</v>
      </c>
      <c r="C11" s="7" t="s">
        <v>251</v>
      </c>
      <c r="E11" s="8">
        <v>150000000</v>
      </c>
      <c r="G11" s="8">
        <v>290</v>
      </c>
      <c r="I11" s="8">
        <v>0</v>
      </c>
      <c r="K11" s="8">
        <v>0</v>
      </c>
      <c r="M11" s="8">
        <v>0</v>
      </c>
      <c r="O11" s="8">
        <v>43500000000</v>
      </c>
      <c r="Q11" s="8">
        <v>587837838</v>
      </c>
      <c r="S11" s="8">
        <v>42912162162</v>
      </c>
      <c r="U11" s="165"/>
      <c r="V11" s="165"/>
    </row>
    <row r="12" spans="1:23" ht="21.75" customHeight="1">
      <c r="A12" s="7" t="s">
        <v>81</v>
      </c>
      <c r="C12" s="7" t="s">
        <v>282</v>
      </c>
      <c r="E12" s="8">
        <v>17466578</v>
      </c>
      <c r="G12" s="8">
        <v>2223</v>
      </c>
      <c r="I12" s="8">
        <v>0</v>
      </c>
      <c r="K12" s="8">
        <v>0</v>
      </c>
      <c r="M12" s="8">
        <v>0</v>
      </c>
      <c r="O12" s="8">
        <v>38828202894</v>
      </c>
      <c r="Q12" s="8">
        <v>0</v>
      </c>
      <c r="S12" s="8">
        <v>38828202894</v>
      </c>
      <c r="U12" s="165"/>
      <c r="V12" s="165"/>
    </row>
    <row r="13" spans="1:23" ht="21.75" customHeight="1">
      <c r="A13" s="7" t="s">
        <v>67</v>
      </c>
      <c r="C13" s="7" t="s">
        <v>278</v>
      </c>
      <c r="E13" s="8">
        <v>70089991</v>
      </c>
      <c r="G13" s="8">
        <v>510</v>
      </c>
      <c r="I13" s="8">
        <v>0</v>
      </c>
      <c r="K13" s="8">
        <v>0</v>
      </c>
      <c r="M13" s="8">
        <v>0</v>
      </c>
      <c r="O13" s="8">
        <v>35745910155</v>
      </c>
      <c r="Q13" s="8">
        <v>0</v>
      </c>
      <c r="S13" s="8">
        <v>35745910155</v>
      </c>
      <c r="U13" s="165"/>
      <c r="V13" s="165"/>
    </row>
    <row r="14" spans="1:23" ht="21.75" customHeight="1">
      <c r="A14" s="7" t="s">
        <v>78</v>
      </c>
      <c r="C14" s="7" t="s">
        <v>275</v>
      </c>
      <c r="E14" s="8">
        <v>48553677</v>
      </c>
      <c r="G14" s="8">
        <v>600</v>
      </c>
      <c r="I14" s="8">
        <v>0</v>
      </c>
      <c r="K14" s="8">
        <v>0</v>
      </c>
      <c r="M14" s="8">
        <v>0</v>
      </c>
      <c r="O14" s="8">
        <v>29132206200</v>
      </c>
      <c r="Q14" s="8">
        <v>0</v>
      </c>
      <c r="S14" s="8">
        <v>29132206200</v>
      </c>
      <c r="U14" s="165"/>
      <c r="V14" s="165"/>
      <c r="W14" s="165"/>
    </row>
    <row r="15" spans="1:23" ht="21.75" customHeight="1">
      <c r="A15" s="7" t="s">
        <v>31</v>
      </c>
      <c r="C15" s="7" t="s">
        <v>277</v>
      </c>
      <c r="E15" s="8">
        <v>752997</v>
      </c>
      <c r="G15" s="8">
        <v>38000</v>
      </c>
      <c r="I15" s="8">
        <v>0</v>
      </c>
      <c r="K15" s="8">
        <v>0</v>
      </c>
      <c r="M15" s="8">
        <v>0</v>
      </c>
      <c r="O15" s="8">
        <v>28613886000</v>
      </c>
      <c r="Q15" s="8">
        <v>0</v>
      </c>
      <c r="S15" s="8">
        <v>28613886000</v>
      </c>
      <c r="U15" s="165"/>
      <c r="V15" s="165"/>
    </row>
    <row r="16" spans="1:23" ht="21.75" customHeight="1">
      <c r="A16" s="7" t="s">
        <v>89</v>
      </c>
      <c r="C16" s="7" t="s">
        <v>258</v>
      </c>
      <c r="E16" s="8">
        <v>68704443</v>
      </c>
      <c r="G16" s="8">
        <v>370</v>
      </c>
      <c r="I16" s="8">
        <v>0</v>
      </c>
      <c r="K16" s="8">
        <v>0</v>
      </c>
      <c r="M16" s="8">
        <v>0</v>
      </c>
      <c r="O16" s="8">
        <v>25420643910</v>
      </c>
      <c r="Q16" s="8">
        <v>0</v>
      </c>
      <c r="S16" s="8">
        <v>25420643910</v>
      </c>
      <c r="U16" s="165"/>
      <c r="V16" s="165"/>
    </row>
    <row r="17" spans="1:22" ht="21.75" customHeight="1">
      <c r="A17" s="7" t="s">
        <v>74</v>
      </c>
      <c r="C17" s="7" t="s">
        <v>269</v>
      </c>
      <c r="E17" s="8">
        <v>79836111</v>
      </c>
      <c r="G17" s="8">
        <v>280</v>
      </c>
      <c r="I17" s="8">
        <v>0</v>
      </c>
      <c r="K17" s="8">
        <v>0</v>
      </c>
      <c r="M17" s="8">
        <v>0</v>
      </c>
      <c r="O17" s="8">
        <v>22354111080</v>
      </c>
      <c r="Q17" s="8">
        <v>0</v>
      </c>
      <c r="S17" s="8">
        <v>22354111080</v>
      </c>
      <c r="U17" s="165"/>
      <c r="V17" s="165"/>
    </row>
    <row r="18" spans="1:22" ht="21.75" customHeight="1">
      <c r="A18" s="7" t="s">
        <v>26</v>
      </c>
      <c r="C18" s="7" t="s">
        <v>274</v>
      </c>
      <c r="E18" s="8">
        <v>21666789</v>
      </c>
      <c r="G18" s="8">
        <v>936</v>
      </c>
      <c r="I18" s="8">
        <v>0</v>
      </c>
      <c r="K18" s="8">
        <v>0</v>
      </c>
      <c r="M18" s="8">
        <v>0</v>
      </c>
      <c r="O18" s="8">
        <v>20280114504</v>
      </c>
      <c r="Q18" s="8">
        <v>0</v>
      </c>
      <c r="S18" s="8">
        <v>20280114504</v>
      </c>
      <c r="U18" s="165"/>
      <c r="V18" s="165"/>
    </row>
    <row r="19" spans="1:22" ht="21.75" customHeight="1">
      <c r="A19" s="7" t="s">
        <v>24</v>
      </c>
      <c r="C19" s="7" t="s">
        <v>266</v>
      </c>
      <c r="E19" s="8">
        <v>49590165</v>
      </c>
      <c r="G19" s="8">
        <v>350</v>
      </c>
      <c r="I19" s="8">
        <v>0</v>
      </c>
      <c r="K19" s="8">
        <v>0</v>
      </c>
      <c r="M19" s="8">
        <v>0</v>
      </c>
      <c r="O19" s="8">
        <v>17356557750</v>
      </c>
      <c r="Q19" s="8">
        <v>0</v>
      </c>
      <c r="S19" s="8">
        <v>17356557750</v>
      </c>
      <c r="U19" s="165"/>
      <c r="V19" s="165"/>
    </row>
    <row r="20" spans="1:22" ht="21.75" customHeight="1">
      <c r="A20" s="7" t="s">
        <v>29</v>
      </c>
      <c r="C20" s="7" t="s">
        <v>260</v>
      </c>
      <c r="E20" s="8">
        <v>2000000</v>
      </c>
      <c r="G20" s="8">
        <v>8362</v>
      </c>
      <c r="I20" s="8">
        <v>0</v>
      </c>
      <c r="K20" s="8">
        <v>0</v>
      </c>
      <c r="M20" s="8">
        <v>0</v>
      </c>
      <c r="O20" s="8">
        <v>16726000000</v>
      </c>
      <c r="Q20" s="8">
        <v>0</v>
      </c>
      <c r="S20" s="8">
        <v>16726000000</v>
      </c>
      <c r="U20" s="165"/>
      <c r="V20" s="165"/>
    </row>
    <row r="21" spans="1:22" ht="21.75" customHeight="1">
      <c r="A21" s="7" t="s">
        <v>58</v>
      </c>
      <c r="C21" s="7" t="s">
        <v>272</v>
      </c>
      <c r="E21" s="8">
        <v>1989000</v>
      </c>
      <c r="G21" s="8">
        <v>6810</v>
      </c>
      <c r="I21" s="8">
        <v>0</v>
      </c>
      <c r="K21" s="8">
        <v>0</v>
      </c>
      <c r="M21" s="8">
        <v>0</v>
      </c>
      <c r="O21" s="8">
        <v>13545090000</v>
      </c>
      <c r="Q21" s="8">
        <v>0</v>
      </c>
      <c r="S21" s="8">
        <v>13545090000</v>
      </c>
      <c r="U21" s="165"/>
      <c r="V21" s="165"/>
    </row>
    <row r="22" spans="1:22" ht="21.75" customHeight="1">
      <c r="A22" s="7" t="s">
        <v>50</v>
      </c>
      <c r="C22" s="7" t="s">
        <v>279</v>
      </c>
      <c r="E22" s="8">
        <v>6200000</v>
      </c>
      <c r="G22" s="8">
        <v>2000</v>
      </c>
      <c r="I22" s="8">
        <v>0</v>
      </c>
      <c r="K22" s="8">
        <v>0</v>
      </c>
      <c r="M22" s="8">
        <v>0</v>
      </c>
      <c r="O22" s="8">
        <v>12400000000</v>
      </c>
      <c r="Q22" s="8">
        <v>0</v>
      </c>
      <c r="S22" s="8">
        <v>12400000000</v>
      </c>
      <c r="U22" s="165"/>
      <c r="V22" s="165"/>
    </row>
    <row r="23" spans="1:22" ht="21.75" customHeight="1">
      <c r="A23" s="7" t="s">
        <v>87</v>
      </c>
      <c r="C23" s="7" t="s">
        <v>268</v>
      </c>
      <c r="E23" s="8">
        <v>39000000</v>
      </c>
      <c r="G23" s="8">
        <v>310</v>
      </c>
      <c r="I23" s="8">
        <v>0</v>
      </c>
      <c r="K23" s="8">
        <v>0</v>
      </c>
      <c r="M23" s="8">
        <v>0</v>
      </c>
      <c r="O23" s="8">
        <v>12090000000</v>
      </c>
      <c r="Q23" s="8">
        <v>0</v>
      </c>
      <c r="S23" s="8">
        <v>12090000000</v>
      </c>
      <c r="U23" s="165"/>
      <c r="V23" s="165"/>
    </row>
    <row r="24" spans="1:22" ht="21.75" customHeight="1">
      <c r="A24" s="7" t="s">
        <v>39</v>
      </c>
      <c r="C24" s="7" t="s">
        <v>259</v>
      </c>
      <c r="E24" s="8">
        <v>24400000</v>
      </c>
      <c r="G24" s="8">
        <v>460</v>
      </c>
      <c r="I24" s="8">
        <v>0</v>
      </c>
      <c r="K24" s="8">
        <v>0</v>
      </c>
      <c r="M24" s="8">
        <v>0</v>
      </c>
      <c r="O24" s="8">
        <v>11224000000</v>
      </c>
      <c r="Q24" s="8">
        <v>0</v>
      </c>
      <c r="S24" s="8">
        <v>11224000000</v>
      </c>
      <c r="U24" s="165"/>
      <c r="V24" s="165"/>
    </row>
    <row r="25" spans="1:22" ht="21.75" customHeight="1">
      <c r="A25" s="7" t="s">
        <v>62</v>
      </c>
      <c r="C25" s="7" t="s">
        <v>265</v>
      </c>
      <c r="E25" s="8">
        <v>13750000</v>
      </c>
      <c r="G25" s="8">
        <v>750</v>
      </c>
      <c r="I25" s="8">
        <v>0</v>
      </c>
      <c r="K25" s="8">
        <v>0</v>
      </c>
      <c r="M25" s="8">
        <v>0</v>
      </c>
      <c r="O25" s="8">
        <v>10312500000</v>
      </c>
      <c r="Q25" s="8">
        <v>0</v>
      </c>
      <c r="S25" s="8">
        <v>10312500000</v>
      </c>
      <c r="U25" s="165"/>
      <c r="V25" s="165"/>
    </row>
    <row r="26" spans="1:22" ht="21.75" customHeight="1">
      <c r="A26" s="7" t="s">
        <v>25</v>
      </c>
      <c r="C26" s="7" t="s">
        <v>250</v>
      </c>
      <c r="E26" s="8">
        <v>28025546</v>
      </c>
      <c r="G26" s="8">
        <v>360</v>
      </c>
      <c r="I26" s="8">
        <v>0</v>
      </c>
      <c r="K26" s="8">
        <v>0</v>
      </c>
      <c r="M26" s="8">
        <v>0</v>
      </c>
      <c r="O26" s="8">
        <v>10089196560</v>
      </c>
      <c r="Q26" s="8">
        <v>0</v>
      </c>
      <c r="S26" s="8">
        <v>10089196560</v>
      </c>
      <c r="U26" s="165"/>
      <c r="V26" s="165"/>
    </row>
    <row r="27" spans="1:22" ht="21.75" customHeight="1">
      <c r="A27" s="7" t="s">
        <v>30</v>
      </c>
      <c r="C27" s="7" t="s">
        <v>258</v>
      </c>
      <c r="E27" s="8">
        <v>59839294</v>
      </c>
      <c r="G27" s="8">
        <v>160</v>
      </c>
      <c r="I27" s="8">
        <v>0</v>
      </c>
      <c r="K27" s="8">
        <v>0</v>
      </c>
      <c r="M27" s="8">
        <v>0</v>
      </c>
      <c r="O27" s="8">
        <v>9574287040</v>
      </c>
      <c r="Q27" s="8">
        <v>0</v>
      </c>
      <c r="S27" s="8">
        <v>9574287040</v>
      </c>
      <c r="U27" s="165"/>
      <c r="V27" s="165"/>
    </row>
    <row r="28" spans="1:22" ht="21.75" customHeight="1">
      <c r="A28" s="7" t="s">
        <v>33</v>
      </c>
      <c r="C28" s="7" t="s">
        <v>266</v>
      </c>
      <c r="E28" s="8">
        <v>2258932</v>
      </c>
      <c r="G28" s="8">
        <v>4200</v>
      </c>
      <c r="I28" s="8">
        <v>0</v>
      </c>
      <c r="K28" s="8">
        <v>0</v>
      </c>
      <c r="M28" s="8">
        <v>0</v>
      </c>
      <c r="O28" s="8">
        <v>9487514400</v>
      </c>
      <c r="Q28" s="8">
        <v>0</v>
      </c>
      <c r="S28" s="8">
        <v>9487514400</v>
      </c>
      <c r="U28" s="165"/>
      <c r="V28" s="165"/>
    </row>
    <row r="29" spans="1:22" ht="21.75" customHeight="1">
      <c r="A29" s="7" t="s">
        <v>76</v>
      </c>
      <c r="C29" s="7" t="s">
        <v>288</v>
      </c>
      <c r="E29" s="8">
        <v>20723066</v>
      </c>
      <c r="G29" s="8">
        <v>450</v>
      </c>
      <c r="I29" s="8">
        <v>0</v>
      </c>
      <c r="K29" s="8">
        <v>0</v>
      </c>
      <c r="M29" s="8">
        <v>0</v>
      </c>
      <c r="O29" s="8">
        <v>9325379700</v>
      </c>
      <c r="Q29" s="8">
        <v>0</v>
      </c>
      <c r="S29" s="8">
        <v>9325379700</v>
      </c>
      <c r="U29" s="165"/>
      <c r="V29" s="165"/>
    </row>
    <row r="30" spans="1:22" ht="21.75" customHeight="1">
      <c r="A30" s="7" t="s">
        <v>46</v>
      </c>
      <c r="C30" s="7" t="s">
        <v>260</v>
      </c>
      <c r="E30" s="8">
        <v>12400000</v>
      </c>
      <c r="G30" s="8">
        <v>750</v>
      </c>
      <c r="I30" s="8">
        <v>0</v>
      </c>
      <c r="K30" s="8">
        <v>0</v>
      </c>
      <c r="M30" s="8">
        <v>0</v>
      </c>
      <c r="O30" s="8">
        <v>9300000000</v>
      </c>
      <c r="Q30" s="8">
        <v>0</v>
      </c>
      <c r="S30" s="8">
        <v>9300000000</v>
      </c>
      <c r="U30" s="165"/>
      <c r="V30" s="165"/>
    </row>
    <row r="31" spans="1:22" ht="21.75" customHeight="1">
      <c r="A31" s="7" t="s">
        <v>59</v>
      </c>
      <c r="C31" s="7" t="s">
        <v>258</v>
      </c>
      <c r="E31" s="8">
        <v>4450581</v>
      </c>
      <c r="G31" s="8">
        <v>2070</v>
      </c>
      <c r="I31" s="8">
        <v>0</v>
      </c>
      <c r="K31" s="8">
        <v>0</v>
      </c>
      <c r="M31" s="8">
        <v>0</v>
      </c>
      <c r="O31" s="8">
        <v>9212702670</v>
      </c>
      <c r="Q31" s="8">
        <v>0</v>
      </c>
      <c r="S31" s="8">
        <v>9212702670</v>
      </c>
      <c r="U31" s="165"/>
      <c r="V31" s="165"/>
    </row>
    <row r="32" spans="1:22" ht="21.75" customHeight="1">
      <c r="A32" s="7" t="s">
        <v>53</v>
      </c>
      <c r="C32" s="7" t="s">
        <v>285</v>
      </c>
      <c r="E32" s="8">
        <v>7934574</v>
      </c>
      <c r="G32" s="8">
        <v>1100</v>
      </c>
      <c r="I32" s="8">
        <v>0</v>
      </c>
      <c r="K32" s="8">
        <v>0</v>
      </c>
      <c r="M32" s="8">
        <v>0</v>
      </c>
      <c r="O32" s="8">
        <v>8728031400</v>
      </c>
      <c r="Q32" s="8">
        <v>0</v>
      </c>
      <c r="S32" s="8">
        <v>8728031400</v>
      </c>
      <c r="U32" s="165"/>
      <c r="V32" s="165"/>
    </row>
    <row r="33" spans="1:22" ht="21.75" customHeight="1">
      <c r="A33" s="7" t="s">
        <v>60</v>
      </c>
      <c r="C33" s="7" t="s">
        <v>263</v>
      </c>
      <c r="E33" s="8">
        <v>3611609</v>
      </c>
      <c r="G33" s="8">
        <v>2360</v>
      </c>
      <c r="I33" s="8">
        <v>0</v>
      </c>
      <c r="K33" s="8">
        <v>0</v>
      </c>
      <c r="M33" s="8">
        <v>0</v>
      </c>
      <c r="O33" s="8">
        <v>8523397240</v>
      </c>
      <c r="Q33" s="8">
        <v>0</v>
      </c>
      <c r="S33" s="8">
        <v>8523397240</v>
      </c>
      <c r="U33" s="165"/>
      <c r="V33" s="165"/>
    </row>
    <row r="34" spans="1:22" ht="21.75" customHeight="1">
      <c r="A34" s="7" t="s">
        <v>61</v>
      </c>
      <c r="C34" s="7" t="s">
        <v>271</v>
      </c>
      <c r="E34" s="8">
        <v>684000</v>
      </c>
      <c r="G34" s="8">
        <v>12450</v>
      </c>
      <c r="I34" s="8">
        <v>0</v>
      </c>
      <c r="K34" s="8">
        <v>0</v>
      </c>
      <c r="M34" s="8">
        <v>0</v>
      </c>
      <c r="O34" s="8">
        <v>8515800000</v>
      </c>
      <c r="Q34" s="8">
        <v>0</v>
      </c>
      <c r="S34" s="8">
        <v>8515800000</v>
      </c>
      <c r="U34" s="165"/>
      <c r="V34" s="165"/>
    </row>
    <row r="35" spans="1:22" ht="21.75" customHeight="1">
      <c r="A35" s="7" t="s">
        <v>21</v>
      </c>
      <c r="C35" s="7" t="s">
        <v>255</v>
      </c>
      <c r="E35" s="8">
        <v>35390949</v>
      </c>
      <c r="G35" s="8">
        <v>240</v>
      </c>
      <c r="I35" s="8">
        <v>0</v>
      </c>
      <c r="K35" s="8">
        <v>0</v>
      </c>
      <c r="M35" s="8">
        <v>0</v>
      </c>
      <c r="O35" s="8">
        <v>8493827760</v>
      </c>
      <c r="Q35" s="8">
        <v>0</v>
      </c>
      <c r="S35" s="8">
        <v>8493827760</v>
      </c>
      <c r="U35" s="165"/>
      <c r="V35" s="165"/>
    </row>
    <row r="36" spans="1:22" ht="21.75" customHeight="1">
      <c r="A36" s="7" t="s">
        <v>79</v>
      </c>
      <c r="C36" s="7" t="s">
        <v>264</v>
      </c>
      <c r="E36" s="8">
        <v>5927737</v>
      </c>
      <c r="G36" s="8">
        <v>1430</v>
      </c>
      <c r="I36" s="8">
        <v>0</v>
      </c>
      <c r="K36" s="8">
        <v>0</v>
      </c>
      <c r="M36" s="8">
        <v>0</v>
      </c>
      <c r="O36" s="8">
        <v>8476663910</v>
      </c>
      <c r="Q36" s="8">
        <v>0</v>
      </c>
      <c r="S36" s="8">
        <v>8476663910</v>
      </c>
      <c r="U36" s="165"/>
      <c r="V36" s="165"/>
    </row>
    <row r="37" spans="1:22" ht="21.75" customHeight="1">
      <c r="A37" s="7" t="s">
        <v>212</v>
      </c>
      <c r="C37" s="7" t="s">
        <v>266</v>
      </c>
      <c r="E37" s="8">
        <v>11870000</v>
      </c>
      <c r="G37" s="8">
        <v>700</v>
      </c>
      <c r="I37" s="8">
        <v>0</v>
      </c>
      <c r="K37" s="8">
        <v>0</v>
      </c>
      <c r="M37" s="8">
        <v>0</v>
      </c>
      <c r="O37" s="8">
        <v>8309000000</v>
      </c>
      <c r="Q37" s="8">
        <v>0</v>
      </c>
      <c r="S37" s="8">
        <v>8309000000</v>
      </c>
      <c r="U37" s="165"/>
      <c r="V37" s="165"/>
    </row>
    <row r="38" spans="1:22" ht="21.75" customHeight="1">
      <c r="A38" s="7" t="s">
        <v>346</v>
      </c>
      <c r="C38" s="7"/>
      <c r="E38" s="8"/>
      <c r="G38" s="8"/>
      <c r="I38" s="8">
        <v>2185249459</v>
      </c>
      <c r="K38" s="8">
        <v>0</v>
      </c>
      <c r="M38" s="8">
        <v>2185249459</v>
      </c>
      <c r="O38" s="8">
        <v>8156298898</v>
      </c>
      <c r="Q38" s="8"/>
      <c r="S38" s="8">
        <v>8156298898</v>
      </c>
      <c r="U38" s="165"/>
      <c r="V38" s="165"/>
    </row>
    <row r="39" spans="1:22" ht="21.75" customHeight="1">
      <c r="A39" s="142" t="s">
        <v>98</v>
      </c>
      <c r="C39" s="142" t="s">
        <v>271</v>
      </c>
      <c r="E39" s="169">
        <v>1000000</v>
      </c>
      <c r="G39" s="169">
        <v>7700</v>
      </c>
      <c r="I39" s="169">
        <v>0</v>
      </c>
      <c r="K39" s="169">
        <v>0</v>
      </c>
      <c r="M39" s="169">
        <v>0</v>
      </c>
      <c r="O39" s="169">
        <v>7700000000</v>
      </c>
      <c r="Q39" s="169">
        <v>0</v>
      </c>
      <c r="S39" s="169">
        <v>7700000000</v>
      </c>
      <c r="U39" s="165"/>
      <c r="V39" s="165"/>
    </row>
    <row r="40" spans="1:22" ht="21.75" customHeight="1">
      <c r="A40" s="7" t="s">
        <v>20</v>
      </c>
      <c r="C40" s="7" t="s">
        <v>258</v>
      </c>
      <c r="E40" s="8">
        <v>84086022</v>
      </c>
      <c r="G40" s="8">
        <v>90</v>
      </c>
      <c r="I40" s="8">
        <v>0</v>
      </c>
      <c r="K40" s="8">
        <v>0</v>
      </c>
      <c r="M40" s="8">
        <v>0</v>
      </c>
      <c r="O40" s="8">
        <v>7567741980</v>
      </c>
      <c r="Q40" s="8">
        <v>0</v>
      </c>
      <c r="S40" s="8">
        <v>7567741980</v>
      </c>
      <c r="U40" s="165"/>
      <c r="V40" s="165"/>
    </row>
    <row r="41" spans="1:22" ht="21.75" customHeight="1">
      <c r="A41" s="7" t="s">
        <v>52</v>
      </c>
      <c r="C41" s="7" t="s">
        <v>277</v>
      </c>
      <c r="E41" s="8">
        <v>1981502</v>
      </c>
      <c r="G41" s="8">
        <v>3800</v>
      </c>
      <c r="I41" s="8">
        <v>0</v>
      </c>
      <c r="K41" s="8">
        <v>0</v>
      </c>
      <c r="M41" s="8">
        <v>0</v>
      </c>
      <c r="O41" s="8">
        <v>7529707600</v>
      </c>
      <c r="Q41" s="8">
        <v>0</v>
      </c>
      <c r="S41" s="8">
        <v>7529707600</v>
      </c>
      <c r="U41" s="165"/>
      <c r="V41" s="165"/>
    </row>
    <row r="42" spans="1:22" ht="21.75" customHeight="1">
      <c r="A42" s="136" t="s">
        <v>92</v>
      </c>
      <c r="C42" s="136" t="s">
        <v>250</v>
      </c>
      <c r="E42" s="124">
        <v>7081765</v>
      </c>
      <c r="G42" s="124">
        <v>1050</v>
      </c>
      <c r="I42" s="124">
        <v>0</v>
      </c>
      <c r="K42" s="124">
        <v>0</v>
      </c>
      <c r="M42" s="124">
        <v>0</v>
      </c>
      <c r="O42" s="124">
        <v>7435853250</v>
      </c>
      <c r="Q42" s="124">
        <v>0</v>
      </c>
      <c r="S42" s="124">
        <v>7435853250</v>
      </c>
      <c r="U42" s="165"/>
      <c r="V42" s="165"/>
    </row>
    <row r="43" spans="1:22" ht="21.75" customHeight="1">
      <c r="A43" s="7" t="s">
        <v>88</v>
      </c>
      <c r="C43" s="7" t="s">
        <v>268</v>
      </c>
      <c r="E43" s="8">
        <v>18717310</v>
      </c>
      <c r="G43" s="8">
        <v>380</v>
      </c>
      <c r="I43" s="8">
        <v>0</v>
      </c>
      <c r="K43" s="8">
        <v>0</v>
      </c>
      <c r="M43" s="8">
        <v>0</v>
      </c>
      <c r="O43" s="8">
        <v>7112577800</v>
      </c>
      <c r="Q43" s="8">
        <v>0</v>
      </c>
      <c r="S43" s="8">
        <v>7112577800</v>
      </c>
      <c r="U43" s="165"/>
      <c r="V43" s="165"/>
    </row>
    <row r="44" spans="1:22" ht="21.75" customHeight="1">
      <c r="A44" s="7" t="s">
        <v>48</v>
      </c>
      <c r="C44" s="7" t="s">
        <v>254</v>
      </c>
      <c r="E44" s="8">
        <v>26097116</v>
      </c>
      <c r="G44" s="8">
        <v>266</v>
      </c>
      <c r="I44" s="8">
        <v>0</v>
      </c>
      <c r="K44" s="8">
        <v>0</v>
      </c>
      <c r="M44" s="8">
        <v>0</v>
      </c>
      <c r="O44" s="8">
        <v>6941832856</v>
      </c>
      <c r="Q44" s="8">
        <v>0</v>
      </c>
      <c r="S44" s="8">
        <v>6941832856</v>
      </c>
      <c r="U44" s="165"/>
      <c r="V44" s="165"/>
    </row>
    <row r="45" spans="1:22" ht="21.75" customHeight="1">
      <c r="A45" s="7" t="s">
        <v>19</v>
      </c>
      <c r="C45" s="7" t="s">
        <v>258</v>
      </c>
      <c r="E45" s="8">
        <v>22088821</v>
      </c>
      <c r="G45" s="8">
        <v>250</v>
      </c>
      <c r="I45" s="8">
        <v>0</v>
      </c>
      <c r="K45" s="8">
        <v>0</v>
      </c>
      <c r="M45" s="8">
        <v>0</v>
      </c>
      <c r="O45" s="8">
        <v>5522205250</v>
      </c>
      <c r="Q45" s="8">
        <v>0</v>
      </c>
      <c r="S45" s="8">
        <v>5522205250</v>
      </c>
      <c r="U45" s="165"/>
      <c r="V45" s="165"/>
    </row>
    <row r="46" spans="1:22" ht="21.75" customHeight="1">
      <c r="A46" s="7" t="s">
        <v>47</v>
      </c>
      <c r="C46" s="7" t="s">
        <v>261</v>
      </c>
      <c r="E46" s="8">
        <v>1027114</v>
      </c>
      <c r="G46" s="8">
        <v>5375</v>
      </c>
      <c r="I46" s="8">
        <v>0</v>
      </c>
      <c r="K46" s="8">
        <v>0</v>
      </c>
      <c r="M46" s="8">
        <v>0</v>
      </c>
      <c r="O46" s="8">
        <v>5520737750</v>
      </c>
      <c r="Q46" s="8">
        <v>0</v>
      </c>
      <c r="S46" s="8">
        <v>5520737750</v>
      </c>
      <c r="U46" s="165"/>
      <c r="V46" s="165"/>
    </row>
    <row r="47" spans="1:22" ht="21.75" customHeight="1">
      <c r="A47" s="7" t="s">
        <v>31</v>
      </c>
      <c r="C47" s="7" t="s">
        <v>276</v>
      </c>
      <c r="E47" s="8">
        <v>500000</v>
      </c>
      <c r="G47" s="8">
        <v>11000</v>
      </c>
      <c r="I47" s="8">
        <v>0</v>
      </c>
      <c r="K47" s="8">
        <v>0</v>
      </c>
      <c r="M47" s="8">
        <v>0</v>
      </c>
      <c r="O47" s="8">
        <v>5500000000</v>
      </c>
      <c r="Q47" s="8">
        <v>0</v>
      </c>
      <c r="S47" s="8">
        <v>5500000000</v>
      </c>
      <c r="U47" s="165"/>
      <c r="V47" s="165"/>
    </row>
    <row r="48" spans="1:22" ht="21.75" customHeight="1">
      <c r="A48" s="7" t="s">
        <v>65</v>
      </c>
      <c r="C48" s="7" t="s">
        <v>280</v>
      </c>
      <c r="E48" s="8">
        <v>20258332</v>
      </c>
      <c r="G48" s="8">
        <v>266</v>
      </c>
      <c r="I48" s="8">
        <v>0</v>
      </c>
      <c r="K48" s="8">
        <v>0</v>
      </c>
      <c r="M48" s="8">
        <v>0</v>
      </c>
      <c r="O48" s="8">
        <v>5388716312</v>
      </c>
      <c r="Q48" s="8">
        <v>0</v>
      </c>
      <c r="S48" s="8">
        <v>5388716312</v>
      </c>
      <c r="U48" s="165"/>
      <c r="V48" s="165"/>
    </row>
    <row r="49" spans="1:22" ht="21.75" customHeight="1">
      <c r="A49" s="7" t="s">
        <v>96</v>
      </c>
      <c r="C49" s="7" t="s">
        <v>283</v>
      </c>
      <c r="E49" s="8">
        <v>12645183</v>
      </c>
      <c r="G49" s="8">
        <v>400</v>
      </c>
      <c r="I49" s="8">
        <v>0</v>
      </c>
      <c r="K49" s="8">
        <v>0</v>
      </c>
      <c r="M49" s="8">
        <v>0</v>
      </c>
      <c r="O49" s="8">
        <v>5058073200</v>
      </c>
      <c r="Q49" s="8">
        <v>0</v>
      </c>
      <c r="S49" s="8">
        <v>5058073200</v>
      </c>
      <c r="U49" s="165"/>
      <c r="V49" s="165"/>
    </row>
    <row r="50" spans="1:22" ht="21.75" customHeight="1">
      <c r="A50" s="7" t="s">
        <v>35</v>
      </c>
      <c r="C50" s="7" t="s">
        <v>262</v>
      </c>
      <c r="E50" s="8">
        <v>1000000</v>
      </c>
      <c r="G50" s="8">
        <v>4984</v>
      </c>
      <c r="I50" s="8">
        <v>0</v>
      </c>
      <c r="K50" s="8">
        <v>0</v>
      </c>
      <c r="M50" s="8">
        <v>0</v>
      </c>
      <c r="O50" s="8">
        <v>4984000000</v>
      </c>
      <c r="Q50" s="8">
        <v>0</v>
      </c>
      <c r="S50" s="8">
        <v>4984000000</v>
      </c>
      <c r="U50" s="165"/>
      <c r="V50" s="165"/>
    </row>
    <row r="51" spans="1:22" ht="21.75" customHeight="1">
      <c r="A51" s="7" t="s">
        <v>55</v>
      </c>
      <c r="C51" s="7" t="s">
        <v>256</v>
      </c>
      <c r="E51" s="8">
        <v>2016500</v>
      </c>
      <c r="G51" s="8">
        <v>2390</v>
      </c>
      <c r="I51" s="8">
        <v>0</v>
      </c>
      <c r="K51" s="8">
        <v>0</v>
      </c>
      <c r="M51" s="8">
        <v>0</v>
      </c>
      <c r="O51" s="8">
        <v>4819435000</v>
      </c>
      <c r="Q51" s="8">
        <v>0</v>
      </c>
      <c r="S51" s="8">
        <v>4819435000</v>
      </c>
      <c r="U51" s="165"/>
      <c r="V51" s="165"/>
    </row>
    <row r="52" spans="1:22" ht="21.75" customHeight="1">
      <c r="A52" s="7" t="s">
        <v>43</v>
      </c>
      <c r="C52" s="7" t="s">
        <v>281</v>
      </c>
      <c r="E52" s="8">
        <v>2500000</v>
      </c>
      <c r="G52" s="8">
        <v>1600</v>
      </c>
      <c r="I52" s="8">
        <v>0</v>
      </c>
      <c r="K52" s="8">
        <v>0</v>
      </c>
      <c r="M52" s="8">
        <v>0</v>
      </c>
      <c r="O52" s="8">
        <v>4000000000</v>
      </c>
      <c r="Q52" s="8">
        <v>0</v>
      </c>
      <c r="S52" s="8">
        <v>4000000000</v>
      </c>
      <c r="U52" s="165"/>
      <c r="V52" s="165"/>
    </row>
    <row r="53" spans="1:22" ht="21.75" customHeight="1">
      <c r="A53" s="136" t="s">
        <v>86</v>
      </c>
      <c r="C53" s="136" t="s">
        <v>274</v>
      </c>
      <c r="E53" s="124">
        <v>2175000</v>
      </c>
      <c r="G53" s="124">
        <v>1500</v>
      </c>
      <c r="I53" s="124">
        <v>0</v>
      </c>
      <c r="K53" s="124">
        <v>0</v>
      </c>
      <c r="M53" s="124">
        <v>0</v>
      </c>
      <c r="O53" s="124">
        <v>3262500000</v>
      </c>
      <c r="Q53" s="124">
        <v>0</v>
      </c>
      <c r="S53" s="124">
        <v>3262500000</v>
      </c>
      <c r="U53" s="165"/>
      <c r="V53" s="165"/>
    </row>
    <row r="54" spans="1:22" ht="21.75" customHeight="1">
      <c r="A54" s="7" t="s">
        <v>41</v>
      </c>
      <c r="C54" s="7" t="s">
        <v>264</v>
      </c>
      <c r="E54" s="8">
        <v>4964220</v>
      </c>
      <c r="G54" s="8">
        <v>650</v>
      </c>
      <c r="I54" s="8">
        <v>0</v>
      </c>
      <c r="K54" s="8">
        <v>0</v>
      </c>
      <c r="M54" s="8">
        <v>0</v>
      </c>
      <c r="O54" s="8">
        <v>3082829100</v>
      </c>
      <c r="Q54" s="8">
        <v>0</v>
      </c>
      <c r="S54" s="8">
        <v>3082829100</v>
      </c>
      <c r="U54" s="165"/>
      <c r="V54" s="165"/>
    </row>
    <row r="55" spans="1:22" ht="21.75" customHeight="1">
      <c r="A55" s="7" t="s">
        <v>199</v>
      </c>
      <c r="C55" s="7" t="s">
        <v>250</v>
      </c>
      <c r="E55" s="8">
        <v>26772095</v>
      </c>
      <c r="G55" s="8">
        <v>114</v>
      </c>
      <c r="I55" s="8">
        <v>0</v>
      </c>
      <c r="K55" s="8">
        <v>0</v>
      </c>
      <c r="M55" s="8">
        <v>0</v>
      </c>
      <c r="O55" s="8">
        <v>3052018830</v>
      </c>
      <c r="Q55" s="8">
        <v>0</v>
      </c>
      <c r="S55" s="8">
        <v>3052018830</v>
      </c>
      <c r="U55" s="165"/>
      <c r="V55" s="165"/>
    </row>
    <row r="56" spans="1:22" ht="21.75" customHeight="1">
      <c r="A56" s="7" t="s">
        <v>217</v>
      </c>
      <c r="C56" s="7" t="s">
        <v>266</v>
      </c>
      <c r="E56" s="8">
        <v>3635285</v>
      </c>
      <c r="G56" s="8">
        <v>800</v>
      </c>
      <c r="I56" s="8">
        <v>0</v>
      </c>
      <c r="K56" s="8">
        <v>0</v>
      </c>
      <c r="M56" s="8">
        <v>0</v>
      </c>
      <c r="O56" s="8">
        <v>2908228000</v>
      </c>
      <c r="Q56" s="8">
        <v>0</v>
      </c>
      <c r="S56" s="8">
        <v>2908228000</v>
      </c>
      <c r="U56" s="165"/>
      <c r="V56" s="165"/>
    </row>
    <row r="57" spans="1:22" ht="21.75" customHeight="1">
      <c r="A57" s="7" t="s">
        <v>184</v>
      </c>
      <c r="C57" s="7" t="s">
        <v>270</v>
      </c>
      <c r="E57" s="8">
        <v>17988157</v>
      </c>
      <c r="G57" s="8">
        <v>160</v>
      </c>
      <c r="I57" s="8">
        <v>0</v>
      </c>
      <c r="K57" s="8">
        <v>0</v>
      </c>
      <c r="M57" s="8">
        <v>0</v>
      </c>
      <c r="O57" s="8">
        <v>2878105120</v>
      </c>
      <c r="Q57" s="8">
        <v>0</v>
      </c>
      <c r="S57" s="8">
        <v>2878105120</v>
      </c>
      <c r="U57" s="165"/>
      <c r="V57" s="165"/>
    </row>
    <row r="58" spans="1:22" ht="21.75" customHeight="1">
      <c r="A58" s="7" t="s">
        <v>190</v>
      </c>
      <c r="C58" s="7" t="s">
        <v>253</v>
      </c>
      <c r="E58" s="8">
        <v>60416562</v>
      </c>
      <c r="G58" s="8">
        <v>40</v>
      </c>
      <c r="I58" s="8">
        <v>0</v>
      </c>
      <c r="K58" s="8">
        <v>0</v>
      </c>
      <c r="M58" s="8">
        <v>0</v>
      </c>
      <c r="O58" s="8">
        <v>2416662480</v>
      </c>
      <c r="Q58" s="8">
        <v>0</v>
      </c>
      <c r="S58" s="8">
        <v>2416662480</v>
      </c>
      <c r="U58" s="165"/>
      <c r="V58" s="165"/>
    </row>
    <row r="59" spans="1:22" ht="21.75" customHeight="1">
      <c r="A59" s="7" t="s">
        <v>177</v>
      </c>
      <c r="C59" s="7" t="s">
        <v>266</v>
      </c>
      <c r="E59" s="8">
        <v>1137140</v>
      </c>
      <c r="G59" s="8">
        <v>1997</v>
      </c>
      <c r="I59" s="8">
        <v>0</v>
      </c>
      <c r="K59" s="8">
        <v>0</v>
      </c>
      <c r="M59" s="8">
        <v>0</v>
      </c>
      <c r="O59" s="8">
        <v>2270868580</v>
      </c>
      <c r="Q59" s="8">
        <v>0</v>
      </c>
      <c r="S59" s="8">
        <v>2270868580</v>
      </c>
      <c r="U59" s="165"/>
      <c r="V59" s="165"/>
    </row>
    <row r="60" spans="1:22" ht="21.75" customHeight="1">
      <c r="A60" s="7" t="s">
        <v>210</v>
      </c>
      <c r="C60" s="7" t="s">
        <v>286</v>
      </c>
      <c r="E60" s="8">
        <v>150000</v>
      </c>
      <c r="G60" s="8">
        <v>14500</v>
      </c>
      <c r="I60" s="8">
        <v>0</v>
      </c>
      <c r="K60" s="8">
        <v>0</v>
      </c>
      <c r="M60" s="8">
        <v>0</v>
      </c>
      <c r="O60" s="8">
        <v>2175000000</v>
      </c>
      <c r="Q60" s="8">
        <v>0</v>
      </c>
      <c r="S60" s="8">
        <v>2175000000</v>
      </c>
      <c r="U60" s="165"/>
      <c r="V60" s="165"/>
    </row>
    <row r="61" spans="1:22" ht="21.75" customHeight="1">
      <c r="A61" s="7" t="s">
        <v>83</v>
      </c>
      <c r="C61" s="7" t="s">
        <v>287</v>
      </c>
      <c r="E61" s="8">
        <v>2803433</v>
      </c>
      <c r="G61" s="8">
        <v>722</v>
      </c>
      <c r="I61" s="8">
        <v>0</v>
      </c>
      <c r="K61" s="8">
        <v>0</v>
      </c>
      <c r="M61" s="8">
        <v>0</v>
      </c>
      <c r="O61" s="8">
        <v>2024078626</v>
      </c>
      <c r="Q61" s="8">
        <v>0</v>
      </c>
      <c r="S61" s="8">
        <v>2024078626</v>
      </c>
      <c r="U61" s="165"/>
      <c r="V61" s="165"/>
    </row>
    <row r="62" spans="1:22" ht="21.75" customHeight="1">
      <c r="A62" s="7" t="s">
        <v>22</v>
      </c>
      <c r="C62" s="7" t="s">
        <v>258</v>
      </c>
      <c r="E62" s="8">
        <v>10000000</v>
      </c>
      <c r="G62" s="8">
        <v>165</v>
      </c>
      <c r="I62" s="8">
        <v>0</v>
      </c>
      <c r="K62" s="8">
        <v>0</v>
      </c>
      <c r="M62" s="8">
        <v>0</v>
      </c>
      <c r="O62" s="8">
        <v>1650000000</v>
      </c>
      <c r="Q62" s="8">
        <v>0</v>
      </c>
      <c r="S62" s="8">
        <v>1650000000</v>
      </c>
      <c r="U62" s="165"/>
      <c r="V62" s="165"/>
    </row>
    <row r="63" spans="1:22" ht="21.75" customHeight="1">
      <c r="A63" s="7" t="s">
        <v>178</v>
      </c>
      <c r="C63" s="7" t="s">
        <v>267</v>
      </c>
      <c r="E63" s="8">
        <v>6007369</v>
      </c>
      <c r="G63" s="8">
        <v>200</v>
      </c>
      <c r="I63" s="8">
        <v>0</v>
      </c>
      <c r="K63" s="8">
        <v>0</v>
      </c>
      <c r="M63" s="8">
        <v>0</v>
      </c>
      <c r="O63" s="8">
        <v>1201473800</v>
      </c>
      <c r="Q63" s="8">
        <v>0</v>
      </c>
      <c r="S63" s="8">
        <v>1201473800</v>
      </c>
      <c r="U63" s="165"/>
      <c r="V63" s="165"/>
    </row>
    <row r="64" spans="1:22" ht="21.75" customHeight="1">
      <c r="A64" s="7" t="s">
        <v>181</v>
      </c>
      <c r="C64" s="7" t="s">
        <v>273</v>
      </c>
      <c r="E64" s="8">
        <v>619259</v>
      </c>
      <c r="G64" s="8">
        <v>1940</v>
      </c>
      <c r="I64" s="8">
        <v>0</v>
      </c>
      <c r="K64" s="8">
        <v>0</v>
      </c>
      <c r="M64" s="8">
        <v>0</v>
      </c>
      <c r="O64" s="8">
        <v>1201362460</v>
      </c>
      <c r="Q64" s="8">
        <v>0</v>
      </c>
      <c r="S64" s="8">
        <v>1201362460</v>
      </c>
      <c r="U64" s="165"/>
      <c r="V64" s="165"/>
    </row>
    <row r="65" spans="1:22" ht="21.75" customHeight="1">
      <c r="A65" s="7" t="s">
        <v>72</v>
      </c>
      <c r="C65" s="7" t="s">
        <v>284</v>
      </c>
      <c r="E65" s="8">
        <v>966834</v>
      </c>
      <c r="G65" s="8">
        <v>1160</v>
      </c>
      <c r="I65" s="8">
        <v>0</v>
      </c>
      <c r="K65" s="8">
        <v>0</v>
      </c>
      <c r="M65" s="8">
        <v>0</v>
      </c>
      <c r="O65" s="8">
        <v>1121527440</v>
      </c>
      <c r="Q65" s="8">
        <v>0</v>
      </c>
      <c r="S65" s="8">
        <v>1121527440</v>
      </c>
      <c r="U65" s="165"/>
      <c r="V65" s="165"/>
    </row>
    <row r="66" spans="1:22" ht="21.75" customHeight="1">
      <c r="A66" s="7" t="s">
        <v>201</v>
      </c>
      <c r="C66" s="7" t="s">
        <v>250</v>
      </c>
      <c r="E66" s="8">
        <v>10713145</v>
      </c>
      <c r="G66" s="8">
        <v>100</v>
      </c>
      <c r="I66" s="8">
        <v>0</v>
      </c>
      <c r="K66" s="8">
        <v>0</v>
      </c>
      <c r="M66" s="8">
        <v>0</v>
      </c>
      <c r="O66" s="8">
        <v>1071314500</v>
      </c>
      <c r="Q66" s="8">
        <v>0</v>
      </c>
      <c r="S66" s="8">
        <v>1071314500</v>
      </c>
      <c r="U66" s="165"/>
      <c r="V66" s="165"/>
    </row>
    <row r="67" spans="1:22" ht="21.75" customHeight="1">
      <c r="A67" s="7" t="s">
        <v>36</v>
      </c>
      <c r="C67" s="7" t="s">
        <v>265</v>
      </c>
      <c r="E67" s="8">
        <v>3557647</v>
      </c>
      <c r="G67" s="8">
        <v>300</v>
      </c>
      <c r="I67" s="8">
        <v>0</v>
      </c>
      <c r="K67" s="8">
        <v>0</v>
      </c>
      <c r="M67" s="8">
        <v>0</v>
      </c>
      <c r="O67" s="8">
        <v>1067294100</v>
      </c>
      <c r="Q67" s="8">
        <v>0</v>
      </c>
      <c r="S67" s="8">
        <v>1067294100</v>
      </c>
      <c r="U67" s="165"/>
      <c r="V67" s="165"/>
    </row>
    <row r="68" spans="1:22" ht="21.75" customHeight="1">
      <c r="A68" s="7" t="s">
        <v>191</v>
      </c>
      <c r="C68" s="7" t="s">
        <v>266</v>
      </c>
      <c r="E68" s="8">
        <v>4211883</v>
      </c>
      <c r="G68" s="8">
        <v>248</v>
      </c>
      <c r="I68" s="8">
        <v>0</v>
      </c>
      <c r="K68" s="8">
        <v>0</v>
      </c>
      <c r="M68" s="8">
        <v>0</v>
      </c>
      <c r="O68" s="8">
        <v>1044546984</v>
      </c>
      <c r="Q68" s="8">
        <v>0</v>
      </c>
      <c r="S68" s="8">
        <v>1044546984</v>
      </c>
      <c r="U68" s="165"/>
      <c r="V68" s="165"/>
    </row>
    <row r="69" spans="1:22" ht="21.75" customHeight="1">
      <c r="A69" s="7" t="s">
        <v>225</v>
      </c>
      <c r="C69" s="7" t="s">
        <v>258</v>
      </c>
      <c r="E69" s="8">
        <v>70000000</v>
      </c>
      <c r="G69" s="8">
        <v>11</v>
      </c>
      <c r="I69" s="8">
        <v>0</v>
      </c>
      <c r="K69" s="8">
        <v>0</v>
      </c>
      <c r="M69" s="8">
        <v>0</v>
      </c>
      <c r="O69" s="8">
        <v>770000000</v>
      </c>
      <c r="Q69" s="8">
        <v>0</v>
      </c>
      <c r="S69" s="8">
        <v>770000000</v>
      </c>
      <c r="U69" s="165"/>
      <c r="V69" s="165"/>
    </row>
    <row r="70" spans="1:22" ht="21.75" customHeight="1">
      <c r="A70" s="7" t="s">
        <v>216</v>
      </c>
      <c r="C70" s="7" t="s">
        <v>260</v>
      </c>
      <c r="E70" s="8">
        <v>1000000</v>
      </c>
      <c r="G70" s="8">
        <v>600</v>
      </c>
      <c r="I70" s="8">
        <v>0</v>
      </c>
      <c r="K70" s="8">
        <v>0</v>
      </c>
      <c r="M70" s="8">
        <v>0</v>
      </c>
      <c r="O70" s="8">
        <v>600000000</v>
      </c>
      <c r="Q70" s="8">
        <v>0</v>
      </c>
      <c r="S70" s="8">
        <v>600000000</v>
      </c>
      <c r="U70" s="165"/>
      <c r="V70" s="165"/>
    </row>
    <row r="71" spans="1:22" ht="21.75" customHeight="1">
      <c r="A71" s="7" t="s">
        <v>68</v>
      </c>
      <c r="C71" s="7" t="s">
        <v>266</v>
      </c>
      <c r="E71" s="8">
        <v>1875000</v>
      </c>
      <c r="G71" s="8">
        <v>300</v>
      </c>
      <c r="I71" s="8">
        <v>0</v>
      </c>
      <c r="K71" s="8">
        <v>0</v>
      </c>
      <c r="M71" s="8">
        <v>0</v>
      </c>
      <c r="O71" s="8">
        <v>562500000</v>
      </c>
      <c r="Q71" s="8">
        <v>0</v>
      </c>
      <c r="S71" s="8">
        <v>562500000</v>
      </c>
      <c r="U71" s="165"/>
      <c r="V71" s="165"/>
    </row>
    <row r="72" spans="1:22" ht="21.75" customHeight="1">
      <c r="A72" s="7" t="s">
        <v>180</v>
      </c>
      <c r="C72" s="7" t="s">
        <v>250</v>
      </c>
      <c r="E72" s="8">
        <v>21510860</v>
      </c>
      <c r="G72" s="8">
        <v>20</v>
      </c>
      <c r="I72" s="8">
        <v>0</v>
      </c>
      <c r="K72" s="8">
        <v>0</v>
      </c>
      <c r="M72" s="8">
        <v>0</v>
      </c>
      <c r="O72" s="8">
        <v>430217200</v>
      </c>
      <c r="Q72" s="8">
        <v>0</v>
      </c>
      <c r="S72" s="8">
        <v>430217200</v>
      </c>
      <c r="U72" s="165"/>
      <c r="V72" s="165"/>
    </row>
    <row r="73" spans="1:22" ht="21.75" customHeight="1">
      <c r="A73" s="7" t="s">
        <v>202</v>
      </c>
      <c r="C73" s="7" t="s">
        <v>289</v>
      </c>
      <c r="E73" s="8">
        <v>250000</v>
      </c>
      <c r="G73" s="8">
        <v>1480</v>
      </c>
      <c r="I73" s="8">
        <v>0</v>
      </c>
      <c r="K73" s="8">
        <v>0</v>
      </c>
      <c r="M73" s="8">
        <v>0</v>
      </c>
      <c r="O73" s="8">
        <v>370000000</v>
      </c>
      <c r="Q73" s="8">
        <v>0</v>
      </c>
      <c r="S73" s="8">
        <v>370000000</v>
      </c>
      <c r="U73" s="165"/>
      <c r="V73" s="165"/>
    </row>
    <row r="74" spans="1:22" ht="21.75" customHeight="1">
      <c r="A74" s="7" t="s">
        <v>42</v>
      </c>
      <c r="C74" s="7" t="s">
        <v>260</v>
      </c>
      <c r="E74" s="8">
        <v>1744418</v>
      </c>
      <c r="G74" s="8">
        <v>170</v>
      </c>
      <c r="I74" s="8">
        <v>0</v>
      </c>
      <c r="K74" s="8">
        <v>0</v>
      </c>
      <c r="M74" s="8">
        <v>0</v>
      </c>
      <c r="O74" s="8">
        <v>296551060</v>
      </c>
      <c r="Q74" s="8">
        <v>0</v>
      </c>
      <c r="S74" s="8">
        <v>296551060</v>
      </c>
      <c r="U74" s="165"/>
      <c r="V74" s="165"/>
    </row>
    <row r="75" spans="1:22" ht="21.75" customHeight="1">
      <c r="A75" s="7" t="s">
        <v>192</v>
      </c>
      <c r="C75" s="7" t="s">
        <v>290</v>
      </c>
      <c r="E75" s="8">
        <v>1500000</v>
      </c>
      <c r="G75" s="8">
        <v>150</v>
      </c>
      <c r="I75" s="8">
        <v>0</v>
      </c>
      <c r="K75" s="8">
        <v>0</v>
      </c>
      <c r="M75" s="8">
        <v>0</v>
      </c>
      <c r="O75" s="8">
        <v>225000000</v>
      </c>
      <c r="Q75" s="8">
        <v>0</v>
      </c>
      <c r="S75" s="8">
        <v>225000000</v>
      </c>
      <c r="U75" s="165"/>
      <c r="V75" s="165"/>
    </row>
    <row r="76" spans="1:22" ht="21.75" customHeight="1">
      <c r="A76" s="7" t="s">
        <v>224</v>
      </c>
      <c r="C76" s="7" t="s">
        <v>252</v>
      </c>
      <c r="E76" s="8">
        <v>2109652</v>
      </c>
      <c r="G76" s="8">
        <v>31</v>
      </c>
      <c r="I76" s="8">
        <v>0</v>
      </c>
      <c r="K76" s="8">
        <v>0</v>
      </c>
      <c r="M76" s="8">
        <v>0</v>
      </c>
      <c r="O76" s="8">
        <v>65399212</v>
      </c>
      <c r="Q76" s="8">
        <v>0</v>
      </c>
      <c r="S76" s="8">
        <v>65399212</v>
      </c>
      <c r="U76" s="165"/>
      <c r="V76" s="165"/>
    </row>
    <row r="77" spans="1:22" ht="21.75" customHeight="1">
      <c r="A77" s="7" t="s">
        <v>179</v>
      </c>
      <c r="C77" s="7" t="s">
        <v>267</v>
      </c>
      <c r="E77" s="8">
        <v>3600000</v>
      </c>
      <c r="G77" s="8">
        <v>13</v>
      </c>
      <c r="I77" s="8">
        <v>0</v>
      </c>
      <c r="K77" s="8">
        <v>0</v>
      </c>
      <c r="M77" s="8">
        <v>0</v>
      </c>
      <c r="O77" s="8">
        <v>46800000</v>
      </c>
      <c r="Q77" s="8">
        <v>0</v>
      </c>
      <c r="S77" s="8">
        <v>46800000</v>
      </c>
      <c r="U77" s="165"/>
      <c r="V77" s="165"/>
    </row>
    <row r="78" spans="1:22" ht="21.75" customHeight="1">
      <c r="A78" s="7" t="s">
        <v>213</v>
      </c>
      <c r="C78" s="7" t="s">
        <v>267</v>
      </c>
      <c r="E78" s="8">
        <v>197000</v>
      </c>
      <c r="G78" s="8">
        <v>174</v>
      </c>
      <c r="I78" s="8">
        <v>0</v>
      </c>
      <c r="K78" s="8">
        <v>0</v>
      </c>
      <c r="M78" s="8">
        <v>0</v>
      </c>
      <c r="O78" s="8">
        <v>34278000</v>
      </c>
      <c r="Q78" s="8">
        <v>0</v>
      </c>
      <c r="S78" s="8">
        <v>34278000</v>
      </c>
      <c r="U78" s="165"/>
      <c r="V78" s="165"/>
    </row>
    <row r="79" spans="1:22" ht="21.75" customHeight="1">
      <c r="A79" s="9" t="s">
        <v>195</v>
      </c>
      <c r="C79" s="9" t="s">
        <v>270</v>
      </c>
      <c r="E79" s="10">
        <v>150000</v>
      </c>
      <c r="G79" s="10">
        <v>100</v>
      </c>
      <c r="I79" s="10">
        <v>0</v>
      </c>
      <c r="K79" s="10">
        <v>0</v>
      </c>
      <c r="M79" s="10">
        <v>0</v>
      </c>
      <c r="O79" s="10">
        <v>15000000</v>
      </c>
      <c r="Q79" s="10">
        <v>0</v>
      </c>
      <c r="S79" s="10">
        <v>15000000</v>
      </c>
      <c r="U79" s="165"/>
      <c r="V79" s="165"/>
    </row>
    <row r="80" spans="1:22" ht="21.75" customHeight="1" thickBot="1">
      <c r="A80" s="11" t="s">
        <v>101</v>
      </c>
      <c r="C80" s="12"/>
      <c r="E80" s="12"/>
      <c r="G80" s="12"/>
      <c r="I80" s="12">
        <f>SUM(I8:I79)</f>
        <v>122185249459</v>
      </c>
      <c r="K80" s="12">
        <v>0</v>
      </c>
      <c r="M80" s="12">
        <f>SUM(M8:M79)</f>
        <v>122185249459</v>
      </c>
      <c r="O80" s="12">
        <f>SUM(O8:O79)</f>
        <v>843780169061</v>
      </c>
      <c r="Q80" s="12">
        <f>SUM(Q8:Q79)</f>
        <v>587837838</v>
      </c>
      <c r="S80" s="12">
        <f>SUM(S8:S79)</f>
        <v>843192331223</v>
      </c>
    </row>
    <row r="81" ht="13.5" thickTop="1"/>
  </sheetData>
  <sortState xmlns:xlrd2="http://schemas.microsoft.com/office/spreadsheetml/2017/richdata2" ref="A8:S79">
    <sortCondition descending="1" ref="S8:S79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6"/>
  <sheetViews>
    <sheetView rightToLeft="1" workbookViewId="0">
      <selection activeCell="R8" sqref="R8"/>
    </sheetView>
  </sheetViews>
  <sheetFormatPr defaultRowHeight="12.75"/>
  <cols>
    <col min="1" max="1" width="28.140625" bestFit="1" customWidth="1"/>
    <col min="2" max="2" width="1.28515625" customWidth="1"/>
    <col min="3" max="3" width="12.140625" bestFit="1" customWidth="1"/>
    <col min="4" max="4" width="1.28515625" customWidth="1"/>
    <col min="5" max="5" width="13.85546875" bestFit="1" customWidth="1"/>
    <col min="6" max="6" width="1.28515625" customWidth="1"/>
    <col min="7" max="7" width="6.28515625" bestFit="1" customWidth="1"/>
    <col min="8" max="8" width="1.28515625" customWidth="1"/>
    <col min="9" max="9" width="13.85546875" bestFit="1" customWidth="1"/>
    <col min="10" max="10" width="1.28515625" customWidth="1"/>
    <col min="11" max="11" width="15" bestFit="1" customWidth="1"/>
    <col min="12" max="12" width="1.28515625" customWidth="1"/>
    <col min="13" max="13" width="6.28515625" bestFit="1" customWidth="1"/>
    <col min="14" max="14" width="1.28515625" customWidth="1"/>
    <col min="15" max="15" width="15" bestFit="1" customWidth="1"/>
    <col min="16" max="16" width="0.28515625" customWidth="1"/>
  </cols>
  <sheetData>
    <row r="1" spans="1:15" ht="29.1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</row>
    <row r="2" spans="1:15" ht="21.75" customHeight="1">
      <c r="A2" s="175" t="s">
        <v>153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ht="21.75" customHeight="1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15" ht="14.45" customHeight="1"/>
    <row r="5" spans="1:15" ht="14.45" customHeight="1">
      <c r="A5" s="176" t="s">
        <v>291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5" ht="14.45" customHeight="1">
      <c r="A6" s="174" t="s">
        <v>156</v>
      </c>
      <c r="E6" s="174" t="s">
        <v>170</v>
      </c>
      <c r="F6" s="174"/>
      <c r="G6" s="174"/>
      <c r="H6" s="174"/>
      <c r="I6" s="174"/>
      <c r="K6" s="174" t="s">
        <v>171</v>
      </c>
      <c r="L6" s="174"/>
      <c r="M6" s="174"/>
      <c r="N6" s="174"/>
      <c r="O6" s="174"/>
    </row>
    <row r="7" spans="1:15" ht="42">
      <c r="A7" s="174"/>
      <c r="C7" s="168" t="s">
        <v>292</v>
      </c>
      <c r="E7" s="15" t="s">
        <v>293</v>
      </c>
      <c r="F7" s="3"/>
      <c r="G7" s="15" t="s">
        <v>248</v>
      </c>
      <c r="H7" s="3"/>
      <c r="I7" s="15" t="s">
        <v>294</v>
      </c>
      <c r="K7" s="15" t="s">
        <v>293</v>
      </c>
      <c r="L7" s="3"/>
      <c r="M7" s="15" t="s">
        <v>248</v>
      </c>
      <c r="N7" s="3"/>
      <c r="O7" s="15" t="s">
        <v>294</v>
      </c>
    </row>
    <row r="8" spans="1:15" ht="21.75" customHeight="1">
      <c r="A8" s="5" t="s">
        <v>140</v>
      </c>
      <c r="C8" s="166">
        <v>26</v>
      </c>
      <c r="E8" s="6">
        <v>6693596639</v>
      </c>
      <c r="G8" s="6">
        <v>0</v>
      </c>
      <c r="I8" s="6">
        <v>6693596639</v>
      </c>
      <c r="K8" s="6">
        <v>41901972877</v>
      </c>
      <c r="M8" s="6">
        <v>0</v>
      </c>
      <c r="O8" s="6">
        <v>41901972877</v>
      </c>
    </row>
    <row r="9" spans="1:15" ht="21.75" customHeight="1">
      <c r="A9" s="7" t="s">
        <v>144</v>
      </c>
      <c r="C9" s="166">
        <v>23</v>
      </c>
      <c r="E9" s="8">
        <v>1897581284</v>
      </c>
      <c r="G9" s="8">
        <v>0</v>
      </c>
      <c r="I9" s="8">
        <v>1897581284</v>
      </c>
      <c r="K9" s="8">
        <v>7369676872</v>
      </c>
      <c r="M9" s="8">
        <v>0</v>
      </c>
      <c r="O9" s="8">
        <v>7369676872</v>
      </c>
    </row>
    <row r="10" spans="1:15" ht="21.75" customHeight="1">
      <c r="A10" s="136" t="s">
        <v>235</v>
      </c>
      <c r="C10" s="167">
        <v>18</v>
      </c>
      <c r="E10" s="124">
        <v>0</v>
      </c>
      <c r="G10" s="124">
        <v>0</v>
      </c>
      <c r="I10" s="124">
        <v>0</v>
      </c>
      <c r="K10" s="124">
        <v>6092561889</v>
      </c>
      <c r="M10" s="124">
        <v>0</v>
      </c>
      <c r="O10" s="124">
        <v>6092561889</v>
      </c>
    </row>
    <row r="11" spans="1:15" ht="21.75" customHeight="1">
      <c r="A11" s="7" t="s">
        <v>233</v>
      </c>
      <c r="C11" s="166">
        <v>23</v>
      </c>
      <c r="E11" s="8">
        <v>0</v>
      </c>
      <c r="G11" s="8">
        <v>0</v>
      </c>
      <c r="I11" s="8">
        <v>0</v>
      </c>
      <c r="K11" s="8">
        <v>4376624609</v>
      </c>
      <c r="M11" s="8">
        <v>0</v>
      </c>
      <c r="O11" s="8">
        <v>4376624609</v>
      </c>
    </row>
    <row r="12" spans="1:15" ht="21.75" customHeight="1">
      <c r="A12" s="136" t="s">
        <v>237</v>
      </c>
      <c r="C12" s="167">
        <v>23</v>
      </c>
      <c r="E12" s="124">
        <v>0</v>
      </c>
      <c r="G12" s="124">
        <v>0</v>
      </c>
      <c r="I12" s="124">
        <v>0</v>
      </c>
      <c r="K12" s="124">
        <v>2429719352</v>
      </c>
      <c r="M12" s="124">
        <v>0</v>
      </c>
      <c r="O12" s="124">
        <v>2429719352</v>
      </c>
    </row>
    <row r="13" spans="1:15" ht="21.75" customHeight="1">
      <c r="A13" s="7" t="s">
        <v>236</v>
      </c>
      <c r="C13" s="166">
        <v>24</v>
      </c>
      <c r="E13" s="8">
        <v>0</v>
      </c>
      <c r="G13" s="8">
        <v>0</v>
      </c>
      <c r="I13" s="8">
        <v>0</v>
      </c>
      <c r="K13" s="8">
        <v>2071781026</v>
      </c>
      <c r="M13" s="8">
        <v>0</v>
      </c>
      <c r="O13" s="8">
        <v>2071781026</v>
      </c>
    </row>
    <row r="14" spans="1:15" ht="21.75" customHeight="1">
      <c r="A14" s="7" t="s">
        <v>234</v>
      </c>
      <c r="C14" s="166">
        <v>23</v>
      </c>
      <c r="E14" s="8">
        <v>0</v>
      </c>
      <c r="G14" s="8">
        <v>0</v>
      </c>
      <c r="I14" s="8">
        <v>0</v>
      </c>
      <c r="K14" s="8">
        <v>860628502</v>
      </c>
      <c r="M14" s="8">
        <v>0</v>
      </c>
      <c r="O14" s="8">
        <v>860628502</v>
      </c>
    </row>
    <row r="15" spans="1:15" ht="21.75" customHeight="1">
      <c r="A15" s="9" t="s">
        <v>238</v>
      </c>
      <c r="C15" s="129">
        <v>23</v>
      </c>
      <c r="E15" s="10">
        <v>0</v>
      </c>
      <c r="G15" s="10">
        <v>0</v>
      </c>
      <c r="I15" s="10">
        <v>0</v>
      </c>
      <c r="K15" s="10">
        <v>217108735</v>
      </c>
      <c r="M15" s="10">
        <v>0</v>
      </c>
      <c r="O15" s="10">
        <v>217108735</v>
      </c>
    </row>
    <row r="16" spans="1:15" ht="21.75" customHeight="1" thickBot="1">
      <c r="A16" s="11" t="s">
        <v>101</v>
      </c>
      <c r="C16" s="12"/>
      <c r="E16" s="12">
        <f>SUM(E8:E15)</f>
        <v>8591177923</v>
      </c>
      <c r="G16" s="12">
        <v>0</v>
      </c>
      <c r="I16" s="12">
        <f>SUM(I8:I15)</f>
        <v>8591177923</v>
      </c>
      <c r="K16" s="12">
        <f>SUM(K8:K15)</f>
        <v>65320073862</v>
      </c>
      <c r="M16" s="12">
        <f>SUM(M8:M15)</f>
        <v>0</v>
      </c>
      <c r="O16" s="12">
        <f>SUM(O8:O15)</f>
        <v>65320073862</v>
      </c>
    </row>
  </sheetData>
  <sortState xmlns:xlrd2="http://schemas.microsoft.com/office/spreadsheetml/2017/richdata2" ref="A8:O15">
    <sortCondition descending="1" ref="O8:O15"/>
  </sortState>
  <mergeCells count="7">
    <mergeCell ref="A1:O1"/>
    <mergeCell ref="A2:O2"/>
    <mergeCell ref="A3:O3"/>
    <mergeCell ref="A5:O5"/>
    <mergeCell ref="A6:A7"/>
    <mergeCell ref="E6:I6"/>
    <mergeCell ref="K6:O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P9" sqref="P9"/>
    </sheetView>
  </sheetViews>
  <sheetFormatPr defaultRowHeight="12.75"/>
  <cols>
    <col min="1" max="1" width="23.855468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21.75" customHeight="1">
      <c r="A2" s="175" t="s">
        <v>153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21.75" customHeight="1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3" ht="14.45" customHeight="1"/>
    <row r="5" spans="1:13" ht="14.45" customHeight="1">
      <c r="A5" s="176" t="s">
        <v>295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1:13" ht="14.45" customHeight="1">
      <c r="A6" s="174" t="s">
        <v>156</v>
      </c>
      <c r="C6" s="174" t="s">
        <v>170</v>
      </c>
      <c r="D6" s="174"/>
      <c r="E6" s="174"/>
      <c r="F6" s="174"/>
      <c r="G6" s="174"/>
      <c r="I6" s="174" t="s">
        <v>171</v>
      </c>
      <c r="J6" s="174"/>
      <c r="K6" s="174"/>
      <c r="L6" s="174"/>
      <c r="M6" s="174"/>
    </row>
    <row r="7" spans="1:13" ht="29.1" customHeight="1">
      <c r="A7" s="174"/>
      <c r="C7" s="15" t="s">
        <v>293</v>
      </c>
      <c r="D7" s="3"/>
      <c r="E7" s="15" t="s">
        <v>248</v>
      </c>
      <c r="F7" s="3"/>
      <c r="G7" s="15" t="s">
        <v>294</v>
      </c>
      <c r="I7" s="15" t="s">
        <v>293</v>
      </c>
      <c r="J7" s="3"/>
      <c r="K7" s="15" t="s">
        <v>248</v>
      </c>
      <c r="L7" s="3"/>
      <c r="M7" s="15" t="s">
        <v>294</v>
      </c>
    </row>
    <row r="8" spans="1:13" ht="21.75" customHeight="1">
      <c r="A8" s="119" t="s">
        <v>343</v>
      </c>
      <c r="B8" s="119"/>
      <c r="C8" s="6">
        <v>25527</v>
      </c>
      <c r="E8" s="6">
        <v>0</v>
      </c>
      <c r="G8" s="6">
        <v>2864</v>
      </c>
      <c r="I8" s="6">
        <v>2429627257</v>
      </c>
      <c r="K8" s="6">
        <v>0</v>
      </c>
      <c r="M8" s="6">
        <v>2429627257</v>
      </c>
    </row>
    <row r="9" spans="1:13" ht="21.75" customHeight="1">
      <c r="A9" s="123" t="s">
        <v>338</v>
      </c>
      <c r="B9" s="123"/>
      <c r="C9" s="124">
        <v>2441649</v>
      </c>
      <c r="E9" s="8">
        <v>0</v>
      </c>
      <c r="G9" s="8">
        <v>2438785</v>
      </c>
      <c r="I9" s="124">
        <v>72666475</v>
      </c>
      <c r="K9" s="8">
        <v>0</v>
      </c>
      <c r="M9" s="124">
        <v>72666475</v>
      </c>
    </row>
    <row r="10" spans="1:13" ht="21.75" customHeight="1">
      <c r="A10" s="117" t="s">
        <v>19</v>
      </c>
      <c r="B10" s="117"/>
      <c r="C10" s="8">
        <v>10744288</v>
      </c>
      <c r="E10" s="8">
        <v>0</v>
      </c>
      <c r="G10" s="8">
        <v>0</v>
      </c>
      <c r="I10" s="8">
        <v>63154417</v>
      </c>
      <c r="K10" s="8">
        <v>0</v>
      </c>
      <c r="M10" s="8">
        <v>63154417</v>
      </c>
    </row>
    <row r="11" spans="1:13" ht="21.75" customHeight="1">
      <c r="A11" s="117" t="s">
        <v>339</v>
      </c>
      <c r="B11" s="117"/>
      <c r="C11" s="8">
        <v>0</v>
      </c>
      <c r="E11" s="8">
        <v>0</v>
      </c>
      <c r="G11" s="8">
        <v>10970</v>
      </c>
      <c r="I11" s="8">
        <v>795901</v>
      </c>
      <c r="K11" s="8">
        <v>0</v>
      </c>
      <c r="M11" s="8">
        <v>795901</v>
      </c>
    </row>
    <row r="12" spans="1:13" ht="21.75" customHeight="1">
      <c r="A12" s="117" t="s">
        <v>340</v>
      </c>
      <c r="B12" s="117"/>
      <c r="C12" s="8">
        <v>19350</v>
      </c>
      <c r="E12" s="8">
        <v>0</v>
      </c>
      <c r="G12" s="8">
        <v>0</v>
      </c>
      <c r="I12" s="8">
        <v>268356</v>
      </c>
      <c r="K12" s="8">
        <v>0</v>
      </c>
      <c r="M12" s="8">
        <v>268356</v>
      </c>
    </row>
    <row r="13" spans="1:13" ht="21.75" customHeight="1">
      <c r="A13" s="117" t="s">
        <v>342</v>
      </c>
      <c r="B13" s="117"/>
      <c r="C13" s="8">
        <v>19212</v>
      </c>
      <c r="E13" s="8">
        <v>0</v>
      </c>
      <c r="G13" s="8">
        <v>8380</v>
      </c>
      <c r="I13" s="8">
        <v>217424</v>
      </c>
      <c r="K13" s="8">
        <v>0</v>
      </c>
      <c r="M13" s="8">
        <v>217424</v>
      </c>
    </row>
    <row r="14" spans="1:13" ht="21.75" customHeight="1">
      <c r="A14" s="118" t="s">
        <v>341</v>
      </c>
      <c r="B14" s="118"/>
      <c r="C14" s="10">
        <v>0</v>
      </c>
      <c r="E14" s="8">
        <v>0</v>
      </c>
      <c r="G14" s="8">
        <v>10744288</v>
      </c>
      <c r="I14" s="10">
        <v>41273</v>
      </c>
      <c r="K14" s="8">
        <v>0</v>
      </c>
      <c r="M14" s="10">
        <v>41273</v>
      </c>
    </row>
    <row r="15" spans="1:13" ht="21.75" customHeight="1" thickBot="1">
      <c r="A15" s="11" t="s">
        <v>101</v>
      </c>
      <c r="C15" s="12">
        <f>SUM(C8:C14)</f>
        <v>13250026</v>
      </c>
      <c r="E15" s="12">
        <f>SUM(E8:E14)</f>
        <v>0</v>
      </c>
      <c r="G15" s="12">
        <f>SUM(G8:G14)</f>
        <v>13205287</v>
      </c>
      <c r="I15" s="12">
        <f>SUM(I8:I14)</f>
        <v>2566771103</v>
      </c>
      <c r="K15" s="12">
        <f>SUM(K8:K14)</f>
        <v>0</v>
      </c>
      <c r="M15" s="12">
        <f>SUM(M8:M14)</f>
        <v>2566771103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19"/>
  <sheetViews>
    <sheetView rightToLeft="1" workbookViewId="0">
      <selection activeCell="R8" sqref="R8"/>
    </sheetView>
  </sheetViews>
  <sheetFormatPr defaultRowHeight="12.75"/>
  <cols>
    <col min="1" max="1" width="30.140625" bestFit="1" customWidth="1"/>
    <col min="2" max="2" width="1.28515625" customWidth="1"/>
    <col min="3" max="3" width="10.42578125" bestFit="1" customWidth="1"/>
    <col min="4" max="4" width="1.28515625" customWidth="1"/>
    <col min="5" max="5" width="15.5703125" bestFit="1" customWidth="1"/>
    <col min="6" max="6" width="1.28515625" customWidth="1"/>
    <col min="7" max="7" width="15.5703125" bestFit="1" customWidth="1"/>
    <col min="8" max="8" width="1.28515625" customWidth="1"/>
    <col min="9" max="9" width="22" bestFit="1" customWidth="1"/>
    <col min="10" max="10" width="1.28515625" customWidth="1"/>
    <col min="11" max="11" width="14.42578125" bestFit="1" customWidth="1"/>
    <col min="12" max="12" width="1.28515625" customWidth="1"/>
    <col min="13" max="13" width="18.42578125" bestFit="1" customWidth="1"/>
    <col min="14" max="14" width="1.28515625" customWidth="1"/>
    <col min="15" max="15" width="18.5703125" bestFit="1" customWidth="1"/>
    <col min="16" max="16" width="1.28515625" customWidth="1"/>
    <col min="17" max="17" width="16.7109375" bestFit="1" customWidth="1"/>
    <col min="18" max="18" width="14.42578125" bestFit="1" customWidth="1"/>
  </cols>
  <sheetData>
    <row r="1" spans="1:18" ht="29.1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8" ht="21.75" customHeight="1">
      <c r="A2" s="175" t="s">
        <v>153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8" ht="21.75" customHeight="1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18" ht="14.45" customHeight="1"/>
    <row r="5" spans="1:18" ht="14.45" customHeight="1">
      <c r="A5" s="176" t="s">
        <v>296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</row>
    <row r="6" spans="1:18" ht="14.45" customHeight="1">
      <c r="A6" s="174" t="s">
        <v>156</v>
      </c>
      <c r="C6" s="174" t="s">
        <v>170</v>
      </c>
      <c r="D6" s="174"/>
      <c r="E6" s="174"/>
      <c r="F6" s="174"/>
      <c r="G6" s="174"/>
      <c r="H6" s="174"/>
      <c r="I6" s="174"/>
      <c r="K6" s="174" t="s">
        <v>171</v>
      </c>
      <c r="L6" s="174"/>
      <c r="M6" s="174"/>
      <c r="N6" s="174"/>
      <c r="O6" s="174"/>
      <c r="P6" s="174"/>
      <c r="Q6" s="174"/>
    </row>
    <row r="7" spans="1:18" ht="42">
      <c r="A7" s="174"/>
      <c r="C7" s="15" t="s">
        <v>13</v>
      </c>
      <c r="D7" s="3"/>
      <c r="E7" s="15" t="s">
        <v>297</v>
      </c>
      <c r="F7" s="3"/>
      <c r="G7" s="15" t="s">
        <v>298</v>
      </c>
      <c r="H7" s="3"/>
      <c r="I7" s="15" t="s">
        <v>299</v>
      </c>
      <c r="K7" s="15" t="s">
        <v>13</v>
      </c>
      <c r="L7" s="3"/>
      <c r="M7" s="15" t="s">
        <v>297</v>
      </c>
      <c r="N7" s="3"/>
      <c r="O7" s="15" t="s">
        <v>298</v>
      </c>
      <c r="P7" s="3"/>
      <c r="Q7" s="15" t="s">
        <v>299</v>
      </c>
    </row>
    <row r="8" spans="1:18" ht="21.75" customHeight="1">
      <c r="A8" s="5" t="s">
        <v>194</v>
      </c>
      <c r="C8" s="148">
        <v>0</v>
      </c>
      <c r="D8" s="115"/>
      <c r="E8" s="148">
        <v>0</v>
      </c>
      <c r="F8" s="115"/>
      <c r="G8" s="148">
        <v>0</v>
      </c>
      <c r="H8" s="115"/>
      <c r="I8" s="148">
        <v>0</v>
      </c>
      <c r="J8" s="115"/>
      <c r="K8" s="148">
        <v>3690145</v>
      </c>
      <c r="L8" s="115"/>
      <c r="M8" s="148">
        <v>326612837586</v>
      </c>
      <c r="N8" s="115"/>
      <c r="O8" s="148">
        <v>164130409468</v>
      </c>
      <c r="P8" s="115"/>
      <c r="Q8" s="148">
        <v>162482428118</v>
      </c>
    </row>
    <row r="9" spans="1:18" ht="21.75" customHeight="1">
      <c r="A9" s="7" t="s">
        <v>66</v>
      </c>
      <c r="C9" s="149">
        <v>0</v>
      </c>
      <c r="D9" s="115"/>
      <c r="E9" s="149">
        <v>0</v>
      </c>
      <c r="F9" s="115"/>
      <c r="G9" s="149">
        <v>0</v>
      </c>
      <c r="H9" s="115"/>
      <c r="I9" s="149">
        <v>0</v>
      </c>
      <c r="J9" s="115"/>
      <c r="K9" s="149">
        <v>22000</v>
      </c>
      <c r="L9" s="115"/>
      <c r="M9" s="149">
        <v>266888164500</v>
      </c>
      <c r="N9" s="115"/>
      <c r="O9" s="149">
        <v>197411838472</v>
      </c>
      <c r="P9" s="115"/>
      <c r="Q9" s="149">
        <v>69476326028</v>
      </c>
      <c r="R9" s="115"/>
    </row>
    <row r="10" spans="1:18" ht="21.75" customHeight="1">
      <c r="A10" s="7" t="s">
        <v>91</v>
      </c>
      <c r="C10" s="149">
        <v>0</v>
      </c>
      <c r="D10" s="115"/>
      <c r="E10" s="149">
        <v>0</v>
      </c>
      <c r="F10" s="115"/>
      <c r="G10" s="149">
        <v>0</v>
      </c>
      <c r="H10" s="115"/>
      <c r="I10" s="149">
        <v>0</v>
      </c>
      <c r="J10" s="115"/>
      <c r="K10" s="149">
        <v>12655955</v>
      </c>
      <c r="L10" s="115"/>
      <c r="M10" s="149">
        <v>106486822427</v>
      </c>
      <c r="N10" s="115"/>
      <c r="O10" s="149">
        <v>73868197523</v>
      </c>
      <c r="P10" s="115"/>
      <c r="Q10" s="149">
        <v>32618624904</v>
      </c>
    </row>
    <row r="11" spans="1:18" ht="21.75" customHeight="1">
      <c r="A11" s="7" t="s">
        <v>90</v>
      </c>
      <c r="C11" s="149">
        <v>0</v>
      </c>
      <c r="D11" s="115"/>
      <c r="E11" s="149">
        <v>0</v>
      </c>
      <c r="F11" s="115"/>
      <c r="G11" s="149">
        <v>0</v>
      </c>
      <c r="H11" s="115"/>
      <c r="I11" s="149">
        <v>0</v>
      </c>
      <c r="J11" s="115"/>
      <c r="K11" s="149">
        <v>113856781</v>
      </c>
      <c r="L11" s="115"/>
      <c r="M11" s="149">
        <v>229925629727</v>
      </c>
      <c r="N11" s="115"/>
      <c r="O11" s="149">
        <v>200214240372</v>
      </c>
      <c r="P11" s="115"/>
      <c r="Q11" s="149">
        <v>29711389355</v>
      </c>
    </row>
    <row r="12" spans="1:18" ht="21.75" customHeight="1">
      <c r="A12" s="7" t="s">
        <v>26</v>
      </c>
      <c r="C12" s="149">
        <v>0</v>
      </c>
      <c r="D12" s="115"/>
      <c r="E12" s="149">
        <v>0</v>
      </c>
      <c r="F12" s="115"/>
      <c r="G12" s="149">
        <v>0</v>
      </c>
      <c r="H12" s="115"/>
      <c r="I12" s="149">
        <v>0</v>
      </c>
      <c r="J12" s="115"/>
      <c r="K12" s="149">
        <v>10541827</v>
      </c>
      <c r="L12" s="115"/>
      <c r="M12" s="149">
        <v>65729145585</v>
      </c>
      <c r="N12" s="115"/>
      <c r="O12" s="149">
        <v>36928777237</v>
      </c>
      <c r="P12" s="115"/>
      <c r="Q12" s="149">
        <v>28800368348</v>
      </c>
    </row>
    <row r="13" spans="1:18" ht="21.75" customHeight="1">
      <c r="A13" s="7" t="s">
        <v>27</v>
      </c>
      <c r="C13" s="149">
        <v>0</v>
      </c>
      <c r="D13" s="115"/>
      <c r="E13" s="149">
        <v>0</v>
      </c>
      <c r="F13" s="115"/>
      <c r="G13" s="149">
        <v>0</v>
      </c>
      <c r="H13" s="115"/>
      <c r="I13" s="149">
        <v>0</v>
      </c>
      <c r="J13" s="115"/>
      <c r="K13" s="149">
        <v>44790951</v>
      </c>
      <c r="L13" s="115"/>
      <c r="M13" s="149">
        <v>141009873490</v>
      </c>
      <c r="N13" s="115"/>
      <c r="O13" s="149">
        <v>114552927216</v>
      </c>
      <c r="P13" s="115"/>
      <c r="Q13" s="149">
        <v>26456946274</v>
      </c>
    </row>
    <row r="14" spans="1:18" ht="21.75" customHeight="1">
      <c r="A14" s="7" t="s">
        <v>80</v>
      </c>
      <c r="C14" s="149">
        <v>0</v>
      </c>
      <c r="D14" s="115"/>
      <c r="E14" s="149">
        <v>0</v>
      </c>
      <c r="F14" s="115"/>
      <c r="G14" s="149">
        <v>0</v>
      </c>
      <c r="H14" s="115"/>
      <c r="I14" s="149">
        <v>0</v>
      </c>
      <c r="J14" s="115"/>
      <c r="K14" s="149">
        <v>1325712</v>
      </c>
      <c r="L14" s="115"/>
      <c r="M14" s="149">
        <v>104033918406</v>
      </c>
      <c r="N14" s="115"/>
      <c r="O14" s="149">
        <v>83598481712</v>
      </c>
      <c r="P14" s="115"/>
      <c r="Q14" s="149">
        <v>20435436694</v>
      </c>
    </row>
    <row r="15" spans="1:18" ht="21.75" customHeight="1">
      <c r="A15" s="7" t="s">
        <v>92</v>
      </c>
      <c r="C15" s="149">
        <v>0</v>
      </c>
      <c r="D15" s="115"/>
      <c r="E15" s="149">
        <v>0</v>
      </c>
      <c r="F15" s="115"/>
      <c r="G15" s="149">
        <v>0</v>
      </c>
      <c r="H15" s="115"/>
      <c r="I15" s="149">
        <v>0</v>
      </c>
      <c r="J15" s="115"/>
      <c r="K15" s="149">
        <v>2618788</v>
      </c>
      <c r="L15" s="115"/>
      <c r="M15" s="149">
        <v>58950643241</v>
      </c>
      <c r="N15" s="115"/>
      <c r="O15" s="149">
        <v>46563443677</v>
      </c>
      <c r="P15" s="115"/>
      <c r="Q15" s="149">
        <v>12387199564</v>
      </c>
    </row>
    <row r="16" spans="1:18" ht="21.75" customHeight="1">
      <c r="A16" s="7" t="s">
        <v>232</v>
      </c>
      <c r="C16" s="149">
        <v>0</v>
      </c>
      <c r="D16" s="115"/>
      <c r="E16" s="149">
        <v>0</v>
      </c>
      <c r="F16" s="115"/>
      <c r="G16" s="149">
        <v>0</v>
      </c>
      <c r="H16" s="115"/>
      <c r="I16" s="149">
        <v>0</v>
      </c>
      <c r="J16" s="115"/>
      <c r="K16" s="149">
        <v>1000000</v>
      </c>
      <c r="L16" s="115"/>
      <c r="M16" s="149">
        <v>626737082650</v>
      </c>
      <c r="N16" s="115"/>
      <c r="O16" s="149">
        <v>617610000000</v>
      </c>
      <c r="P16" s="115"/>
      <c r="Q16" s="149">
        <v>9127082650</v>
      </c>
    </row>
    <row r="17" spans="1:17" ht="21.75" customHeight="1">
      <c r="A17" s="7" t="s">
        <v>196</v>
      </c>
      <c r="C17" s="149">
        <v>0</v>
      </c>
      <c r="D17" s="115"/>
      <c r="E17" s="149">
        <v>0</v>
      </c>
      <c r="F17" s="115"/>
      <c r="G17" s="149">
        <v>0</v>
      </c>
      <c r="H17" s="115"/>
      <c r="I17" s="149">
        <v>0</v>
      </c>
      <c r="J17" s="115"/>
      <c r="K17" s="149">
        <v>872210</v>
      </c>
      <c r="L17" s="115"/>
      <c r="M17" s="149">
        <v>96414347596</v>
      </c>
      <c r="N17" s="115"/>
      <c r="O17" s="149">
        <v>87300002400</v>
      </c>
      <c r="P17" s="115"/>
      <c r="Q17" s="149">
        <v>9114345196</v>
      </c>
    </row>
    <row r="18" spans="1:17" ht="21.75" customHeight="1">
      <c r="A18" s="7" t="s">
        <v>51</v>
      </c>
      <c r="C18" s="149">
        <v>0</v>
      </c>
      <c r="D18" s="115"/>
      <c r="E18" s="149">
        <v>0</v>
      </c>
      <c r="F18" s="115"/>
      <c r="G18" s="149">
        <v>0</v>
      </c>
      <c r="H18" s="115"/>
      <c r="I18" s="149">
        <v>0</v>
      </c>
      <c r="J18" s="115"/>
      <c r="K18" s="149">
        <v>20361079</v>
      </c>
      <c r="L18" s="115"/>
      <c r="M18" s="149">
        <v>33804134436</v>
      </c>
      <c r="N18" s="115"/>
      <c r="O18" s="149">
        <v>25532656705</v>
      </c>
      <c r="P18" s="115"/>
      <c r="Q18" s="149">
        <v>8271477731</v>
      </c>
    </row>
    <row r="19" spans="1:17" ht="21.75" customHeight="1">
      <c r="A19" s="7" t="s">
        <v>231</v>
      </c>
      <c r="C19" s="149">
        <v>0</v>
      </c>
      <c r="D19" s="115"/>
      <c r="E19" s="149">
        <v>0</v>
      </c>
      <c r="F19" s="115"/>
      <c r="G19" s="149">
        <v>0</v>
      </c>
      <c r="H19" s="115"/>
      <c r="I19" s="149">
        <v>0</v>
      </c>
      <c r="J19" s="115"/>
      <c r="K19" s="149">
        <v>325000</v>
      </c>
      <c r="L19" s="115"/>
      <c r="M19" s="149">
        <v>285352297019</v>
      </c>
      <c r="N19" s="115"/>
      <c r="O19" s="149">
        <v>277949487063</v>
      </c>
      <c r="P19" s="115"/>
      <c r="Q19" s="149">
        <v>7402809956</v>
      </c>
    </row>
    <row r="20" spans="1:17" ht="21.75" customHeight="1">
      <c r="A20" s="7" t="s">
        <v>32</v>
      </c>
      <c r="C20" s="149">
        <v>0</v>
      </c>
      <c r="D20" s="115"/>
      <c r="E20" s="149">
        <v>0</v>
      </c>
      <c r="F20" s="115"/>
      <c r="G20" s="149">
        <v>0</v>
      </c>
      <c r="H20" s="115"/>
      <c r="I20" s="149">
        <v>0</v>
      </c>
      <c r="J20" s="115"/>
      <c r="K20" s="149">
        <v>1265297</v>
      </c>
      <c r="L20" s="115"/>
      <c r="M20" s="149">
        <v>15091697976</v>
      </c>
      <c r="N20" s="115"/>
      <c r="O20" s="149">
        <v>8285922806</v>
      </c>
      <c r="P20" s="115"/>
      <c r="Q20" s="149">
        <v>6805775170</v>
      </c>
    </row>
    <row r="21" spans="1:17" ht="21.75" customHeight="1">
      <c r="A21" s="7" t="s">
        <v>183</v>
      </c>
      <c r="C21" s="149">
        <v>0</v>
      </c>
      <c r="D21" s="115"/>
      <c r="E21" s="149">
        <v>0</v>
      </c>
      <c r="F21" s="115"/>
      <c r="G21" s="149">
        <v>0</v>
      </c>
      <c r="H21" s="115"/>
      <c r="I21" s="149">
        <v>0</v>
      </c>
      <c r="J21" s="115"/>
      <c r="K21" s="149">
        <v>2442000</v>
      </c>
      <c r="L21" s="115"/>
      <c r="M21" s="149">
        <v>52823460120</v>
      </c>
      <c r="N21" s="115"/>
      <c r="O21" s="149">
        <v>47491155674</v>
      </c>
      <c r="P21" s="115"/>
      <c r="Q21" s="149">
        <v>5332304446</v>
      </c>
    </row>
    <row r="22" spans="1:17" ht="21.75" customHeight="1">
      <c r="A22" s="7" t="s">
        <v>188</v>
      </c>
      <c r="C22" s="149">
        <v>0</v>
      </c>
      <c r="D22" s="115"/>
      <c r="E22" s="149">
        <v>0</v>
      </c>
      <c r="F22" s="115"/>
      <c r="G22" s="149">
        <v>0</v>
      </c>
      <c r="H22" s="115"/>
      <c r="I22" s="149">
        <v>0</v>
      </c>
      <c r="J22" s="115"/>
      <c r="K22" s="149">
        <v>133000003</v>
      </c>
      <c r="L22" s="115"/>
      <c r="M22" s="149">
        <v>63124789680</v>
      </c>
      <c r="N22" s="115"/>
      <c r="O22" s="149">
        <v>58544220227</v>
      </c>
      <c r="P22" s="115"/>
      <c r="Q22" s="149">
        <v>4580569453</v>
      </c>
    </row>
    <row r="23" spans="1:17" ht="21.75" customHeight="1">
      <c r="A23" s="7" t="s">
        <v>99</v>
      </c>
      <c r="C23" s="149">
        <v>0</v>
      </c>
      <c r="D23" s="115"/>
      <c r="E23" s="149">
        <v>0</v>
      </c>
      <c r="F23" s="115"/>
      <c r="G23" s="149">
        <v>0</v>
      </c>
      <c r="H23" s="115"/>
      <c r="I23" s="149">
        <v>0</v>
      </c>
      <c r="J23" s="115"/>
      <c r="K23" s="149">
        <v>2880000</v>
      </c>
      <c r="L23" s="115"/>
      <c r="M23" s="149">
        <v>22490395085</v>
      </c>
      <c r="N23" s="115"/>
      <c r="O23" s="149">
        <v>18166259972</v>
      </c>
      <c r="P23" s="115"/>
      <c r="Q23" s="149">
        <v>4324135113</v>
      </c>
    </row>
    <row r="24" spans="1:17" ht="21.75" customHeight="1">
      <c r="A24" s="7" t="s">
        <v>67</v>
      </c>
      <c r="C24" s="149">
        <v>0</v>
      </c>
      <c r="D24" s="115"/>
      <c r="E24" s="149">
        <v>0</v>
      </c>
      <c r="F24" s="115"/>
      <c r="G24" s="149">
        <v>0</v>
      </c>
      <c r="H24" s="115"/>
      <c r="I24" s="149">
        <v>0</v>
      </c>
      <c r="J24" s="115"/>
      <c r="K24" s="149">
        <v>13616466</v>
      </c>
      <c r="L24" s="115"/>
      <c r="M24" s="149">
        <v>118911700684</v>
      </c>
      <c r="N24" s="115"/>
      <c r="O24" s="149">
        <v>114662619207</v>
      </c>
      <c r="P24" s="115"/>
      <c r="Q24" s="149">
        <v>4249081477</v>
      </c>
    </row>
    <row r="25" spans="1:17" ht="21.75" customHeight="1">
      <c r="A25" s="7" t="s">
        <v>201</v>
      </c>
      <c r="C25" s="149">
        <v>0</v>
      </c>
      <c r="D25" s="115"/>
      <c r="E25" s="149">
        <v>0</v>
      </c>
      <c r="F25" s="115"/>
      <c r="G25" s="149">
        <v>0</v>
      </c>
      <c r="H25" s="115"/>
      <c r="I25" s="149">
        <v>0</v>
      </c>
      <c r="J25" s="115"/>
      <c r="K25" s="149">
        <v>20713145</v>
      </c>
      <c r="L25" s="115"/>
      <c r="M25" s="149">
        <v>50852040118</v>
      </c>
      <c r="N25" s="115"/>
      <c r="O25" s="149">
        <v>46609570688</v>
      </c>
      <c r="P25" s="115"/>
      <c r="Q25" s="149">
        <v>4242469430</v>
      </c>
    </row>
    <row r="26" spans="1:17" ht="21.75" customHeight="1">
      <c r="A26" s="7" t="s">
        <v>44</v>
      </c>
      <c r="C26" s="149">
        <v>0</v>
      </c>
      <c r="D26" s="115"/>
      <c r="E26" s="149">
        <v>0</v>
      </c>
      <c r="F26" s="115"/>
      <c r="G26" s="149">
        <v>0</v>
      </c>
      <c r="H26" s="115"/>
      <c r="I26" s="149">
        <v>0</v>
      </c>
      <c r="J26" s="115"/>
      <c r="K26" s="149">
        <v>813019</v>
      </c>
      <c r="L26" s="115"/>
      <c r="M26" s="149">
        <v>11512099407</v>
      </c>
      <c r="N26" s="115"/>
      <c r="O26" s="149">
        <v>7963971102</v>
      </c>
      <c r="P26" s="115"/>
      <c r="Q26" s="149">
        <v>3548128305</v>
      </c>
    </row>
    <row r="27" spans="1:17" ht="21.75" customHeight="1">
      <c r="A27" s="7" t="s">
        <v>204</v>
      </c>
      <c r="C27" s="149">
        <v>0</v>
      </c>
      <c r="D27" s="115"/>
      <c r="E27" s="149">
        <v>0</v>
      </c>
      <c r="F27" s="115"/>
      <c r="G27" s="149">
        <v>0</v>
      </c>
      <c r="H27" s="115"/>
      <c r="I27" s="149">
        <v>0</v>
      </c>
      <c r="J27" s="115"/>
      <c r="K27" s="149">
        <v>13593592</v>
      </c>
      <c r="L27" s="115"/>
      <c r="M27" s="149">
        <v>23763276388</v>
      </c>
      <c r="N27" s="115"/>
      <c r="O27" s="149">
        <v>20228527061</v>
      </c>
      <c r="P27" s="115"/>
      <c r="Q27" s="149">
        <v>3534749327</v>
      </c>
    </row>
    <row r="28" spans="1:17" ht="21.75" customHeight="1">
      <c r="A28" s="7" t="s">
        <v>203</v>
      </c>
      <c r="C28" s="149">
        <v>0</v>
      </c>
      <c r="D28" s="115"/>
      <c r="E28" s="149">
        <v>0</v>
      </c>
      <c r="F28" s="115"/>
      <c r="G28" s="149">
        <v>0</v>
      </c>
      <c r="H28" s="115"/>
      <c r="I28" s="149">
        <v>0</v>
      </c>
      <c r="J28" s="115"/>
      <c r="K28" s="149">
        <v>3927039</v>
      </c>
      <c r="L28" s="115"/>
      <c r="M28" s="149">
        <v>16995682070</v>
      </c>
      <c r="N28" s="115"/>
      <c r="O28" s="149">
        <v>13500842211</v>
      </c>
      <c r="P28" s="115"/>
      <c r="Q28" s="149">
        <v>3494839859</v>
      </c>
    </row>
    <row r="29" spans="1:17" ht="21.75" customHeight="1">
      <c r="A29" s="7" t="s">
        <v>179</v>
      </c>
      <c r="C29" s="149">
        <v>0</v>
      </c>
      <c r="D29" s="115"/>
      <c r="E29" s="149">
        <v>0</v>
      </c>
      <c r="F29" s="115"/>
      <c r="G29" s="149">
        <v>0</v>
      </c>
      <c r="H29" s="115"/>
      <c r="I29" s="149">
        <v>0</v>
      </c>
      <c r="J29" s="115"/>
      <c r="K29" s="149">
        <v>3600000</v>
      </c>
      <c r="L29" s="115"/>
      <c r="M29" s="149">
        <v>12210115021</v>
      </c>
      <c r="N29" s="115"/>
      <c r="O29" s="149">
        <v>9204107760</v>
      </c>
      <c r="P29" s="115"/>
      <c r="Q29" s="149">
        <v>3006007261</v>
      </c>
    </row>
    <row r="30" spans="1:17" ht="21.75" customHeight="1">
      <c r="A30" s="7" t="s">
        <v>235</v>
      </c>
      <c r="C30" s="149">
        <v>0</v>
      </c>
      <c r="D30" s="115"/>
      <c r="E30" s="149">
        <v>0</v>
      </c>
      <c r="F30" s="115"/>
      <c r="G30" s="149">
        <v>0</v>
      </c>
      <c r="H30" s="115"/>
      <c r="I30" s="149">
        <v>0</v>
      </c>
      <c r="J30" s="115"/>
      <c r="K30" s="149">
        <v>420000</v>
      </c>
      <c r="L30" s="115"/>
      <c r="M30" s="149">
        <v>397698427386</v>
      </c>
      <c r="N30" s="115"/>
      <c r="O30" s="149">
        <v>394836697500</v>
      </c>
      <c r="P30" s="115"/>
      <c r="Q30" s="149">
        <v>2861729886</v>
      </c>
    </row>
    <row r="31" spans="1:17" ht="21.75" customHeight="1">
      <c r="A31" s="7" t="s">
        <v>63</v>
      </c>
      <c r="C31" s="149">
        <v>0</v>
      </c>
      <c r="D31" s="115"/>
      <c r="E31" s="149">
        <v>0</v>
      </c>
      <c r="F31" s="115"/>
      <c r="G31" s="149">
        <v>0</v>
      </c>
      <c r="H31" s="115"/>
      <c r="I31" s="149">
        <v>0</v>
      </c>
      <c r="J31" s="115"/>
      <c r="K31" s="149">
        <v>20925736</v>
      </c>
      <c r="L31" s="115"/>
      <c r="M31" s="149">
        <v>46054883819</v>
      </c>
      <c r="N31" s="115"/>
      <c r="O31" s="149">
        <v>43213798255</v>
      </c>
      <c r="P31" s="115"/>
      <c r="Q31" s="149">
        <v>2841085564</v>
      </c>
    </row>
    <row r="32" spans="1:17" ht="21.75" customHeight="1">
      <c r="A32" s="7" t="s">
        <v>224</v>
      </c>
      <c r="C32" s="149">
        <v>0</v>
      </c>
      <c r="D32" s="115"/>
      <c r="E32" s="149">
        <v>0</v>
      </c>
      <c r="F32" s="115"/>
      <c r="G32" s="149">
        <v>0</v>
      </c>
      <c r="H32" s="115"/>
      <c r="I32" s="149">
        <v>0</v>
      </c>
      <c r="J32" s="115"/>
      <c r="K32" s="149">
        <v>2109652</v>
      </c>
      <c r="L32" s="115"/>
      <c r="M32" s="149">
        <v>30068544135</v>
      </c>
      <c r="N32" s="115"/>
      <c r="O32" s="149">
        <v>27283265413</v>
      </c>
      <c r="P32" s="115"/>
      <c r="Q32" s="149">
        <v>2785278722</v>
      </c>
    </row>
    <row r="33" spans="1:17" ht="21.75" customHeight="1">
      <c r="A33" s="7" t="s">
        <v>96</v>
      </c>
      <c r="C33" s="149">
        <v>0</v>
      </c>
      <c r="D33" s="115"/>
      <c r="E33" s="149">
        <v>0</v>
      </c>
      <c r="F33" s="115"/>
      <c r="G33" s="149">
        <v>0</v>
      </c>
      <c r="H33" s="115"/>
      <c r="I33" s="149">
        <v>0</v>
      </c>
      <c r="J33" s="115"/>
      <c r="K33" s="149">
        <v>3645183</v>
      </c>
      <c r="L33" s="115"/>
      <c r="M33" s="149">
        <v>13105892876</v>
      </c>
      <c r="N33" s="115"/>
      <c r="O33" s="149">
        <v>10459409465</v>
      </c>
      <c r="P33" s="115"/>
      <c r="Q33" s="149">
        <v>2646483411</v>
      </c>
    </row>
    <row r="34" spans="1:17" ht="21.75" customHeight="1">
      <c r="A34" s="7" t="s">
        <v>207</v>
      </c>
      <c r="C34" s="149">
        <v>0</v>
      </c>
      <c r="D34" s="115"/>
      <c r="E34" s="149">
        <v>0</v>
      </c>
      <c r="F34" s="115"/>
      <c r="G34" s="149">
        <v>0</v>
      </c>
      <c r="H34" s="115"/>
      <c r="I34" s="149">
        <v>0</v>
      </c>
      <c r="J34" s="115"/>
      <c r="K34" s="149">
        <v>4142584</v>
      </c>
      <c r="L34" s="115"/>
      <c r="M34" s="149">
        <v>14034734602</v>
      </c>
      <c r="N34" s="115"/>
      <c r="O34" s="149">
        <v>11904951892</v>
      </c>
      <c r="P34" s="115"/>
      <c r="Q34" s="149">
        <v>2129782710</v>
      </c>
    </row>
    <row r="35" spans="1:17" ht="21.75" customHeight="1">
      <c r="A35" s="7" t="s">
        <v>81</v>
      </c>
      <c r="C35" s="149">
        <v>0</v>
      </c>
      <c r="D35" s="115"/>
      <c r="E35" s="149">
        <v>0</v>
      </c>
      <c r="F35" s="115"/>
      <c r="G35" s="149">
        <v>0</v>
      </c>
      <c r="H35" s="115"/>
      <c r="I35" s="149">
        <v>0</v>
      </c>
      <c r="J35" s="115"/>
      <c r="K35" s="149">
        <v>837800</v>
      </c>
      <c r="L35" s="115"/>
      <c r="M35" s="149">
        <v>10027093725</v>
      </c>
      <c r="N35" s="115"/>
      <c r="O35" s="149">
        <v>7928399656</v>
      </c>
      <c r="P35" s="115"/>
      <c r="Q35" s="149">
        <v>2098694069</v>
      </c>
    </row>
    <row r="36" spans="1:17" ht="21.75" customHeight="1">
      <c r="A36" s="7" t="s">
        <v>222</v>
      </c>
      <c r="C36" s="149">
        <v>0</v>
      </c>
      <c r="D36" s="115"/>
      <c r="E36" s="149">
        <v>0</v>
      </c>
      <c r="F36" s="115"/>
      <c r="G36" s="149">
        <v>0</v>
      </c>
      <c r="H36" s="115"/>
      <c r="I36" s="149">
        <v>0</v>
      </c>
      <c r="J36" s="115"/>
      <c r="K36" s="149">
        <v>67566290</v>
      </c>
      <c r="L36" s="115"/>
      <c r="M36" s="149">
        <v>32600414587</v>
      </c>
      <c r="N36" s="115"/>
      <c r="O36" s="149">
        <v>30559743384</v>
      </c>
      <c r="P36" s="115"/>
      <c r="Q36" s="149">
        <v>2040671203</v>
      </c>
    </row>
    <row r="37" spans="1:17" ht="21.75" customHeight="1">
      <c r="A37" s="7" t="s">
        <v>60</v>
      </c>
      <c r="C37" s="149">
        <v>0</v>
      </c>
      <c r="D37" s="115"/>
      <c r="E37" s="149">
        <v>0</v>
      </c>
      <c r="F37" s="115"/>
      <c r="G37" s="149">
        <v>0</v>
      </c>
      <c r="H37" s="115"/>
      <c r="I37" s="149">
        <v>0</v>
      </c>
      <c r="J37" s="115"/>
      <c r="K37" s="149">
        <v>797985</v>
      </c>
      <c r="L37" s="115"/>
      <c r="M37" s="149">
        <v>10165823681</v>
      </c>
      <c r="N37" s="115"/>
      <c r="O37" s="149">
        <v>8280415506</v>
      </c>
      <c r="P37" s="115"/>
      <c r="Q37" s="149">
        <v>1885408175</v>
      </c>
    </row>
    <row r="38" spans="1:17" ht="21.75" customHeight="1">
      <c r="A38" s="7" t="s">
        <v>210</v>
      </c>
      <c r="C38" s="149">
        <v>0</v>
      </c>
      <c r="D38" s="115"/>
      <c r="E38" s="149">
        <v>0</v>
      </c>
      <c r="F38" s="115"/>
      <c r="G38" s="149">
        <v>0</v>
      </c>
      <c r="H38" s="115"/>
      <c r="I38" s="149">
        <v>0</v>
      </c>
      <c r="J38" s="115"/>
      <c r="K38" s="149">
        <v>150000</v>
      </c>
      <c r="L38" s="115"/>
      <c r="M38" s="149">
        <v>17682002869</v>
      </c>
      <c r="N38" s="115"/>
      <c r="O38" s="149">
        <v>15805395000</v>
      </c>
      <c r="P38" s="115"/>
      <c r="Q38" s="149">
        <v>1876607869</v>
      </c>
    </row>
    <row r="39" spans="1:17" ht="21.75" customHeight="1">
      <c r="A39" s="7" t="s">
        <v>200</v>
      </c>
      <c r="C39" s="149">
        <v>0</v>
      </c>
      <c r="D39" s="115"/>
      <c r="E39" s="149">
        <v>0</v>
      </c>
      <c r="F39" s="115"/>
      <c r="G39" s="149">
        <v>0</v>
      </c>
      <c r="H39" s="115"/>
      <c r="I39" s="149">
        <v>0</v>
      </c>
      <c r="J39" s="115"/>
      <c r="K39" s="149">
        <v>1191249</v>
      </c>
      <c r="L39" s="115"/>
      <c r="M39" s="149">
        <v>6776286612</v>
      </c>
      <c r="N39" s="115"/>
      <c r="O39" s="149">
        <v>4911900111</v>
      </c>
      <c r="P39" s="115"/>
      <c r="Q39" s="149">
        <v>1864386501</v>
      </c>
    </row>
    <row r="40" spans="1:17" ht="21.75" customHeight="1">
      <c r="A40" s="7" t="s">
        <v>22</v>
      </c>
      <c r="C40" s="149">
        <v>0</v>
      </c>
      <c r="D40" s="115"/>
      <c r="E40" s="149">
        <v>0</v>
      </c>
      <c r="F40" s="115"/>
      <c r="G40" s="149">
        <v>0</v>
      </c>
      <c r="H40" s="115"/>
      <c r="I40" s="149">
        <v>0</v>
      </c>
      <c r="J40" s="115"/>
      <c r="K40" s="149">
        <v>691895</v>
      </c>
      <c r="L40" s="115"/>
      <c r="M40" s="149">
        <v>6364287488</v>
      </c>
      <c r="N40" s="115"/>
      <c r="O40" s="149">
        <v>4563642956</v>
      </c>
      <c r="P40" s="115"/>
      <c r="Q40" s="149">
        <v>1800644532</v>
      </c>
    </row>
    <row r="41" spans="1:17" ht="21.75" customHeight="1">
      <c r="A41" s="7" t="s">
        <v>215</v>
      </c>
      <c r="C41" s="149">
        <v>0</v>
      </c>
      <c r="D41" s="115"/>
      <c r="E41" s="149">
        <v>0</v>
      </c>
      <c r="F41" s="115"/>
      <c r="G41" s="149">
        <v>0</v>
      </c>
      <c r="H41" s="115"/>
      <c r="I41" s="149">
        <v>0</v>
      </c>
      <c r="J41" s="115"/>
      <c r="K41" s="149">
        <v>1645060</v>
      </c>
      <c r="L41" s="115"/>
      <c r="M41" s="149">
        <v>7916888761</v>
      </c>
      <c r="N41" s="115"/>
      <c r="O41" s="149">
        <v>6371019295</v>
      </c>
      <c r="P41" s="115"/>
      <c r="Q41" s="149">
        <v>1545869466</v>
      </c>
    </row>
    <row r="42" spans="1:17" ht="21.75" customHeight="1">
      <c r="A42" s="7" t="s">
        <v>220</v>
      </c>
      <c r="C42" s="149">
        <v>0</v>
      </c>
      <c r="D42" s="115"/>
      <c r="E42" s="149">
        <v>0</v>
      </c>
      <c r="F42" s="115"/>
      <c r="G42" s="149">
        <v>0</v>
      </c>
      <c r="H42" s="115"/>
      <c r="I42" s="149">
        <v>0</v>
      </c>
      <c r="J42" s="115"/>
      <c r="K42" s="149">
        <v>113549792</v>
      </c>
      <c r="L42" s="115"/>
      <c r="M42" s="149">
        <v>70072743576</v>
      </c>
      <c r="N42" s="115"/>
      <c r="O42" s="149">
        <v>68646310462</v>
      </c>
      <c r="P42" s="115"/>
      <c r="Q42" s="149">
        <v>1426433114</v>
      </c>
    </row>
    <row r="43" spans="1:17" ht="21.75" customHeight="1">
      <c r="A43" s="7" t="s">
        <v>93</v>
      </c>
      <c r="C43" s="149">
        <v>0</v>
      </c>
      <c r="D43" s="115"/>
      <c r="E43" s="149">
        <v>0</v>
      </c>
      <c r="F43" s="115"/>
      <c r="G43" s="149">
        <v>0</v>
      </c>
      <c r="H43" s="115"/>
      <c r="I43" s="149">
        <v>0</v>
      </c>
      <c r="J43" s="115"/>
      <c r="K43" s="149">
        <v>426086</v>
      </c>
      <c r="L43" s="115"/>
      <c r="M43" s="149">
        <v>5273207326</v>
      </c>
      <c r="N43" s="115"/>
      <c r="O43" s="149">
        <v>3862783189</v>
      </c>
      <c r="P43" s="115"/>
      <c r="Q43" s="149">
        <v>1410424137</v>
      </c>
    </row>
    <row r="44" spans="1:17" ht="21.75" customHeight="1">
      <c r="A44" s="7" t="s">
        <v>140</v>
      </c>
      <c r="C44" s="149">
        <v>0</v>
      </c>
      <c r="D44" s="115"/>
      <c r="E44" s="149">
        <v>0</v>
      </c>
      <c r="F44" s="115"/>
      <c r="G44" s="149">
        <v>0</v>
      </c>
      <c r="H44" s="115"/>
      <c r="I44" s="149">
        <v>0</v>
      </c>
      <c r="J44" s="115"/>
      <c r="K44" s="149">
        <v>2714713</v>
      </c>
      <c r="L44" s="115"/>
      <c r="M44" s="149">
        <v>2543627723588</v>
      </c>
      <c r="N44" s="115"/>
      <c r="O44" s="149">
        <v>2542287615190</v>
      </c>
      <c r="P44" s="115"/>
      <c r="Q44" s="149">
        <v>1340108398</v>
      </c>
    </row>
    <row r="45" spans="1:17" ht="21.75" customHeight="1">
      <c r="A45" s="7" t="s">
        <v>187</v>
      </c>
      <c r="C45" s="149">
        <v>0</v>
      </c>
      <c r="D45" s="115"/>
      <c r="E45" s="149">
        <v>0</v>
      </c>
      <c r="F45" s="115"/>
      <c r="G45" s="149">
        <v>0</v>
      </c>
      <c r="H45" s="115"/>
      <c r="I45" s="149">
        <v>0</v>
      </c>
      <c r="J45" s="115"/>
      <c r="K45" s="149">
        <v>2772515</v>
      </c>
      <c r="L45" s="115"/>
      <c r="M45" s="149">
        <v>12510555595</v>
      </c>
      <c r="N45" s="115"/>
      <c r="O45" s="149">
        <v>11236287570</v>
      </c>
      <c r="P45" s="115"/>
      <c r="Q45" s="149">
        <v>1274268025</v>
      </c>
    </row>
    <row r="46" spans="1:17" ht="21.75" customHeight="1">
      <c r="A46" s="7" t="s">
        <v>82</v>
      </c>
      <c r="C46" s="149">
        <v>0</v>
      </c>
      <c r="D46" s="115"/>
      <c r="E46" s="149">
        <v>0</v>
      </c>
      <c r="F46" s="115"/>
      <c r="G46" s="149">
        <v>0</v>
      </c>
      <c r="H46" s="115"/>
      <c r="I46" s="149">
        <v>0</v>
      </c>
      <c r="J46" s="115"/>
      <c r="K46" s="149">
        <v>1256500</v>
      </c>
      <c r="L46" s="115"/>
      <c r="M46" s="149">
        <v>9191362461</v>
      </c>
      <c r="N46" s="115"/>
      <c r="O46" s="149">
        <v>7949477988</v>
      </c>
      <c r="P46" s="115"/>
      <c r="Q46" s="149">
        <v>1241884473</v>
      </c>
    </row>
    <row r="47" spans="1:17" ht="21.75" customHeight="1">
      <c r="A47" s="7" t="s">
        <v>98</v>
      </c>
      <c r="C47" s="149">
        <v>0</v>
      </c>
      <c r="D47" s="115"/>
      <c r="E47" s="149">
        <v>0</v>
      </c>
      <c r="F47" s="115"/>
      <c r="G47" s="149">
        <v>0</v>
      </c>
      <c r="H47" s="115"/>
      <c r="I47" s="149">
        <v>0</v>
      </c>
      <c r="J47" s="115"/>
      <c r="K47" s="149">
        <v>416898</v>
      </c>
      <c r="L47" s="115"/>
      <c r="M47" s="149">
        <v>3048787594</v>
      </c>
      <c r="N47" s="115"/>
      <c r="O47" s="149">
        <v>1945838097</v>
      </c>
      <c r="P47" s="115"/>
      <c r="Q47" s="149">
        <v>1102949497</v>
      </c>
    </row>
    <row r="48" spans="1:17" ht="21.75" customHeight="1">
      <c r="A48" s="7" t="s">
        <v>69</v>
      </c>
      <c r="C48" s="149">
        <v>0</v>
      </c>
      <c r="D48" s="115"/>
      <c r="E48" s="149">
        <v>0</v>
      </c>
      <c r="F48" s="115"/>
      <c r="G48" s="149">
        <v>0</v>
      </c>
      <c r="H48" s="115"/>
      <c r="I48" s="149">
        <v>0</v>
      </c>
      <c r="J48" s="115"/>
      <c r="K48" s="149">
        <v>3244435</v>
      </c>
      <c r="L48" s="115"/>
      <c r="M48" s="149">
        <v>11990388934</v>
      </c>
      <c r="N48" s="115"/>
      <c r="O48" s="149">
        <v>10936181793</v>
      </c>
      <c r="P48" s="115"/>
      <c r="Q48" s="149">
        <v>1054207141</v>
      </c>
    </row>
    <row r="49" spans="1:17" ht="21.75" customHeight="1">
      <c r="A49" s="7" t="s">
        <v>182</v>
      </c>
      <c r="C49" s="149">
        <v>0</v>
      </c>
      <c r="D49" s="115"/>
      <c r="E49" s="149">
        <v>0</v>
      </c>
      <c r="F49" s="115"/>
      <c r="G49" s="149">
        <v>0</v>
      </c>
      <c r="H49" s="115"/>
      <c r="I49" s="149">
        <v>0</v>
      </c>
      <c r="J49" s="115"/>
      <c r="K49" s="149">
        <v>1479342</v>
      </c>
      <c r="L49" s="115"/>
      <c r="M49" s="149">
        <v>8848296147</v>
      </c>
      <c r="N49" s="115"/>
      <c r="O49" s="149">
        <v>7846800986</v>
      </c>
      <c r="P49" s="115"/>
      <c r="Q49" s="149">
        <v>1001495161</v>
      </c>
    </row>
    <row r="50" spans="1:17" ht="21.75" customHeight="1">
      <c r="A50" s="7" t="s">
        <v>56</v>
      </c>
      <c r="C50" s="149">
        <v>0</v>
      </c>
      <c r="D50" s="115"/>
      <c r="E50" s="149">
        <v>0</v>
      </c>
      <c r="F50" s="115"/>
      <c r="G50" s="149">
        <v>0</v>
      </c>
      <c r="H50" s="115"/>
      <c r="I50" s="149">
        <v>0</v>
      </c>
      <c r="J50" s="115"/>
      <c r="K50" s="149">
        <v>372930</v>
      </c>
      <c r="L50" s="115"/>
      <c r="M50" s="149">
        <v>5185049166</v>
      </c>
      <c r="N50" s="115"/>
      <c r="O50" s="149">
        <v>4192783384</v>
      </c>
      <c r="P50" s="115"/>
      <c r="Q50" s="149">
        <v>992265782</v>
      </c>
    </row>
    <row r="51" spans="1:17" ht="21.75" customHeight="1">
      <c r="A51" s="7" t="s">
        <v>100</v>
      </c>
      <c r="C51" s="149">
        <v>0</v>
      </c>
      <c r="D51" s="115"/>
      <c r="E51" s="149">
        <v>0</v>
      </c>
      <c r="F51" s="115"/>
      <c r="G51" s="149">
        <v>0</v>
      </c>
      <c r="H51" s="115"/>
      <c r="I51" s="149">
        <v>0</v>
      </c>
      <c r="J51" s="115"/>
      <c r="K51" s="149">
        <v>133750</v>
      </c>
      <c r="L51" s="115"/>
      <c r="M51" s="149">
        <v>4678243041</v>
      </c>
      <c r="N51" s="115"/>
      <c r="O51" s="149">
        <v>3710647580</v>
      </c>
      <c r="P51" s="115"/>
      <c r="Q51" s="149">
        <v>967595461</v>
      </c>
    </row>
    <row r="52" spans="1:17" ht="21.75" customHeight="1">
      <c r="A52" s="7" t="s">
        <v>185</v>
      </c>
      <c r="C52" s="149">
        <v>0</v>
      </c>
      <c r="D52" s="115"/>
      <c r="E52" s="149">
        <v>0</v>
      </c>
      <c r="F52" s="115"/>
      <c r="G52" s="149">
        <v>0</v>
      </c>
      <c r="H52" s="115"/>
      <c r="I52" s="149">
        <v>0</v>
      </c>
      <c r="J52" s="115"/>
      <c r="K52" s="149">
        <v>3300000</v>
      </c>
      <c r="L52" s="115"/>
      <c r="M52" s="149">
        <v>18829295252</v>
      </c>
      <c r="N52" s="115"/>
      <c r="O52" s="149">
        <v>18068250420</v>
      </c>
      <c r="P52" s="115"/>
      <c r="Q52" s="149">
        <v>761044832</v>
      </c>
    </row>
    <row r="53" spans="1:17" ht="21.75" customHeight="1">
      <c r="A53" s="7" t="s">
        <v>189</v>
      </c>
      <c r="C53" s="149">
        <v>0</v>
      </c>
      <c r="D53" s="115"/>
      <c r="E53" s="149">
        <v>0</v>
      </c>
      <c r="F53" s="115"/>
      <c r="G53" s="149">
        <v>0</v>
      </c>
      <c r="H53" s="115"/>
      <c r="I53" s="149">
        <v>0</v>
      </c>
      <c r="J53" s="115"/>
      <c r="K53" s="149">
        <v>307999</v>
      </c>
      <c r="L53" s="115"/>
      <c r="M53" s="149">
        <v>6424543432</v>
      </c>
      <c r="N53" s="115"/>
      <c r="O53" s="149">
        <v>5884518322</v>
      </c>
      <c r="P53" s="115"/>
      <c r="Q53" s="149">
        <v>540025110</v>
      </c>
    </row>
    <row r="54" spans="1:17" ht="21.75" customHeight="1">
      <c r="A54" s="7" t="s">
        <v>213</v>
      </c>
      <c r="C54" s="149">
        <v>0</v>
      </c>
      <c r="D54" s="115"/>
      <c r="E54" s="149">
        <v>0</v>
      </c>
      <c r="F54" s="115"/>
      <c r="G54" s="149">
        <v>0</v>
      </c>
      <c r="H54" s="115"/>
      <c r="I54" s="149">
        <v>0</v>
      </c>
      <c r="J54" s="115"/>
      <c r="K54" s="149">
        <v>197000</v>
      </c>
      <c r="L54" s="115"/>
      <c r="M54" s="149">
        <v>5853580232</v>
      </c>
      <c r="N54" s="115"/>
      <c r="O54" s="149">
        <v>5320642684</v>
      </c>
      <c r="P54" s="115"/>
      <c r="Q54" s="149">
        <v>532937548</v>
      </c>
    </row>
    <row r="55" spans="1:17" ht="21.75" customHeight="1">
      <c r="A55" s="7" t="s">
        <v>68</v>
      </c>
      <c r="C55" s="149">
        <v>0</v>
      </c>
      <c r="D55" s="115"/>
      <c r="E55" s="149">
        <v>0</v>
      </c>
      <c r="F55" s="115"/>
      <c r="G55" s="149">
        <v>0</v>
      </c>
      <c r="H55" s="115"/>
      <c r="I55" s="149">
        <v>0</v>
      </c>
      <c r="J55" s="115"/>
      <c r="K55" s="149">
        <v>3750000</v>
      </c>
      <c r="L55" s="115"/>
      <c r="M55" s="149">
        <v>12594923075</v>
      </c>
      <c r="N55" s="115"/>
      <c r="O55" s="149">
        <v>12089717505</v>
      </c>
      <c r="P55" s="115"/>
      <c r="Q55" s="149">
        <v>505205570</v>
      </c>
    </row>
    <row r="56" spans="1:17" ht="21.75" customHeight="1">
      <c r="A56" s="7" t="s">
        <v>211</v>
      </c>
      <c r="C56" s="149">
        <v>0</v>
      </c>
      <c r="D56" s="115"/>
      <c r="E56" s="149">
        <v>0</v>
      </c>
      <c r="F56" s="115"/>
      <c r="G56" s="149">
        <v>0</v>
      </c>
      <c r="H56" s="115"/>
      <c r="I56" s="149">
        <v>0</v>
      </c>
      <c r="J56" s="115"/>
      <c r="K56" s="149">
        <v>4000000</v>
      </c>
      <c r="L56" s="115"/>
      <c r="M56" s="149">
        <v>22000586461</v>
      </c>
      <c r="N56" s="115"/>
      <c r="O56" s="149">
        <v>21519194400</v>
      </c>
      <c r="P56" s="115"/>
      <c r="Q56" s="149">
        <v>481392061</v>
      </c>
    </row>
    <row r="57" spans="1:17" ht="21.75" customHeight="1">
      <c r="A57" s="7" t="s">
        <v>144</v>
      </c>
      <c r="C57" s="149">
        <v>0</v>
      </c>
      <c r="D57" s="115"/>
      <c r="E57" s="149">
        <v>0</v>
      </c>
      <c r="F57" s="115"/>
      <c r="G57" s="149">
        <v>0</v>
      </c>
      <c r="H57" s="115"/>
      <c r="I57" s="149">
        <v>0</v>
      </c>
      <c r="J57" s="115"/>
      <c r="K57" s="149">
        <v>372500</v>
      </c>
      <c r="L57" s="115"/>
      <c r="M57" s="149">
        <v>313746871220</v>
      </c>
      <c r="N57" s="115"/>
      <c r="O57" s="149">
        <v>313321616760</v>
      </c>
      <c r="P57" s="115"/>
      <c r="Q57" s="149">
        <v>425254460</v>
      </c>
    </row>
    <row r="58" spans="1:17" ht="21.75" customHeight="1">
      <c r="A58" s="7" t="s">
        <v>236</v>
      </c>
      <c r="C58" s="149">
        <v>0</v>
      </c>
      <c r="D58" s="115"/>
      <c r="E58" s="149">
        <v>0</v>
      </c>
      <c r="F58" s="115"/>
      <c r="G58" s="149">
        <v>0</v>
      </c>
      <c r="H58" s="115"/>
      <c r="I58" s="149">
        <v>0</v>
      </c>
      <c r="J58" s="115"/>
      <c r="K58" s="149">
        <v>86000</v>
      </c>
      <c r="L58" s="115"/>
      <c r="M58" s="149">
        <v>80237347207</v>
      </c>
      <c r="N58" s="115"/>
      <c r="O58" s="149">
        <v>79822465200</v>
      </c>
      <c r="P58" s="115"/>
      <c r="Q58" s="149">
        <v>414882007</v>
      </c>
    </row>
    <row r="59" spans="1:17" ht="21.75" customHeight="1">
      <c r="A59" s="7" t="s">
        <v>223</v>
      </c>
      <c r="C59" s="149">
        <v>0</v>
      </c>
      <c r="D59" s="115"/>
      <c r="E59" s="149">
        <v>0</v>
      </c>
      <c r="F59" s="115"/>
      <c r="G59" s="149">
        <v>0</v>
      </c>
      <c r="H59" s="115"/>
      <c r="I59" s="149">
        <v>0</v>
      </c>
      <c r="J59" s="115"/>
      <c r="K59" s="149">
        <v>1540000</v>
      </c>
      <c r="L59" s="115"/>
      <c r="M59" s="149">
        <v>20895925119</v>
      </c>
      <c r="N59" s="115"/>
      <c r="O59" s="149">
        <v>20528524170</v>
      </c>
      <c r="P59" s="115"/>
      <c r="Q59" s="149">
        <v>367400949</v>
      </c>
    </row>
    <row r="60" spans="1:17" ht="21.75" customHeight="1">
      <c r="A60" s="7" t="s">
        <v>206</v>
      </c>
      <c r="C60" s="149">
        <v>0</v>
      </c>
      <c r="D60" s="115"/>
      <c r="E60" s="149">
        <v>0</v>
      </c>
      <c r="F60" s="115"/>
      <c r="G60" s="149">
        <v>0</v>
      </c>
      <c r="H60" s="115"/>
      <c r="I60" s="149">
        <v>0</v>
      </c>
      <c r="J60" s="115"/>
      <c r="K60" s="149">
        <v>16476</v>
      </c>
      <c r="L60" s="115"/>
      <c r="M60" s="149">
        <v>3210282710</v>
      </c>
      <c r="N60" s="115"/>
      <c r="O60" s="149">
        <v>2853754408</v>
      </c>
      <c r="P60" s="115"/>
      <c r="Q60" s="149">
        <v>356528302</v>
      </c>
    </row>
    <row r="61" spans="1:17" ht="21.75" customHeight="1">
      <c r="A61" s="7" t="s">
        <v>49</v>
      </c>
      <c r="C61" s="149">
        <v>0</v>
      </c>
      <c r="D61" s="115"/>
      <c r="E61" s="149">
        <v>0</v>
      </c>
      <c r="F61" s="115"/>
      <c r="G61" s="149">
        <v>0</v>
      </c>
      <c r="H61" s="115"/>
      <c r="I61" s="149">
        <v>0</v>
      </c>
      <c r="J61" s="115"/>
      <c r="K61" s="149">
        <v>315828</v>
      </c>
      <c r="L61" s="115"/>
      <c r="M61" s="149">
        <v>2093422839</v>
      </c>
      <c r="N61" s="115"/>
      <c r="O61" s="149">
        <v>1788440106</v>
      </c>
      <c r="P61" s="115"/>
      <c r="Q61" s="149">
        <v>304982733</v>
      </c>
    </row>
    <row r="62" spans="1:17" ht="21.75" customHeight="1">
      <c r="A62" s="7" t="s">
        <v>186</v>
      </c>
      <c r="C62" s="149">
        <v>0</v>
      </c>
      <c r="D62" s="115"/>
      <c r="E62" s="149">
        <v>0</v>
      </c>
      <c r="F62" s="115"/>
      <c r="G62" s="149">
        <v>0</v>
      </c>
      <c r="H62" s="115"/>
      <c r="I62" s="149">
        <v>0</v>
      </c>
      <c r="J62" s="115"/>
      <c r="K62" s="149">
        <v>100000</v>
      </c>
      <c r="L62" s="115"/>
      <c r="M62" s="149">
        <v>2311166255</v>
      </c>
      <c r="N62" s="115"/>
      <c r="O62" s="149">
        <v>2079928362</v>
      </c>
      <c r="P62" s="115"/>
      <c r="Q62" s="149">
        <v>231237893</v>
      </c>
    </row>
    <row r="63" spans="1:17" ht="21.75" customHeight="1">
      <c r="A63" s="7" t="s">
        <v>237</v>
      </c>
      <c r="C63" s="149">
        <v>0</v>
      </c>
      <c r="D63" s="115"/>
      <c r="E63" s="149">
        <v>0</v>
      </c>
      <c r="F63" s="115"/>
      <c r="G63" s="149">
        <v>0</v>
      </c>
      <c r="H63" s="115"/>
      <c r="I63" s="149">
        <v>0</v>
      </c>
      <c r="J63" s="115"/>
      <c r="K63" s="149">
        <v>139500</v>
      </c>
      <c r="L63" s="115"/>
      <c r="M63" s="149">
        <v>114267573351</v>
      </c>
      <c r="N63" s="115"/>
      <c r="O63" s="149">
        <v>114043846699</v>
      </c>
      <c r="P63" s="115"/>
      <c r="Q63" s="149">
        <v>223726652</v>
      </c>
    </row>
    <row r="64" spans="1:17" ht="21.75" customHeight="1">
      <c r="A64" s="7" t="s">
        <v>234</v>
      </c>
      <c r="C64" s="149">
        <v>0</v>
      </c>
      <c r="D64" s="115"/>
      <c r="E64" s="149">
        <v>0</v>
      </c>
      <c r="F64" s="115"/>
      <c r="G64" s="149">
        <v>0</v>
      </c>
      <c r="H64" s="115"/>
      <c r="I64" s="149">
        <v>0</v>
      </c>
      <c r="J64" s="115"/>
      <c r="K64" s="149">
        <v>170000</v>
      </c>
      <c r="L64" s="115"/>
      <c r="M64" s="149">
        <v>150296404875</v>
      </c>
      <c r="N64" s="115"/>
      <c r="O64" s="149">
        <v>150076564843</v>
      </c>
      <c r="P64" s="115"/>
      <c r="Q64" s="149">
        <v>219840032</v>
      </c>
    </row>
    <row r="65" spans="1:17" ht="21.75" customHeight="1">
      <c r="A65" s="7" t="s">
        <v>218</v>
      </c>
      <c r="C65" s="149">
        <v>0</v>
      </c>
      <c r="D65" s="115"/>
      <c r="E65" s="149">
        <v>0</v>
      </c>
      <c r="F65" s="115"/>
      <c r="G65" s="149">
        <v>0</v>
      </c>
      <c r="H65" s="115"/>
      <c r="I65" s="149">
        <v>0</v>
      </c>
      <c r="J65" s="115"/>
      <c r="K65" s="149">
        <v>99452</v>
      </c>
      <c r="L65" s="115"/>
      <c r="M65" s="149">
        <v>2332339861</v>
      </c>
      <c r="N65" s="115"/>
      <c r="O65" s="149">
        <v>2155133908</v>
      </c>
      <c r="P65" s="115"/>
      <c r="Q65" s="149">
        <v>177205953</v>
      </c>
    </row>
    <row r="66" spans="1:17" ht="21.75" customHeight="1">
      <c r="A66" s="7" t="s">
        <v>227</v>
      </c>
      <c r="C66" s="149">
        <v>0</v>
      </c>
      <c r="D66" s="115"/>
      <c r="E66" s="149">
        <v>0</v>
      </c>
      <c r="F66" s="115"/>
      <c r="G66" s="149">
        <v>0</v>
      </c>
      <c r="H66" s="115"/>
      <c r="I66" s="149">
        <v>0</v>
      </c>
      <c r="J66" s="115"/>
      <c r="K66" s="149">
        <v>2400000</v>
      </c>
      <c r="L66" s="115"/>
      <c r="M66" s="149">
        <v>2564344514</v>
      </c>
      <c r="N66" s="115"/>
      <c r="O66" s="149">
        <v>2387766109</v>
      </c>
      <c r="P66" s="115"/>
      <c r="Q66" s="149">
        <v>176578405</v>
      </c>
    </row>
    <row r="67" spans="1:17" ht="21.75" customHeight="1">
      <c r="A67" s="7" t="s">
        <v>212</v>
      </c>
      <c r="C67" s="149">
        <v>0</v>
      </c>
      <c r="D67" s="115"/>
      <c r="E67" s="149">
        <v>0</v>
      </c>
      <c r="F67" s="115"/>
      <c r="G67" s="149">
        <v>0</v>
      </c>
      <c r="H67" s="115"/>
      <c r="I67" s="149">
        <v>0</v>
      </c>
      <c r="J67" s="115"/>
      <c r="K67" s="149">
        <v>11870000</v>
      </c>
      <c r="L67" s="115"/>
      <c r="M67" s="149">
        <v>100597599497</v>
      </c>
      <c r="N67" s="115"/>
      <c r="O67" s="149">
        <v>100448624610</v>
      </c>
      <c r="P67" s="115"/>
      <c r="Q67" s="149">
        <v>148974887</v>
      </c>
    </row>
    <row r="68" spans="1:17" ht="21.75" customHeight="1">
      <c r="A68" s="7" t="s">
        <v>75</v>
      </c>
      <c r="C68" s="149">
        <v>0</v>
      </c>
      <c r="D68" s="115"/>
      <c r="E68" s="149">
        <v>0</v>
      </c>
      <c r="F68" s="115"/>
      <c r="G68" s="149">
        <v>0</v>
      </c>
      <c r="H68" s="115"/>
      <c r="I68" s="149">
        <v>0</v>
      </c>
      <c r="J68" s="115"/>
      <c r="K68" s="149">
        <v>16305</v>
      </c>
      <c r="L68" s="115"/>
      <c r="M68" s="149">
        <v>198930829</v>
      </c>
      <c r="N68" s="115"/>
      <c r="O68" s="149">
        <v>142392042</v>
      </c>
      <c r="P68" s="115"/>
      <c r="Q68" s="149">
        <v>56538787</v>
      </c>
    </row>
    <row r="69" spans="1:17" ht="21.75" customHeight="1">
      <c r="A69" s="7" t="s">
        <v>208</v>
      </c>
      <c r="C69" s="149">
        <v>0</v>
      </c>
      <c r="D69" s="115"/>
      <c r="E69" s="149">
        <v>0</v>
      </c>
      <c r="F69" s="115"/>
      <c r="G69" s="149">
        <v>0</v>
      </c>
      <c r="H69" s="115"/>
      <c r="I69" s="149">
        <v>0</v>
      </c>
      <c r="J69" s="115"/>
      <c r="K69" s="149">
        <v>350000</v>
      </c>
      <c r="L69" s="115"/>
      <c r="M69" s="149">
        <v>1217213379</v>
      </c>
      <c r="N69" s="115"/>
      <c r="O69" s="149">
        <v>1170394470</v>
      </c>
      <c r="P69" s="115"/>
      <c r="Q69" s="149">
        <v>46818909</v>
      </c>
    </row>
    <row r="70" spans="1:17" ht="21.75" customHeight="1">
      <c r="A70" s="7" t="s">
        <v>47</v>
      </c>
      <c r="C70" s="149">
        <v>0</v>
      </c>
      <c r="D70" s="115"/>
      <c r="E70" s="149">
        <v>0</v>
      </c>
      <c r="F70" s="115"/>
      <c r="G70" s="149">
        <v>0</v>
      </c>
      <c r="H70" s="115"/>
      <c r="I70" s="149">
        <v>0</v>
      </c>
      <c r="J70" s="115"/>
      <c r="K70" s="149">
        <v>5243</v>
      </c>
      <c r="L70" s="115"/>
      <c r="M70" s="149">
        <v>38282893</v>
      </c>
      <c r="N70" s="115"/>
      <c r="O70" s="149">
        <v>24340929</v>
      </c>
      <c r="P70" s="115"/>
      <c r="Q70" s="149">
        <v>13941964</v>
      </c>
    </row>
    <row r="71" spans="1:17" ht="21.75" customHeight="1">
      <c r="A71" s="7" t="s">
        <v>197</v>
      </c>
      <c r="C71" s="149">
        <v>0</v>
      </c>
      <c r="D71" s="115"/>
      <c r="E71" s="149">
        <v>0</v>
      </c>
      <c r="F71" s="115"/>
      <c r="G71" s="149">
        <v>0</v>
      </c>
      <c r="H71" s="115"/>
      <c r="I71" s="149">
        <v>0</v>
      </c>
      <c r="J71" s="115"/>
      <c r="K71" s="149">
        <v>150000</v>
      </c>
      <c r="L71" s="115"/>
      <c r="M71" s="149">
        <v>439867130</v>
      </c>
      <c r="N71" s="115"/>
      <c r="O71" s="149">
        <v>431450002</v>
      </c>
      <c r="P71" s="115"/>
      <c r="Q71" s="149">
        <v>8417128</v>
      </c>
    </row>
    <row r="72" spans="1:17" ht="21.75" customHeight="1">
      <c r="A72" s="136" t="s">
        <v>65</v>
      </c>
      <c r="C72" s="150">
        <v>1</v>
      </c>
      <c r="D72" s="115"/>
      <c r="E72" s="150">
        <v>1</v>
      </c>
      <c r="F72" s="115"/>
      <c r="G72" s="150">
        <v>2216</v>
      </c>
      <c r="H72" s="115"/>
      <c r="I72" s="150">
        <v>-2215</v>
      </c>
      <c r="J72" s="115"/>
      <c r="K72" s="150">
        <v>1</v>
      </c>
      <c r="L72" s="115"/>
      <c r="M72" s="150">
        <v>1</v>
      </c>
      <c r="N72" s="115"/>
      <c r="O72" s="150">
        <v>2216</v>
      </c>
      <c r="P72" s="115"/>
      <c r="Q72" s="150">
        <v>-2215</v>
      </c>
    </row>
    <row r="73" spans="1:17" ht="21.75" customHeight="1">
      <c r="A73" s="7" t="s">
        <v>87</v>
      </c>
      <c r="C73" s="149">
        <v>0</v>
      </c>
      <c r="D73" s="115"/>
      <c r="E73" s="149">
        <v>0</v>
      </c>
      <c r="F73" s="115"/>
      <c r="G73" s="149">
        <v>0</v>
      </c>
      <c r="H73" s="115"/>
      <c r="I73" s="149">
        <v>0</v>
      </c>
      <c r="J73" s="115"/>
      <c r="K73" s="149">
        <v>1</v>
      </c>
      <c r="L73" s="115"/>
      <c r="M73" s="149">
        <v>1</v>
      </c>
      <c r="N73" s="115"/>
      <c r="O73" s="149">
        <v>2389</v>
      </c>
      <c r="P73" s="115"/>
      <c r="Q73" s="149">
        <v>-2388</v>
      </c>
    </row>
    <row r="74" spans="1:17" ht="21.75" customHeight="1">
      <c r="A74" s="7" t="s">
        <v>45</v>
      </c>
      <c r="C74" s="149">
        <v>3940366</v>
      </c>
      <c r="D74" s="115"/>
      <c r="E74" s="149">
        <v>13763701931</v>
      </c>
      <c r="F74" s="115"/>
      <c r="G74" s="149">
        <v>13763701931</v>
      </c>
      <c r="H74" s="115"/>
      <c r="I74" s="149">
        <v>0</v>
      </c>
      <c r="J74" s="115"/>
      <c r="K74" s="149">
        <v>3940367</v>
      </c>
      <c r="L74" s="115"/>
      <c r="M74" s="149">
        <v>13763701932</v>
      </c>
      <c r="N74" s="115"/>
      <c r="O74" s="149">
        <v>13763705424</v>
      </c>
      <c r="P74" s="115"/>
      <c r="Q74" s="149">
        <v>-3492</v>
      </c>
    </row>
    <row r="75" spans="1:17" ht="21.75" customHeight="1">
      <c r="A75" s="136" t="s">
        <v>238</v>
      </c>
      <c r="C75" s="150">
        <v>0</v>
      </c>
      <c r="D75" s="115"/>
      <c r="E75" s="150">
        <v>0</v>
      </c>
      <c r="F75" s="115"/>
      <c r="G75" s="150">
        <v>0</v>
      </c>
      <c r="H75" s="115"/>
      <c r="I75" s="150">
        <v>0</v>
      </c>
      <c r="J75" s="115"/>
      <c r="K75" s="150">
        <v>73000</v>
      </c>
      <c r="L75" s="115"/>
      <c r="M75" s="150">
        <v>63811523615</v>
      </c>
      <c r="N75" s="115"/>
      <c r="O75" s="150">
        <v>63822084397</v>
      </c>
      <c r="P75" s="115"/>
      <c r="Q75" s="150">
        <v>-10560782</v>
      </c>
    </row>
    <row r="76" spans="1:17" ht="21.75" customHeight="1">
      <c r="A76" s="7" t="s">
        <v>219</v>
      </c>
      <c r="C76" s="149">
        <v>0</v>
      </c>
      <c r="D76" s="115"/>
      <c r="E76" s="149">
        <v>0</v>
      </c>
      <c r="F76" s="115"/>
      <c r="G76" s="149">
        <v>0</v>
      </c>
      <c r="H76" s="115"/>
      <c r="I76" s="149">
        <v>0</v>
      </c>
      <c r="J76" s="115"/>
      <c r="K76" s="149">
        <v>51640310</v>
      </c>
      <c r="L76" s="115"/>
      <c r="M76" s="149">
        <v>51666483435</v>
      </c>
      <c r="N76" s="115"/>
      <c r="O76" s="149">
        <v>51678471548</v>
      </c>
      <c r="P76" s="115"/>
      <c r="Q76" s="149">
        <v>-11988113</v>
      </c>
    </row>
    <row r="77" spans="1:17" ht="21.75" customHeight="1">
      <c r="A77" s="7" t="s">
        <v>216</v>
      </c>
      <c r="C77" s="149">
        <v>0</v>
      </c>
      <c r="D77" s="115"/>
      <c r="E77" s="149">
        <v>0</v>
      </c>
      <c r="F77" s="115"/>
      <c r="G77" s="149">
        <v>0</v>
      </c>
      <c r="H77" s="115"/>
      <c r="I77" s="149">
        <v>0</v>
      </c>
      <c r="J77" s="115"/>
      <c r="K77" s="149">
        <v>2000000</v>
      </c>
      <c r="L77" s="115"/>
      <c r="M77" s="149">
        <v>12861673300</v>
      </c>
      <c r="N77" s="115"/>
      <c r="O77" s="149">
        <v>12882888000</v>
      </c>
      <c r="P77" s="115"/>
      <c r="Q77" s="149">
        <v>-21214700</v>
      </c>
    </row>
    <row r="78" spans="1:17" ht="21.75" customHeight="1">
      <c r="A78" s="7" t="s">
        <v>178</v>
      </c>
      <c r="C78" s="149">
        <v>0</v>
      </c>
      <c r="D78" s="115"/>
      <c r="E78" s="149">
        <v>0</v>
      </c>
      <c r="F78" s="115"/>
      <c r="G78" s="149">
        <v>0</v>
      </c>
      <c r="H78" s="115"/>
      <c r="I78" s="149">
        <v>0</v>
      </c>
      <c r="J78" s="115"/>
      <c r="K78" s="149">
        <v>6007369</v>
      </c>
      <c r="L78" s="115"/>
      <c r="M78" s="149">
        <v>10359649977</v>
      </c>
      <c r="N78" s="115"/>
      <c r="O78" s="149">
        <v>10408542644</v>
      </c>
      <c r="P78" s="115"/>
      <c r="Q78" s="149">
        <v>-48892667</v>
      </c>
    </row>
    <row r="79" spans="1:17" ht="21.75" customHeight="1">
      <c r="A79" s="7" t="s">
        <v>209</v>
      </c>
      <c r="C79" s="149">
        <v>0</v>
      </c>
      <c r="D79" s="115"/>
      <c r="E79" s="149">
        <v>0</v>
      </c>
      <c r="F79" s="115"/>
      <c r="G79" s="149">
        <v>0</v>
      </c>
      <c r="H79" s="115"/>
      <c r="I79" s="149">
        <v>0</v>
      </c>
      <c r="J79" s="115"/>
      <c r="K79" s="149">
        <v>6500000</v>
      </c>
      <c r="L79" s="115"/>
      <c r="M79" s="149">
        <v>8390146523</v>
      </c>
      <c r="N79" s="115"/>
      <c r="O79" s="149">
        <v>8470797075</v>
      </c>
      <c r="P79" s="115"/>
      <c r="Q79" s="149">
        <v>-80650552</v>
      </c>
    </row>
    <row r="80" spans="1:17" ht="21.75" customHeight="1">
      <c r="A80" s="7" t="s">
        <v>195</v>
      </c>
      <c r="C80" s="149">
        <v>0</v>
      </c>
      <c r="D80" s="115"/>
      <c r="E80" s="149">
        <v>0</v>
      </c>
      <c r="F80" s="115"/>
      <c r="G80" s="149">
        <v>0</v>
      </c>
      <c r="H80" s="115"/>
      <c r="I80" s="149">
        <v>0</v>
      </c>
      <c r="J80" s="115"/>
      <c r="K80" s="149">
        <v>300000</v>
      </c>
      <c r="L80" s="115"/>
      <c r="M80" s="149">
        <v>2169611555</v>
      </c>
      <c r="N80" s="115"/>
      <c r="O80" s="149">
        <v>2263451850</v>
      </c>
      <c r="P80" s="115"/>
      <c r="Q80" s="149">
        <v>-93840295</v>
      </c>
    </row>
    <row r="81" spans="1:17" ht="21.75" customHeight="1">
      <c r="A81" s="7" t="s">
        <v>59</v>
      </c>
      <c r="C81" s="149">
        <v>0</v>
      </c>
      <c r="D81" s="115"/>
      <c r="E81" s="149">
        <v>0</v>
      </c>
      <c r="F81" s="115"/>
      <c r="G81" s="149">
        <v>0</v>
      </c>
      <c r="H81" s="115"/>
      <c r="I81" s="149">
        <v>0</v>
      </c>
      <c r="J81" s="115"/>
      <c r="K81" s="149">
        <v>297147</v>
      </c>
      <c r="L81" s="115"/>
      <c r="M81" s="149">
        <v>5908795092</v>
      </c>
      <c r="N81" s="115"/>
      <c r="O81" s="149">
        <v>6056326600</v>
      </c>
      <c r="P81" s="115"/>
      <c r="Q81" s="149">
        <v>-147531508</v>
      </c>
    </row>
    <row r="82" spans="1:17" ht="21.75" customHeight="1">
      <c r="A82" s="7" t="s">
        <v>226</v>
      </c>
      <c r="C82" s="149">
        <v>0</v>
      </c>
      <c r="D82" s="115"/>
      <c r="E82" s="149">
        <v>0</v>
      </c>
      <c r="F82" s="115"/>
      <c r="G82" s="149">
        <v>0</v>
      </c>
      <c r="H82" s="115"/>
      <c r="I82" s="149">
        <v>0</v>
      </c>
      <c r="J82" s="115"/>
      <c r="K82" s="149">
        <v>14352242</v>
      </c>
      <c r="L82" s="115"/>
      <c r="M82" s="149">
        <v>32266616621</v>
      </c>
      <c r="N82" s="115"/>
      <c r="O82" s="149">
        <v>32487433548</v>
      </c>
      <c r="P82" s="115"/>
      <c r="Q82" s="149">
        <v>-220816927</v>
      </c>
    </row>
    <row r="83" spans="1:17" ht="21.75" customHeight="1">
      <c r="A83" s="7" t="s">
        <v>89</v>
      </c>
      <c r="C83" s="149">
        <v>0</v>
      </c>
      <c r="D83" s="115"/>
      <c r="E83" s="149">
        <v>0</v>
      </c>
      <c r="F83" s="115"/>
      <c r="G83" s="149">
        <v>0</v>
      </c>
      <c r="H83" s="115"/>
      <c r="I83" s="149">
        <v>0</v>
      </c>
      <c r="J83" s="115"/>
      <c r="K83" s="149">
        <v>6539513</v>
      </c>
      <c r="L83" s="115"/>
      <c r="M83" s="149">
        <v>46287936334</v>
      </c>
      <c r="N83" s="115"/>
      <c r="O83" s="149">
        <v>46646697661</v>
      </c>
      <c r="P83" s="115"/>
      <c r="Q83" s="149">
        <v>-358761327</v>
      </c>
    </row>
    <row r="84" spans="1:17" ht="21.75" customHeight="1">
      <c r="A84" s="7" t="s">
        <v>181</v>
      </c>
      <c r="C84" s="149">
        <v>0</v>
      </c>
      <c r="D84" s="115"/>
      <c r="E84" s="149">
        <v>0</v>
      </c>
      <c r="F84" s="115"/>
      <c r="G84" s="149">
        <v>0</v>
      </c>
      <c r="H84" s="115"/>
      <c r="I84" s="149">
        <v>0</v>
      </c>
      <c r="J84" s="115"/>
      <c r="K84" s="149">
        <v>2037036</v>
      </c>
      <c r="L84" s="115"/>
      <c r="M84" s="149">
        <v>32037284961</v>
      </c>
      <c r="N84" s="115"/>
      <c r="O84" s="149">
        <v>32601141736</v>
      </c>
      <c r="P84" s="115"/>
      <c r="Q84" s="149">
        <v>-563856775</v>
      </c>
    </row>
    <row r="85" spans="1:17" ht="21.75" customHeight="1">
      <c r="A85" s="7" t="s">
        <v>177</v>
      </c>
      <c r="C85" s="149">
        <v>0</v>
      </c>
      <c r="D85" s="115"/>
      <c r="E85" s="149">
        <v>0</v>
      </c>
      <c r="F85" s="115"/>
      <c r="G85" s="149">
        <v>0</v>
      </c>
      <c r="H85" s="115"/>
      <c r="I85" s="149">
        <v>0</v>
      </c>
      <c r="J85" s="115"/>
      <c r="K85" s="149">
        <v>2237140</v>
      </c>
      <c r="L85" s="115"/>
      <c r="M85" s="149">
        <v>39754414759</v>
      </c>
      <c r="N85" s="115"/>
      <c r="O85" s="149">
        <v>40696071011</v>
      </c>
      <c r="P85" s="115"/>
      <c r="Q85" s="149">
        <v>-941656252</v>
      </c>
    </row>
    <row r="86" spans="1:17" ht="21.75" customHeight="1">
      <c r="A86" s="7" t="s">
        <v>202</v>
      </c>
      <c r="C86" s="149">
        <v>0</v>
      </c>
      <c r="D86" s="115"/>
      <c r="E86" s="149">
        <v>0</v>
      </c>
      <c r="F86" s="115"/>
      <c r="G86" s="149">
        <v>0</v>
      </c>
      <c r="H86" s="115"/>
      <c r="I86" s="149">
        <v>0</v>
      </c>
      <c r="J86" s="115"/>
      <c r="K86" s="149">
        <v>345526</v>
      </c>
      <c r="L86" s="115"/>
      <c r="M86" s="149">
        <v>3974365218</v>
      </c>
      <c r="N86" s="115"/>
      <c r="O86" s="149">
        <v>4932230927</v>
      </c>
      <c r="P86" s="115"/>
      <c r="Q86" s="149">
        <v>-957865709</v>
      </c>
    </row>
    <row r="87" spans="1:17" ht="21.75" customHeight="1">
      <c r="A87" s="7" t="s">
        <v>42</v>
      </c>
      <c r="C87" s="149">
        <v>0</v>
      </c>
      <c r="D87" s="115"/>
      <c r="E87" s="149">
        <v>0</v>
      </c>
      <c r="F87" s="115"/>
      <c r="G87" s="149">
        <v>0</v>
      </c>
      <c r="H87" s="115"/>
      <c r="I87" s="149">
        <v>0</v>
      </c>
      <c r="J87" s="115"/>
      <c r="K87" s="149">
        <v>5353560</v>
      </c>
      <c r="L87" s="115"/>
      <c r="M87" s="149">
        <v>11834834520</v>
      </c>
      <c r="N87" s="115"/>
      <c r="O87" s="149">
        <v>12905137821</v>
      </c>
      <c r="P87" s="115"/>
      <c r="Q87" s="149">
        <v>-1070303301</v>
      </c>
    </row>
    <row r="88" spans="1:17" ht="21.75" customHeight="1">
      <c r="A88" s="7" t="s">
        <v>192</v>
      </c>
      <c r="C88" s="149">
        <v>0</v>
      </c>
      <c r="D88" s="115"/>
      <c r="E88" s="149">
        <v>0</v>
      </c>
      <c r="F88" s="115"/>
      <c r="G88" s="149">
        <v>0</v>
      </c>
      <c r="H88" s="115"/>
      <c r="I88" s="149">
        <v>0</v>
      </c>
      <c r="J88" s="115"/>
      <c r="K88" s="149">
        <v>1500000</v>
      </c>
      <c r="L88" s="115"/>
      <c r="M88" s="149">
        <v>5294128586</v>
      </c>
      <c r="N88" s="115"/>
      <c r="O88" s="149">
        <v>6620373000</v>
      </c>
      <c r="P88" s="115"/>
      <c r="Q88" s="149">
        <v>-1326244414</v>
      </c>
    </row>
    <row r="89" spans="1:17" ht="21.75" customHeight="1">
      <c r="A89" s="7" t="s">
        <v>191</v>
      </c>
      <c r="C89" s="149">
        <v>0</v>
      </c>
      <c r="D89" s="115"/>
      <c r="E89" s="149">
        <v>0</v>
      </c>
      <c r="F89" s="115"/>
      <c r="G89" s="149">
        <v>0</v>
      </c>
      <c r="H89" s="115"/>
      <c r="I89" s="149">
        <v>0</v>
      </c>
      <c r="J89" s="115"/>
      <c r="K89" s="149">
        <v>4822222</v>
      </c>
      <c r="L89" s="115"/>
      <c r="M89" s="149">
        <v>19521907903</v>
      </c>
      <c r="N89" s="115"/>
      <c r="O89" s="149">
        <v>21206575742</v>
      </c>
      <c r="P89" s="115"/>
      <c r="Q89" s="149">
        <v>-1684667839</v>
      </c>
    </row>
    <row r="90" spans="1:17" ht="21.75" customHeight="1">
      <c r="A90" s="7" t="s">
        <v>46</v>
      </c>
      <c r="C90" s="149">
        <v>0</v>
      </c>
      <c r="D90" s="115"/>
      <c r="E90" s="149">
        <v>0</v>
      </c>
      <c r="F90" s="115"/>
      <c r="G90" s="149">
        <v>0</v>
      </c>
      <c r="H90" s="115"/>
      <c r="I90" s="149">
        <v>0</v>
      </c>
      <c r="J90" s="115"/>
      <c r="K90" s="149">
        <v>1600000</v>
      </c>
      <c r="L90" s="115"/>
      <c r="M90" s="149">
        <v>8699925600</v>
      </c>
      <c r="N90" s="115"/>
      <c r="O90" s="149">
        <v>10400499808</v>
      </c>
      <c r="P90" s="115"/>
      <c r="Q90" s="149">
        <v>-1700574208</v>
      </c>
    </row>
    <row r="91" spans="1:17" ht="21.75" customHeight="1">
      <c r="A91" s="7" t="s">
        <v>221</v>
      </c>
      <c r="C91" s="149">
        <v>0</v>
      </c>
      <c r="D91" s="115"/>
      <c r="E91" s="149">
        <v>0</v>
      </c>
      <c r="F91" s="115"/>
      <c r="G91" s="149">
        <v>0</v>
      </c>
      <c r="H91" s="115"/>
      <c r="I91" s="149">
        <v>0</v>
      </c>
      <c r="J91" s="115"/>
      <c r="K91" s="149">
        <v>1418589</v>
      </c>
      <c r="L91" s="115"/>
      <c r="M91" s="149">
        <v>3645092702</v>
      </c>
      <c r="N91" s="115"/>
      <c r="O91" s="149">
        <v>5352336297</v>
      </c>
      <c r="P91" s="115"/>
      <c r="Q91" s="149">
        <v>-1707243595</v>
      </c>
    </row>
    <row r="92" spans="1:17" ht="21.75" customHeight="1">
      <c r="A92" s="7" t="s">
        <v>198</v>
      </c>
      <c r="C92" s="149">
        <v>0</v>
      </c>
      <c r="D92" s="115"/>
      <c r="E92" s="149">
        <v>0</v>
      </c>
      <c r="F92" s="115"/>
      <c r="G92" s="149">
        <v>0</v>
      </c>
      <c r="H92" s="115"/>
      <c r="I92" s="149">
        <v>0</v>
      </c>
      <c r="J92" s="115"/>
      <c r="K92" s="149">
        <v>571500</v>
      </c>
      <c r="L92" s="115"/>
      <c r="M92" s="149">
        <v>27713611298</v>
      </c>
      <c r="N92" s="115"/>
      <c r="O92" s="149">
        <v>29427557985</v>
      </c>
      <c r="P92" s="115"/>
      <c r="Q92" s="149">
        <v>-1713946687</v>
      </c>
    </row>
    <row r="93" spans="1:17" ht="21.75" customHeight="1">
      <c r="A93" s="7" t="s">
        <v>205</v>
      </c>
      <c r="C93" s="149">
        <v>0</v>
      </c>
      <c r="D93" s="115"/>
      <c r="E93" s="149">
        <v>0</v>
      </c>
      <c r="F93" s="115"/>
      <c r="G93" s="149">
        <v>0</v>
      </c>
      <c r="H93" s="115"/>
      <c r="I93" s="149">
        <v>0</v>
      </c>
      <c r="J93" s="115"/>
      <c r="K93" s="149">
        <v>132039</v>
      </c>
      <c r="L93" s="115"/>
      <c r="M93" s="149">
        <v>10241251576</v>
      </c>
      <c r="N93" s="115"/>
      <c r="O93" s="149">
        <v>12352963844</v>
      </c>
      <c r="P93" s="115"/>
      <c r="Q93" s="149">
        <v>-2111712268</v>
      </c>
    </row>
    <row r="94" spans="1:17" ht="21.75" customHeight="1">
      <c r="A94" s="7" t="s">
        <v>31</v>
      </c>
      <c r="C94" s="149">
        <v>0</v>
      </c>
      <c r="D94" s="115"/>
      <c r="E94" s="149">
        <v>0</v>
      </c>
      <c r="F94" s="115"/>
      <c r="G94" s="149">
        <v>0</v>
      </c>
      <c r="H94" s="115"/>
      <c r="I94" s="149">
        <v>0</v>
      </c>
      <c r="J94" s="115"/>
      <c r="K94" s="149">
        <v>352997</v>
      </c>
      <c r="L94" s="115"/>
      <c r="M94" s="149">
        <v>98372802184</v>
      </c>
      <c r="N94" s="115"/>
      <c r="O94" s="149">
        <v>100741573849</v>
      </c>
      <c r="P94" s="115"/>
      <c r="Q94" s="149">
        <v>-2368771665</v>
      </c>
    </row>
    <row r="95" spans="1:17" ht="21.75" customHeight="1">
      <c r="A95" s="7" t="s">
        <v>233</v>
      </c>
      <c r="C95" s="149">
        <v>0</v>
      </c>
      <c r="D95" s="115"/>
      <c r="E95" s="149">
        <v>0</v>
      </c>
      <c r="F95" s="115"/>
      <c r="G95" s="149">
        <v>0</v>
      </c>
      <c r="H95" s="115"/>
      <c r="I95" s="149">
        <v>0</v>
      </c>
      <c r="J95" s="115"/>
      <c r="K95" s="149">
        <v>223700</v>
      </c>
      <c r="L95" s="115"/>
      <c r="M95" s="149">
        <v>195057784526</v>
      </c>
      <c r="N95" s="115"/>
      <c r="O95" s="149">
        <v>197670225776</v>
      </c>
      <c r="P95" s="115"/>
      <c r="Q95" s="149">
        <v>-2612441250</v>
      </c>
    </row>
    <row r="96" spans="1:17" ht="21.75" customHeight="1">
      <c r="A96" s="7" t="s">
        <v>48</v>
      </c>
      <c r="C96" s="149">
        <v>0</v>
      </c>
      <c r="D96" s="115"/>
      <c r="E96" s="149">
        <v>0</v>
      </c>
      <c r="F96" s="115"/>
      <c r="G96" s="149">
        <v>0</v>
      </c>
      <c r="H96" s="115"/>
      <c r="I96" s="149">
        <v>0</v>
      </c>
      <c r="J96" s="115"/>
      <c r="K96" s="149">
        <v>2800000</v>
      </c>
      <c r="L96" s="115"/>
      <c r="M96" s="149">
        <v>7342450997</v>
      </c>
      <c r="N96" s="115"/>
      <c r="O96" s="149">
        <v>10008375577</v>
      </c>
      <c r="P96" s="115"/>
      <c r="Q96" s="149">
        <v>-2665924580</v>
      </c>
    </row>
    <row r="97" spans="1:17" ht="21.75" customHeight="1">
      <c r="A97" s="7" t="s">
        <v>30</v>
      </c>
      <c r="C97" s="149">
        <v>0</v>
      </c>
      <c r="D97" s="115"/>
      <c r="E97" s="149">
        <v>0</v>
      </c>
      <c r="F97" s="115"/>
      <c r="G97" s="149">
        <v>0</v>
      </c>
      <c r="H97" s="115"/>
      <c r="I97" s="149">
        <v>0</v>
      </c>
      <c r="J97" s="115"/>
      <c r="K97" s="149">
        <v>5000000</v>
      </c>
      <c r="L97" s="115"/>
      <c r="M97" s="149">
        <v>15032890618</v>
      </c>
      <c r="N97" s="115"/>
      <c r="O97" s="149">
        <v>17708432002</v>
      </c>
      <c r="P97" s="115"/>
      <c r="Q97" s="149">
        <v>-2675541384</v>
      </c>
    </row>
    <row r="98" spans="1:17" ht="21.75" customHeight="1">
      <c r="A98" s="7" t="s">
        <v>20</v>
      </c>
      <c r="C98" s="149">
        <v>0</v>
      </c>
      <c r="D98" s="115"/>
      <c r="E98" s="149">
        <v>0</v>
      </c>
      <c r="F98" s="115"/>
      <c r="G98" s="149">
        <v>0</v>
      </c>
      <c r="H98" s="115"/>
      <c r="I98" s="149">
        <v>0</v>
      </c>
      <c r="J98" s="115"/>
      <c r="K98" s="149">
        <v>43442659</v>
      </c>
      <c r="L98" s="115"/>
      <c r="M98" s="149">
        <v>74741363134</v>
      </c>
      <c r="N98" s="115"/>
      <c r="O98" s="149">
        <v>77755232451</v>
      </c>
      <c r="P98" s="115"/>
      <c r="Q98" s="149">
        <v>-3013869317</v>
      </c>
    </row>
    <row r="99" spans="1:17" ht="21.75" customHeight="1">
      <c r="A99" s="7" t="s">
        <v>176</v>
      </c>
      <c r="C99" s="149">
        <v>0</v>
      </c>
      <c r="D99" s="115"/>
      <c r="E99" s="149">
        <v>0</v>
      </c>
      <c r="F99" s="115"/>
      <c r="G99" s="149">
        <v>0</v>
      </c>
      <c r="H99" s="115"/>
      <c r="I99" s="149">
        <v>0</v>
      </c>
      <c r="J99" s="115"/>
      <c r="K99" s="149">
        <v>281880</v>
      </c>
      <c r="L99" s="115"/>
      <c r="M99" s="149">
        <v>16269388383</v>
      </c>
      <c r="N99" s="115"/>
      <c r="O99" s="149">
        <v>19423659066</v>
      </c>
      <c r="P99" s="115"/>
      <c r="Q99" s="149">
        <v>-3154270683</v>
      </c>
    </row>
    <row r="100" spans="1:17" ht="21.75" customHeight="1">
      <c r="A100" s="7" t="s">
        <v>217</v>
      </c>
      <c r="C100" s="149">
        <v>0</v>
      </c>
      <c r="D100" s="115"/>
      <c r="E100" s="149">
        <v>0</v>
      </c>
      <c r="F100" s="115"/>
      <c r="G100" s="149">
        <v>0</v>
      </c>
      <c r="H100" s="115"/>
      <c r="I100" s="149">
        <v>0</v>
      </c>
      <c r="J100" s="115"/>
      <c r="K100" s="149">
        <v>3635285</v>
      </c>
      <c r="L100" s="115"/>
      <c r="M100" s="149">
        <v>13981231539</v>
      </c>
      <c r="N100" s="115"/>
      <c r="O100" s="149">
        <v>17554876852</v>
      </c>
      <c r="P100" s="115"/>
      <c r="Q100" s="149">
        <v>-3573645313</v>
      </c>
    </row>
    <row r="101" spans="1:17" ht="21.75" customHeight="1">
      <c r="A101" s="7" t="s">
        <v>24</v>
      </c>
      <c r="C101" s="149">
        <v>0</v>
      </c>
      <c r="D101" s="115"/>
      <c r="E101" s="149">
        <v>0</v>
      </c>
      <c r="F101" s="115"/>
      <c r="G101" s="149">
        <v>0</v>
      </c>
      <c r="H101" s="115"/>
      <c r="I101" s="149">
        <v>0</v>
      </c>
      <c r="J101" s="115"/>
      <c r="K101" s="149">
        <v>9590165</v>
      </c>
      <c r="L101" s="115"/>
      <c r="M101" s="149">
        <v>20611727619</v>
      </c>
      <c r="N101" s="115"/>
      <c r="O101" s="149">
        <v>24466992454</v>
      </c>
      <c r="P101" s="115"/>
      <c r="Q101" s="149">
        <v>-3855264835</v>
      </c>
    </row>
    <row r="102" spans="1:17" ht="21.75" customHeight="1">
      <c r="A102" s="7" t="s">
        <v>50</v>
      </c>
      <c r="C102" s="149">
        <v>0</v>
      </c>
      <c r="D102" s="115"/>
      <c r="E102" s="149">
        <v>0</v>
      </c>
      <c r="F102" s="115"/>
      <c r="G102" s="149">
        <v>0</v>
      </c>
      <c r="H102" s="115"/>
      <c r="I102" s="149">
        <v>0</v>
      </c>
      <c r="J102" s="115"/>
      <c r="K102" s="149">
        <v>2000000</v>
      </c>
      <c r="L102" s="115"/>
      <c r="M102" s="149">
        <v>37511656095</v>
      </c>
      <c r="N102" s="115"/>
      <c r="O102" s="149">
        <v>42084337695</v>
      </c>
      <c r="P102" s="115"/>
      <c r="Q102" s="149">
        <v>-4572681600</v>
      </c>
    </row>
    <row r="103" spans="1:17" ht="21.75" customHeight="1">
      <c r="A103" s="7" t="s">
        <v>21</v>
      </c>
      <c r="C103" s="149">
        <v>0</v>
      </c>
      <c r="D103" s="115"/>
      <c r="E103" s="149">
        <v>0</v>
      </c>
      <c r="F103" s="115"/>
      <c r="G103" s="149">
        <v>0</v>
      </c>
      <c r="H103" s="115"/>
      <c r="I103" s="149">
        <v>0</v>
      </c>
      <c r="J103" s="115"/>
      <c r="K103" s="149">
        <v>15790949</v>
      </c>
      <c r="L103" s="115"/>
      <c r="M103" s="149">
        <v>55781232165</v>
      </c>
      <c r="N103" s="115"/>
      <c r="O103" s="149">
        <v>60502686900</v>
      </c>
      <c r="P103" s="115"/>
      <c r="Q103" s="149">
        <v>-4721454735</v>
      </c>
    </row>
    <row r="104" spans="1:17" ht="21.75" customHeight="1">
      <c r="A104" s="7" t="s">
        <v>193</v>
      </c>
      <c r="C104" s="149">
        <v>0</v>
      </c>
      <c r="D104" s="115"/>
      <c r="E104" s="149">
        <v>0</v>
      </c>
      <c r="F104" s="115"/>
      <c r="G104" s="149">
        <v>0</v>
      </c>
      <c r="H104" s="115"/>
      <c r="I104" s="149">
        <v>0</v>
      </c>
      <c r="J104" s="115"/>
      <c r="K104" s="149">
        <v>557476</v>
      </c>
      <c r="L104" s="115"/>
      <c r="M104" s="149">
        <v>22176984226</v>
      </c>
      <c r="N104" s="115"/>
      <c r="O104" s="149">
        <v>27230108404</v>
      </c>
      <c r="P104" s="115"/>
      <c r="Q104" s="149">
        <v>-5053124178</v>
      </c>
    </row>
    <row r="105" spans="1:17" ht="21.75" customHeight="1">
      <c r="A105" s="7" t="s">
        <v>214</v>
      </c>
      <c r="C105" s="149">
        <v>0</v>
      </c>
      <c r="D105" s="115"/>
      <c r="E105" s="149">
        <v>0</v>
      </c>
      <c r="F105" s="115"/>
      <c r="G105" s="149">
        <v>0</v>
      </c>
      <c r="H105" s="115"/>
      <c r="I105" s="149">
        <v>0</v>
      </c>
      <c r="J105" s="115"/>
      <c r="K105" s="149">
        <v>12123750</v>
      </c>
      <c r="L105" s="115"/>
      <c r="M105" s="149">
        <v>40534841864</v>
      </c>
      <c r="N105" s="115"/>
      <c r="O105" s="149">
        <v>45952802990</v>
      </c>
      <c r="P105" s="115"/>
      <c r="Q105" s="149">
        <v>-5417961126</v>
      </c>
    </row>
    <row r="106" spans="1:17" ht="21.75" customHeight="1">
      <c r="A106" s="7" t="s">
        <v>39</v>
      </c>
      <c r="C106" s="149">
        <v>0</v>
      </c>
      <c r="D106" s="115"/>
      <c r="E106" s="149">
        <v>0</v>
      </c>
      <c r="F106" s="115"/>
      <c r="G106" s="149">
        <v>0</v>
      </c>
      <c r="H106" s="115"/>
      <c r="I106" s="149">
        <v>0</v>
      </c>
      <c r="J106" s="115"/>
      <c r="K106" s="149">
        <v>9600000</v>
      </c>
      <c r="L106" s="115"/>
      <c r="M106" s="149">
        <v>37014778253</v>
      </c>
      <c r="N106" s="115"/>
      <c r="O106" s="149">
        <v>42477447865</v>
      </c>
      <c r="P106" s="115"/>
      <c r="Q106" s="149">
        <v>-5462669612</v>
      </c>
    </row>
    <row r="107" spans="1:17" ht="21.75" customHeight="1">
      <c r="A107" s="7" t="s">
        <v>190</v>
      </c>
      <c r="C107" s="149">
        <v>0</v>
      </c>
      <c r="D107" s="115"/>
      <c r="E107" s="149">
        <v>0</v>
      </c>
      <c r="F107" s="115"/>
      <c r="G107" s="149">
        <v>0</v>
      </c>
      <c r="H107" s="115"/>
      <c r="I107" s="149">
        <v>0</v>
      </c>
      <c r="J107" s="115"/>
      <c r="K107" s="149">
        <v>60416562</v>
      </c>
      <c r="L107" s="115"/>
      <c r="M107" s="149">
        <v>24605025251</v>
      </c>
      <c r="N107" s="115"/>
      <c r="O107" s="149">
        <v>31830254231</v>
      </c>
      <c r="P107" s="115"/>
      <c r="Q107" s="149">
        <v>-7225228980</v>
      </c>
    </row>
    <row r="108" spans="1:17" ht="21.75" customHeight="1">
      <c r="A108" s="7" t="s">
        <v>19</v>
      </c>
      <c r="C108" s="149">
        <v>0</v>
      </c>
      <c r="D108" s="115"/>
      <c r="E108" s="149">
        <v>0</v>
      </c>
      <c r="F108" s="115"/>
      <c r="G108" s="149">
        <v>0</v>
      </c>
      <c r="H108" s="115"/>
      <c r="I108" s="149">
        <v>0</v>
      </c>
      <c r="J108" s="115"/>
      <c r="K108" s="149">
        <v>12450951</v>
      </c>
      <c r="L108" s="115"/>
      <c r="M108" s="149">
        <v>46462766711</v>
      </c>
      <c r="N108" s="115"/>
      <c r="O108" s="149">
        <v>54109022056</v>
      </c>
      <c r="P108" s="115"/>
      <c r="Q108" s="149">
        <v>-7646255345</v>
      </c>
    </row>
    <row r="109" spans="1:17" ht="21.75" customHeight="1">
      <c r="A109" s="7" t="s">
        <v>180</v>
      </c>
      <c r="C109" s="149">
        <v>0</v>
      </c>
      <c r="D109" s="115"/>
      <c r="E109" s="149">
        <v>0</v>
      </c>
      <c r="F109" s="115"/>
      <c r="G109" s="149">
        <v>0</v>
      </c>
      <c r="H109" s="115"/>
      <c r="I109" s="149">
        <v>0</v>
      </c>
      <c r="J109" s="115"/>
      <c r="K109" s="149">
        <v>21510860</v>
      </c>
      <c r="L109" s="115"/>
      <c r="M109" s="149">
        <v>17925387215</v>
      </c>
      <c r="N109" s="115"/>
      <c r="O109" s="149">
        <v>25595295848</v>
      </c>
      <c r="P109" s="115"/>
      <c r="Q109" s="149">
        <v>-7669908633</v>
      </c>
    </row>
    <row r="110" spans="1:17" ht="21.75" customHeight="1">
      <c r="A110" s="7" t="s">
        <v>184</v>
      </c>
      <c r="C110" s="149">
        <v>0</v>
      </c>
      <c r="D110" s="115"/>
      <c r="E110" s="149">
        <v>0</v>
      </c>
      <c r="F110" s="115"/>
      <c r="G110" s="149">
        <v>0</v>
      </c>
      <c r="H110" s="115"/>
      <c r="I110" s="149">
        <v>0</v>
      </c>
      <c r="J110" s="115"/>
      <c r="K110" s="149">
        <v>17988157</v>
      </c>
      <c r="L110" s="115"/>
      <c r="M110" s="149">
        <v>21046087269</v>
      </c>
      <c r="N110" s="115"/>
      <c r="O110" s="149">
        <v>31452903212</v>
      </c>
      <c r="P110" s="115"/>
      <c r="Q110" s="149">
        <v>-10406815943</v>
      </c>
    </row>
    <row r="111" spans="1:17" ht="21.75" customHeight="1">
      <c r="A111" s="7" t="s">
        <v>74</v>
      </c>
      <c r="C111" s="149">
        <v>0</v>
      </c>
      <c r="D111" s="115"/>
      <c r="E111" s="149">
        <v>0</v>
      </c>
      <c r="F111" s="115"/>
      <c r="G111" s="149">
        <v>0</v>
      </c>
      <c r="H111" s="115"/>
      <c r="I111" s="149">
        <v>0</v>
      </c>
      <c r="J111" s="115"/>
      <c r="K111" s="149">
        <v>12400000</v>
      </c>
      <c r="L111" s="115"/>
      <c r="M111" s="149">
        <v>40608996606</v>
      </c>
      <c r="N111" s="115"/>
      <c r="O111" s="149">
        <v>53082474988</v>
      </c>
      <c r="P111" s="115"/>
      <c r="Q111" s="149">
        <v>-12473478382</v>
      </c>
    </row>
    <row r="112" spans="1:17" ht="21.75" customHeight="1">
      <c r="A112" s="7" t="s">
        <v>97</v>
      </c>
      <c r="C112" s="149">
        <v>0</v>
      </c>
      <c r="D112" s="115"/>
      <c r="E112" s="149">
        <v>0</v>
      </c>
      <c r="F112" s="115"/>
      <c r="G112" s="149">
        <v>0</v>
      </c>
      <c r="H112" s="115"/>
      <c r="I112" s="149">
        <v>0</v>
      </c>
      <c r="J112" s="115"/>
      <c r="K112" s="149">
        <v>8983826</v>
      </c>
      <c r="L112" s="115"/>
      <c r="M112" s="149">
        <v>70446674721</v>
      </c>
      <c r="N112" s="115"/>
      <c r="O112" s="149">
        <v>83583671809</v>
      </c>
      <c r="P112" s="115"/>
      <c r="Q112" s="149">
        <v>-13136997088</v>
      </c>
    </row>
    <row r="113" spans="1:17" ht="21.75" customHeight="1">
      <c r="A113" s="7" t="s">
        <v>33</v>
      </c>
      <c r="C113" s="149">
        <v>0</v>
      </c>
      <c r="D113" s="115"/>
      <c r="E113" s="149">
        <v>0</v>
      </c>
      <c r="F113" s="115"/>
      <c r="G113" s="149">
        <v>0</v>
      </c>
      <c r="H113" s="115"/>
      <c r="I113" s="149">
        <v>0</v>
      </c>
      <c r="J113" s="115"/>
      <c r="K113" s="149">
        <v>1408801</v>
      </c>
      <c r="L113" s="115"/>
      <c r="M113" s="149">
        <v>79895380008</v>
      </c>
      <c r="N113" s="115"/>
      <c r="O113" s="149">
        <v>94082224865</v>
      </c>
      <c r="P113" s="115"/>
      <c r="Q113" s="149">
        <v>-14186844857</v>
      </c>
    </row>
    <row r="114" spans="1:17" ht="21.75" customHeight="1">
      <c r="A114" s="7" t="s">
        <v>25</v>
      </c>
      <c r="C114" s="149">
        <v>0</v>
      </c>
      <c r="D114" s="115"/>
      <c r="E114" s="149">
        <v>0</v>
      </c>
      <c r="F114" s="115"/>
      <c r="G114" s="149">
        <v>0</v>
      </c>
      <c r="H114" s="115"/>
      <c r="I114" s="149">
        <v>0</v>
      </c>
      <c r="J114" s="115"/>
      <c r="K114" s="149">
        <v>22985460</v>
      </c>
      <c r="L114" s="115"/>
      <c r="M114" s="149">
        <v>81853174495</v>
      </c>
      <c r="N114" s="115"/>
      <c r="O114" s="149">
        <v>96136080478</v>
      </c>
      <c r="P114" s="115"/>
      <c r="Q114" s="149">
        <v>-14282905983</v>
      </c>
    </row>
    <row r="115" spans="1:17" ht="21.75" customHeight="1">
      <c r="A115" s="7" t="s">
        <v>199</v>
      </c>
      <c r="C115" s="149">
        <v>0</v>
      </c>
      <c r="D115" s="115"/>
      <c r="E115" s="149">
        <v>0</v>
      </c>
      <c r="F115" s="115"/>
      <c r="G115" s="149">
        <v>0</v>
      </c>
      <c r="H115" s="115"/>
      <c r="I115" s="149">
        <v>0</v>
      </c>
      <c r="J115" s="115"/>
      <c r="K115" s="149">
        <v>29572095</v>
      </c>
      <c r="L115" s="115"/>
      <c r="M115" s="149">
        <v>53089520178</v>
      </c>
      <c r="N115" s="115"/>
      <c r="O115" s="149">
        <v>69806282942</v>
      </c>
      <c r="P115" s="115"/>
      <c r="Q115" s="149">
        <v>-16716762764</v>
      </c>
    </row>
    <row r="116" spans="1:17" ht="21.75" customHeight="1">
      <c r="A116" s="7" t="s">
        <v>55</v>
      </c>
      <c r="C116" s="149">
        <v>0</v>
      </c>
      <c r="D116" s="115"/>
      <c r="E116" s="149">
        <v>0</v>
      </c>
      <c r="F116" s="115"/>
      <c r="G116" s="149">
        <v>0</v>
      </c>
      <c r="H116" s="115"/>
      <c r="I116" s="149">
        <v>0</v>
      </c>
      <c r="J116" s="115"/>
      <c r="K116" s="149">
        <v>4200000</v>
      </c>
      <c r="L116" s="115"/>
      <c r="M116" s="149">
        <v>84080725419</v>
      </c>
      <c r="N116" s="115"/>
      <c r="O116" s="149">
        <v>102598894089</v>
      </c>
      <c r="P116" s="115"/>
      <c r="Q116" s="149">
        <v>-18518168670</v>
      </c>
    </row>
    <row r="117" spans="1:17" ht="21.75" customHeight="1">
      <c r="A117" s="7" t="s">
        <v>225</v>
      </c>
      <c r="C117" s="149">
        <v>0</v>
      </c>
      <c r="D117" s="115"/>
      <c r="E117" s="149">
        <v>0</v>
      </c>
      <c r="F117" s="115"/>
      <c r="G117" s="149">
        <v>0</v>
      </c>
      <c r="H117" s="115"/>
      <c r="I117" s="149">
        <v>0</v>
      </c>
      <c r="J117" s="115"/>
      <c r="K117" s="149">
        <v>234028738</v>
      </c>
      <c r="L117" s="115"/>
      <c r="M117" s="149">
        <v>108360682066</v>
      </c>
      <c r="N117" s="115"/>
      <c r="O117" s="149">
        <v>127511578685</v>
      </c>
      <c r="P117" s="115"/>
      <c r="Q117" s="149">
        <v>-19150896619</v>
      </c>
    </row>
    <row r="118" spans="1:17" ht="21.75" customHeight="1">
      <c r="A118" s="9" t="s">
        <v>35</v>
      </c>
      <c r="C118" s="151">
        <v>0</v>
      </c>
      <c r="D118" s="115"/>
      <c r="E118" s="151">
        <v>0</v>
      </c>
      <c r="F118" s="115"/>
      <c r="G118" s="151">
        <v>0</v>
      </c>
      <c r="H118" s="115"/>
      <c r="I118" s="151">
        <v>0</v>
      </c>
      <c r="J118" s="115"/>
      <c r="K118" s="151">
        <v>4518691</v>
      </c>
      <c r="L118" s="115"/>
      <c r="M118" s="151">
        <v>155998793191</v>
      </c>
      <c r="N118" s="115"/>
      <c r="O118" s="151">
        <v>176707672204</v>
      </c>
      <c r="P118" s="115"/>
      <c r="Q118" s="151">
        <v>-20708879013</v>
      </c>
    </row>
    <row r="119" spans="1:17" ht="21.75" customHeight="1" thickBot="1">
      <c r="A119" s="11" t="s">
        <v>101</v>
      </c>
      <c r="C119" s="152">
        <f>SUM(C8:C118)</f>
        <v>3940367</v>
      </c>
      <c r="D119" s="115"/>
      <c r="E119" s="152">
        <f>SUM(E8:E118)</f>
        <v>13763701932</v>
      </c>
      <c r="F119" s="115"/>
      <c r="G119" s="152">
        <f>SUM(G8:G118)</f>
        <v>13763704147</v>
      </c>
      <c r="H119" s="115"/>
      <c r="I119" s="152">
        <f>SUM(I8:I118)</f>
        <v>-2215</v>
      </c>
      <c r="J119" s="115"/>
      <c r="K119" s="152">
        <f>SUM(K8:K118)</f>
        <v>1315118271</v>
      </c>
      <c r="L119" s="115"/>
      <c r="M119" s="152">
        <f>SUM(M8:M118)</f>
        <v>8685797591554</v>
      </c>
      <c r="N119" s="115"/>
      <c r="O119" s="152">
        <f>SUM(O8:O118)</f>
        <v>8408256987985</v>
      </c>
      <c r="P119" s="115"/>
      <c r="Q119" s="152">
        <f>SUM(Q8:Q118)</f>
        <v>277540603569</v>
      </c>
    </row>
  </sheetData>
  <sortState xmlns:xlrd2="http://schemas.microsoft.com/office/spreadsheetml/2017/richdata2" ref="A8:Q118">
    <sortCondition descending="1" ref="Q8:Q118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95"/>
  <sheetViews>
    <sheetView rightToLeft="1" workbookViewId="0">
      <selection activeCell="R7" sqref="R7"/>
    </sheetView>
  </sheetViews>
  <sheetFormatPr defaultRowHeight="12.75"/>
  <cols>
    <col min="1" max="1" width="28" bestFit="1" customWidth="1"/>
    <col min="2" max="2" width="1.28515625" customWidth="1"/>
    <col min="3" max="3" width="14.5703125" bestFit="1" customWidth="1"/>
    <col min="4" max="4" width="1.28515625" customWidth="1"/>
    <col min="5" max="5" width="19.42578125" bestFit="1" customWidth="1"/>
    <col min="6" max="6" width="1.28515625" customWidth="1"/>
    <col min="7" max="7" width="18.85546875" bestFit="1" customWidth="1"/>
    <col min="8" max="8" width="1.28515625" customWidth="1"/>
    <col min="9" max="9" width="17.5703125" bestFit="1" customWidth="1"/>
    <col min="10" max="10" width="1.28515625" customWidth="1"/>
    <col min="11" max="11" width="14.5703125" bestFit="1" customWidth="1"/>
    <col min="12" max="12" width="1.28515625" customWidth="1"/>
    <col min="13" max="13" width="19.42578125" bestFit="1" customWidth="1"/>
    <col min="14" max="14" width="1.28515625" customWidth="1"/>
    <col min="15" max="15" width="19.42578125" bestFit="1" customWidth="1"/>
    <col min="16" max="16" width="1.28515625" customWidth="1"/>
    <col min="17" max="17" width="18.5703125" bestFit="1" customWidth="1"/>
  </cols>
  <sheetData>
    <row r="1" spans="1:17" ht="29.1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7" ht="21.75" customHeight="1">
      <c r="A2" s="175" t="s">
        <v>153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7" ht="21.75" customHeight="1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17" ht="14.45" customHeight="1"/>
    <row r="5" spans="1:17" ht="14.45" customHeight="1">
      <c r="A5" s="176" t="s">
        <v>300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</row>
    <row r="6" spans="1:17" ht="14.45" customHeight="1">
      <c r="A6" s="174" t="s">
        <v>156</v>
      </c>
      <c r="C6" s="174" t="s">
        <v>170</v>
      </c>
      <c r="D6" s="174"/>
      <c r="E6" s="174"/>
      <c r="F6" s="174"/>
      <c r="G6" s="174"/>
      <c r="H6" s="174"/>
      <c r="I6" s="174"/>
      <c r="K6" s="174" t="s">
        <v>171</v>
      </c>
      <c r="L6" s="174"/>
      <c r="M6" s="174"/>
      <c r="N6" s="174"/>
      <c r="O6" s="174"/>
      <c r="P6" s="174"/>
      <c r="Q6" s="174"/>
    </row>
    <row r="7" spans="1:17" ht="42">
      <c r="A7" s="174"/>
      <c r="C7" s="15" t="s">
        <v>13</v>
      </c>
      <c r="D7" s="3"/>
      <c r="E7" s="15" t="s">
        <v>15</v>
      </c>
      <c r="F7" s="3"/>
      <c r="G7" s="15" t="s">
        <v>298</v>
      </c>
      <c r="H7" s="3"/>
      <c r="I7" s="15" t="s">
        <v>301</v>
      </c>
      <c r="K7" s="15" t="s">
        <v>13</v>
      </c>
      <c r="L7" s="3"/>
      <c r="M7" s="15" t="s">
        <v>15</v>
      </c>
      <c r="N7" s="3"/>
      <c r="O7" s="15" t="s">
        <v>298</v>
      </c>
      <c r="P7" s="3"/>
      <c r="Q7" s="15" t="s">
        <v>301</v>
      </c>
    </row>
    <row r="8" spans="1:17" ht="21.75" customHeight="1">
      <c r="A8" s="5" t="s">
        <v>89</v>
      </c>
      <c r="C8" s="148">
        <v>105400000</v>
      </c>
      <c r="D8" s="115"/>
      <c r="E8" s="148">
        <v>1432818034600</v>
      </c>
      <c r="F8" s="115"/>
      <c r="G8" s="148">
        <v>1453735086200</v>
      </c>
      <c r="H8" s="115"/>
      <c r="I8" s="148">
        <v>-20917051600</v>
      </c>
      <c r="J8" s="115"/>
      <c r="K8" s="148">
        <v>105400000</v>
      </c>
      <c r="L8" s="115"/>
      <c r="M8" s="148">
        <v>1432818034600</v>
      </c>
      <c r="N8" s="115"/>
      <c r="O8" s="148">
        <v>796479429539</v>
      </c>
      <c r="P8" s="115"/>
      <c r="Q8" s="148">
        <v>636338605061</v>
      </c>
    </row>
    <row r="9" spans="1:17" ht="21.75" customHeight="1">
      <c r="A9" s="7" t="s">
        <v>66</v>
      </c>
      <c r="C9" s="149">
        <v>37252</v>
      </c>
      <c r="D9" s="115"/>
      <c r="E9" s="149">
        <v>920515996600</v>
      </c>
      <c r="F9" s="115"/>
      <c r="G9" s="149">
        <v>923118864768</v>
      </c>
      <c r="H9" s="115"/>
      <c r="I9" s="149">
        <v>-2602868167</v>
      </c>
      <c r="J9" s="115"/>
      <c r="K9" s="149">
        <v>37252</v>
      </c>
      <c r="L9" s="115"/>
      <c r="M9" s="149">
        <v>920515996600</v>
      </c>
      <c r="N9" s="115"/>
      <c r="O9" s="149">
        <v>398497297052</v>
      </c>
      <c r="P9" s="115"/>
      <c r="Q9" s="149">
        <v>522018699548</v>
      </c>
    </row>
    <row r="10" spans="1:17" ht="21.75" customHeight="1">
      <c r="A10" s="7" t="s">
        <v>26</v>
      </c>
      <c r="C10" s="149">
        <v>71400000</v>
      </c>
      <c r="D10" s="115"/>
      <c r="E10" s="149">
        <v>491685661320</v>
      </c>
      <c r="F10" s="115"/>
      <c r="G10" s="149">
        <v>557574373860</v>
      </c>
      <c r="H10" s="115"/>
      <c r="I10" s="149">
        <v>-65888712540</v>
      </c>
      <c r="J10" s="115"/>
      <c r="K10" s="149">
        <v>71400000</v>
      </c>
      <c r="L10" s="115"/>
      <c r="M10" s="149">
        <v>491685661320</v>
      </c>
      <c r="N10" s="115"/>
      <c r="O10" s="149">
        <v>234371430262</v>
      </c>
      <c r="P10" s="115"/>
      <c r="Q10" s="149">
        <v>257314231058</v>
      </c>
    </row>
    <row r="11" spans="1:17" ht="21.75" customHeight="1">
      <c r="A11" s="7" t="s">
        <v>56</v>
      </c>
      <c r="C11" s="149">
        <v>80000000</v>
      </c>
      <c r="D11" s="115"/>
      <c r="E11" s="149">
        <v>1078002128000</v>
      </c>
      <c r="F11" s="115"/>
      <c r="G11" s="149">
        <v>1178022944000</v>
      </c>
      <c r="H11" s="115"/>
      <c r="I11" s="149">
        <v>-100020816000</v>
      </c>
      <c r="J11" s="115"/>
      <c r="K11" s="149">
        <v>80000000</v>
      </c>
      <c r="L11" s="115"/>
      <c r="M11" s="149">
        <v>1078002128000</v>
      </c>
      <c r="N11" s="115"/>
      <c r="O11" s="149">
        <v>899425282730</v>
      </c>
      <c r="P11" s="115"/>
      <c r="Q11" s="149">
        <v>178576845269</v>
      </c>
    </row>
    <row r="12" spans="1:17" ht="21.75" customHeight="1">
      <c r="A12" s="7" t="s">
        <v>80</v>
      </c>
      <c r="C12" s="149">
        <v>28500000</v>
      </c>
      <c r="D12" s="115"/>
      <c r="E12" s="149">
        <v>763834561950</v>
      </c>
      <c r="F12" s="115"/>
      <c r="G12" s="149">
        <v>827181078750</v>
      </c>
      <c r="H12" s="115"/>
      <c r="I12" s="149">
        <v>-63346516800</v>
      </c>
      <c r="J12" s="115"/>
      <c r="K12" s="149">
        <v>28500000</v>
      </c>
      <c r="L12" s="115"/>
      <c r="M12" s="149">
        <v>763834561950</v>
      </c>
      <c r="N12" s="115"/>
      <c r="O12" s="149">
        <v>599063428801</v>
      </c>
      <c r="P12" s="115"/>
      <c r="Q12" s="149">
        <v>164771133149</v>
      </c>
    </row>
    <row r="13" spans="1:17" ht="21.75" customHeight="1">
      <c r="A13" s="7" t="s">
        <v>67</v>
      </c>
      <c r="C13" s="149">
        <v>63740921</v>
      </c>
      <c r="D13" s="115"/>
      <c r="E13" s="149">
        <v>664106138647</v>
      </c>
      <c r="F13" s="115"/>
      <c r="G13" s="149">
        <v>711542291407</v>
      </c>
      <c r="H13" s="115"/>
      <c r="I13" s="149">
        <v>-47436152759</v>
      </c>
      <c r="J13" s="115"/>
      <c r="K13" s="149">
        <v>63740921</v>
      </c>
      <c r="L13" s="115"/>
      <c r="M13" s="149">
        <v>664106138647</v>
      </c>
      <c r="N13" s="115"/>
      <c r="O13" s="149">
        <v>512181369679</v>
      </c>
      <c r="P13" s="115"/>
      <c r="Q13" s="149">
        <v>151924768968</v>
      </c>
    </row>
    <row r="14" spans="1:17" ht="21.75" customHeight="1">
      <c r="A14" s="7" t="s">
        <v>31</v>
      </c>
      <c r="C14" s="149">
        <v>19464398</v>
      </c>
      <c r="D14" s="115"/>
      <c r="E14" s="149">
        <v>251699242667</v>
      </c>
      <c r="F14" s="115"/>
      <c r="G14" s="149">
        <v>272378115000</v>
      </c>
      <c r="H14" s="115"/>
      <c r="I14" s="149">
        <v>-20678872332</v>
      </c>
      <c r="J14" s="115"/>
      <c r="K14" s="149">
        <v>19464398</v>
      </c>
      <c r="L14" s="115"/>
      <c r="M14" s="149">
        <v>251699242667</v>
      </c>
      <c r="N14" s="115"/>
      <c r="O14" s="149">
        <v>142694660073</v>
      </c>
      <c r="P14" s="115"/>
      <c r="Q14" s="149">
        <v>109004582594</v>
      </c>
    </row>
    <row r="15" spans="1:17" ht="21.75" customHeight="1">
      <c r="A15" s="7" t="s">
        <v>25</v>
      </c>
      <c r="C15" s="149">
        <v>63695448</v>
      </c>
      <c r="D15" s="115"/>
      <c r="E15" s="149">
        <v>388698955449</v>
      </c>
      <c r="F15" s="115"/>
      <c r="G15" s="149">
        <v>411452065037</v>
      </c>
      <c r="H15" s="115"/>
      <c r="I15" s="149">
        <v>-22753109587</v>
      </c>
      <c r="J15" s="115"/>
      <c r="K15" s="149">
        <v>63695448</v>
      </c>
      <c r="L15" s="115"/>
      <c r="M15" s="149">
        <v>388698955449</v>
      </c>
      <c r="N15" s="115"/>
      <c r="O15" s="149">
        <v>280803716489</v>
      </c>
      <c r="P15" s="115"/>
      <c r="Q15" s="149">
        <v>107895238960</v>
      </c>
    </row>
    <row r="16" spans="1:17" ht="21.75" customHeight="1">
      <c r="A16" s="7" t="s">
        <v>51</v>
      </c>
      <c r="C16" s="149">
        <v>424800000</v>
      </c>
      <c r="D16" s="115"/>
      <c r="E16" s="149">
        <v>690865209144</v>
      </c>
      <c r="F16" s="115"/>
      <c r="G16" s="149">
        <v>705196763208</v>
      </c>
      <c r="H16" s="115"/>
      <c r="I16" s="149">
        <v>-14331554064</v>
      </c>
      <c r="J16" s="115"/>
      <c r="K16" s="149">
        <v>424800000</v>
      </c>
      <c r="L16" s="115"/>
      <c r="M16" s="149">
        <v>690865209144</v>
      </c>
      <c r="N16" s="115"/>
      <c r="O16" s="149">
        <v>589805774196</v>
      </c>
      <c r="P16" s="115"/>
      <c r="Q16" s="149">
        <v>101059434947</v>
      </c>
    </row>
    <row r="17" spans="1:17" ht="21.75" customHeight="1">
      <c r="A17" s="7" t="s">
        <v>74</v>
      </c>
      <c r="C17" s="149">
        <v>206400000</v>
      </c>
      <c r="D17" s="115"/>
      <c r="E17" s="149">
        <v>675854942400</v>
      </c>
      <c r="F17" s="115"/>
      <c r="G17" s="149">
        <v>672679678400</v>
      </c>
      <c r="H17" s="115"/>
      <c r="I17" s="149">
        <v>3175263999</v>
      </c>
      <c r="J17" s="115"/>
      <c r="K17" s="149">
        <v>206400000</v>
      </c>
      <c r="L17" s="115"/>
      <c r="M17" s="149">
        <v>675854942400</v>
      </c>
      <c r="N17" s="115"/>
      <c r="O17" s="149">
        <v>611123663722</v>
      </c>
      <c r="P17" s="115"/>
      <c r="Q17" s="149">
        <v>64731278677</v>
      </c>
    </row>
    <row r="18" spans="1:17" ht="21.75" customHeight="1">
      <c r="A18" s="7" t="s">
        <v>37</v>
      </c>
      <c r="C18" s="149">
        <v>66640310</v>
      </c>
      <c r="D18" s="115"/>
      <c r="E18" s="149">
        <v>188258388609</v>
      </c>
      <c r="F18" s="115"/>
      <c r="G18" s="149">
        <v>193812903763</v>
      </c>
      <c r="H18" s="115"/>
      <c r="I18" s="149">
        <v>-5554515153</v>
      </c>
      <c r="J18" s="115"/>
      <c r="K18" s="149">
        <v>66640310</v>
      </c>
      <c r="L18" s="115"/>
      <c r="M18" s="149">
        <v>188258388609</v>
      </c>
      <c r="N18" s="115"/>
      <c r="O18" s="149">
        <v>136891931260</v>
      </c>
      <c r="P18" s="115"/>
      <c r="Q18" s="149">
        <v>51366457349</v>
      </c>
    </row>
    <row r="19" spans="1:17" ht="21.75" customHeight="1">
      <c r="A19" s="7" t="s">
        <v>91</v>
      </c>
      <c r="C19" s="149">
        <v>19000000</v>
      </c>
      <c r="D19" s="115"/>
      <c r="E19" s="149">
        <v>150825040000</v>
      </c>
      <c r="F19" s="115"/>
      <c r="G19" s="149">
        <v>161005730200</v>
      </c>
      <c r="H19" s="115"/>
      <c r="I19" s="149">
        <v>-10180690200</v>
      </c>
      <c r="J19" s="115"/>
      <c r="K19" s="149">
        <v>19000000</v>
      </c>
      <c r="L19" s="115"/>
      <c r="M19" s="149">
        <v>150825040000</v>
      </c>
      <c r="N19" s="115"/>
      <c r="O19" s="149">
        <v>102456643861</v>
      </c>
      <c r="P19" s="115"/>
      <c r="Q19" s="149">
        <v>48368396139</v>
      </c>
    </row>
    <row r="20" spans="1:17" ht="21.75" customHeight="1">
      <c r="A20" s="7" t="s">
        <v>69</v>
      </c>
      <c r="C20" s="149">
        <v>14784706</v>
      </c>
      <c r="D20" s="115"/>
      <c r="E20" s="149">
        <v>126605726521</v>
      </c>
      <c r="F20" s="115"/>
      <c r="G20" s="149">
        <v>115162798747</v>
      </c>
      <c r="H20" s="115"/>
      <c r="I20" s="149">
        <v>11442927774</v>
      </c>
      <c r="J20" s="115"/>
      <c r="K20" s="149">
        <v>14784706</v>
      </c>
      <c r="L20" s="115"/>
      <c r="M20" s="149">
        <v>126605726521</v>
      </c>
      <c r="N20" s="115"/>
      <c r="O20" s="149">
        <v>84622978188</v>
      </c>
      <c r="P20" s="115"/>
      <c r="Q20" s="149">
        <v>41982748333</v>
      </c>
    </row>
    <row r="21" spans="1:17" ht="21.75" customHeight="1">
      <c r="A21" s="7" t="s">
        <v>81</v>
      </c>
      <c r="C21" s="149">
        <v>23482082</v>
      </c>
      <c r="D21" s="115"/>
      <c r="E21" s="149">
        <v>346246403421</v>
      </c>
      <c r="F21" s="115"/>
      <c r="G21" s="149">
        <v>365818878446</v>
      </c>
      <c r="H21" s="115"/>
      <c r="I21" s="149">
        <v>-19572475024</v>
      </c>
      <c r="J21" s="115"/>
      <c r="K21" s="149">
        <v>23482082</v>
      </c>
      <c r="L21" s="115"/>
      <c r="M21" s="149">
        <v>346246403421</v>
      </c>
      <c r="N21" s="115"/>
      <c r="O21" s="149">
        <v>304870534894</v>
      </c>
      <c r="P21" s="115"/>
      <c r="Q21" s="149">
        <v>41375868527</v>
      </c>
    </row>
    <row r="22" spans="1:17" ht="21.75" customHeight="1">
      <c r="A22" s="7" t="s">
        <v>36</v>
      </c>
      <c r="C22" s="149">
        <v>28973286</v>
      </c>
      <c r="D22" s="115"/>
      <c r="E22" s="149">
        <v>167896043395</v>
      </c>
      <c r="F22" s="115"/>
      <c r="G22" s="149">
        <v>161524283840</v>
      </c>
      <c r="H22" s="115"/>
      <c r="I22" s="149">
        <v>6371759555</v>
      </c>
      <c r="J22" s="115"/>
      <c r="K22" s="149">
        <v>28973286</v>
      </c>
      <c r="L22" s="115"/>
      <c r="M22" s="149">
        <v>167896043395</v>
      </c>
      <c r="N22" s="115"/>
      <c r="O22" s="149">
        <v>126723725116</v>
      </c>
      <c r="P22" s="115"/>
      <c r="Q22" s="149">
        <v>41172318279</v>
      </c>
    </row>
    <row r="23" spans="1:17" ht="21.75" customHeight="1">
      <c r="A23" s="7" t="s">
        <v>84</v>
      </c>
      <c r="C23" s="149">
        <v>7000</v>
      </c>
      <c r="D23" s="115"/>
      <c r="E23" s="149">
        <v>111730362016</v>
      </c>
      <c r="F23" s="115"/>
      <c r="G23" s="149">
        <v>123291119448</v>
      </c>
      <c r="H23" s="115"/>
      <c r="I23" s="149">
        <v>-11560757431</v>
      </c>
      <c r="J23" s="115"/>
      <c r="K23" s="149">
        <v>7000</v>
      </c>
      <c r="L23" s="115"/>
      <c r="M23" s="149">
        <v>111730362016</v>
      </c>
      <c r="N23" s="115"/>
      <c r="O23" s="149">
        <v>72483299106</v>
      </c>
      <c r="P23" s="115"/>
      <c r="Q23" s="149">
        <v>39247062910</v>
      </c>
    </row>
    <row r="24" spans="1:17" ht="21.75" customHeight="1">
      <c r="A24" s="7" t="s">
        <v>47</v>
      </c>
      <c r="C24" s="149">
        <v>25000000</v>
      </c>
      <c r="D24" s="115"/>
      <c r="E24" s="149">
        <v>153553782500</v>
      </c>
      <c r="F24" s="115"/>
      <c r="G24" s="149">
        <v>148592432500</v>
      </c>
      <c r="H24" s="115"/>
      <c r="I24" s="149">
        <v>4961349999</v>
      </c>
      <c r="J24" s="115"/>
      <c r="K24" s="149">
        <v>25000000</v>
      </c>
      <c r="L24" s="115"/>
      <c r="M24" s="149">
        <v>153553782500</v>
      </c>
      <c r="N24" s="115"/>
      <c r="O24" s="149">
        <v>116062924618</v>
      </c>
      <c r="P24" s="115"/>
      <c r="Q24" s="149">
        <v>37490857882</v>
      </c>
    </row>
    <row r="25" spans="1:17" ht="21.75" customHeight="1">
      <c r="A25" s="7" t="s">
        <v>22</v>
      </c>
      <c r="C25" s="149">
        <v>15000000</v>
      </c>
      <c r="D25" s="115"/>
      <c r="E25" s="149">
        <v>134700652500</v>
      </c>
      <c r="F25" s="115"/>
      <c r="G25" s="149">
        <v>140058910500</v>
      </c>
      <c r="H25" s="115"/>
      <c r="I25" s="149">
        <v>-5358258000</v>
      </c>
      <c r="J25" s="115"/>
      <c r="K25" s="149">
        <v>15000000</v>
      </c>
      <c r="L25" s="115"/>
      <c r="M25" s="149">
        <v>134700652500</v>
      </c>
      <c r="N25" s="115"/>
      <c r="O25" s="149">
        <v>98937908698</v>
      </c>
      <c r="P25" s="115"/>
      <c r="Q25" s="149">
        <v>35762743802</v>
      </c>
    </row>
    <row r="26" spans="1:17" ht="21.75" customHeight="1">
      <c r="A26" s="7" t="s">
        <v>98</v>
      </c>
      <c r="C26" s="149">
        <v>14000000</v>
      </c>
      <c r="D26" s="115"/>
      <c r="E26" s="149">
        <v>100993240600</v>
      </c>
      <c r="F26" s="115"/>
      <c r="G26" s="149">
        <v>105438610200</v>
      </c>
      <c r="H26" s="115"/>
      <c r="I26" s="149">
        <v>-4445369600</v>
      </c>
      <c r="J26" s="115"/>
      <c r="K26" s="149">
        <v>14000000</v>
      </c>
      <c r="L26" s="115"/>
      <c r="M26" s="149">
        <v>100993240600</v>
      </c>
      <c r="N26" s="115"/>
      <c r="O26" s="149">
        <v>65343881137</v>
      </c>
      <c r="P26" s="115"/>
      <c r="Q26" s="149">
        <v>35649359463</v>
      </c>
    </row>
    <row r="27" spans="1:17" ht="21.75" customHeight="1">
      <c r="A27" s="7" t="s">
        <v>32</v>
      </c>
      <c r="C27" s="149">
        <v>7800000</v>
      </c>
      <c r="D27" s="115"/>
      <c r="E27" s="149">
        <v>82814854200</v>
      </c>
      <c r="F27" s="115"/>
      <c r="G27" s="149">
        <v>86762104260</v>
      </c>
      <c r="H27" s="115"/>
      <c r="I27" s="149">
        <v>-3947250060</v>
      </c>
      <c r="J27" s="115"/>
      <c r="K27" s="149">
        <v>7800000</v>
      </c>
      <c r="L27" s="115"/>
      <c r="M27" s="149">
        <v>82814854200</v>
      </c>
      <c r="N27" s="115"/>
      <c r="O27" s="149">
        <v>51079073019</v>
      </c>
      <c r="P27" s="115"/>
      <c r="Q27" s="149">
        <v>31735781181</v>
      </c>
    </row>
    <row r="28" spans="1:17" ht="21.75" customHeight="1">
      <c r="A28" s="7" t="s">
        <v>21</v>
      </c>
      <c r="C28" s="149">
        <v>82419094</v>
      </c>
      <c r="D28" s="115"/>
      <c r="E28" s="149">
        <v>165526756672</v>
      </c>
      <c r="F28" s="115"/>
      <c r="G28" s="149">
        <v>155794699338</v>
      </c>
      <c r="H28" s="115"/>
      <c r="I28" s="149">
        <v>9732057334</v>
      </c>
      <c r="J28" s="115"/>
      <c r="K28" s="149">
        <v>82419094</v>
      </c>
      <c r="L28" s="115"/>
      <c r="M28" s="149">
        <v>165526756672</v>
      </c>
      <c r="N28" s="115"/>
      <c r="O28" s="149">
        <v>134101759524</v>
      </c>
      <c r="P28" s="115"/>
      <c r="Q28" s="149">
        <v>31424997148</v>
      </c>
    </row>
    <row r="29" spans="1:17" ht="21.75" customHeight="1">
      <c r="A29" s="7" t="s">
        <v>62</v>
      </c>
      <c r="C29" s="149">
        <v>13750000</v>
      </c>
      <c r="D29" s="115"/>
      <c r="E29" s="149">
        <v>120883292750</v>
      </c>
      <c r="F29" s="115"/>
      <c r="G29" s="149">
        <v>115971556250</v>
      </c>
      <c r="H29" s="115"/>
      <c r="I29" s="149">
        <v>4911736499</v>
      </c>
      <c r="J29" s="115"/>
      <c r="K29" s="149">
        <v>13750000</v>
      </c>
      <c r="L29" s="115"/>
      <c r="M29" s="149">
        <v>120883292750</v>
      </c>
      <c r="N29" s="115"/>
      <c r="O29" s="149">
        <v>90607320996</v>
      </c>
      <c r="P29" s="115"/>
      <c r="Q29" s="149">
        <v>30275971754</v>
      </c>
    </row>
    <row r="30" spans="1:17" ht="21.75" customHeight="1">
      <c r="A30" s="7" t="s">
        <v>65</v>
      </c>
      <c r="C30" s="149">
        <v>27007677</v>
      </c>
      <c r="D30" s="115"/>
      <c r="E30" s="149">
        <v>91598666370</v>
      </c>
      <c r="F30" s="115"/>
      <c r="G30" s="149">
        <v>98432391374</v>
      </c>
      <c r="H30" s="115"/>
      <c r="I30" s="149">
        <v>-6833725003</v>
      </c>
      <c r="J30" s="115"/>
      <c r="K30" s="149">
        <v>27007677</v>
      </c>
      <c r="L30" s="115"/>
      <c r="M30" s="149">
        <v>91598666370</v>
      </c>
      <c r="N30" s="115"/>
      <c r="O30" s="149">
        <v>62375122878</v>
      </c>
      <c r="P30" s="115"/>
      <c r="Q30" s="149">
        <v>29223543492</v>
      </c>
    </row>
    <row r="31" spans="1:17" ht="21.75" customHeight="1">
      <c r="A31" s="7" t="s">
        <v>35</v>
      </c>
      <c r="C31" s="149">
        <v>2409776</v>
      </c>
      <c r="D31" s="115"/>
      <c r="E31" s="149">
        <v>145214444246</v>
      </c>
      <c r="F31" s="115"/>
      <c r="G31" s="149">
        <v>151359695715</v>
      </c>
      <c r="H31" s="115"/>
      <c r="I31" s="149">
        <v>-6145251468</v>
      </c>
      <c r="J31" s="115"/>
      <c r="K31" s="149">
        <v>2409776</v>
      </c>
      <c r="L31" s="115"/>
      <c r="M31" s="149">
        <v>145214444246</v>
      </c>
      <c r="N31" s="115"/>
      <c r="O31" s="149">
        <v>116459459835</v>
      </c>
      <c r="P31" s="115"/>
      <c r="Q31" s="149">
        <v>28754984411</v>
      </c>
    </row>
    <row r="32" spans="1:17" ht="21.75" customHeight="1">
      <c r="A32" s="7" t="s">
        <v>90</v>
      </c>
      <c r="C32" s="149">
        <v>145143219</v>
      </c>
      <c r="D32" s="115"/>
      <c r="E32" s="149">
        <v>282569715881</v>
      </c>
      <c r="F32" s="115"/>
      <c r="G32" s="149">
        <v>284730034810</v>
      </c>
      <c r="H32" s="115"/>
      <c r="I32" s="149">
        <v>-2160318928</v>
      </c>
      <c r="J32" s="115"/>
      <c r="K32" s="149">
        <v>145143219</v>
      </c>
      <c r="L32" s="115"/>
      <c r="M32" s="149">
        <v>282569715881</v>
      </c>
      <c r="N32" s="115"/>
      <c r="O32" s="149">
        <v>255230642178</v>
      </c>
      <c r="P32" s="115"/>
      <c r="Q32" s="149">
        <v>27339073703</v>
      </c>
    </row>
    <row r="33" spans="1:17" ht="21.75" customHeight="1">
      <c r="A33" s="7" t="s">
        <v>72</v>
      </c>
      <c r="C33" s="149">
        <v>2260214</v>
      </c>
      <c r="D33" s="115"/>
      <c r="E33" s="149">
        <v>72866705312</v>
      </c>
      <c r="F33" s="115"/>
      <c r="G33" s="149">
        <v>77397045254</v>
      </c>
      <c r="H33" s="115"/>
      <c r="I33" s="149">
        <v>-4530339941</v>
      </c>
      <c r="J33" s="115"/>
      <c r="K33" s="149">
        <v>2260214</v>
      </c>
      <c r="L33" s="115"/>
      <c r="M33" s="149">
        <v>72866705312</v>
      </c>
      <c r="N33" s="115"/>
      <c r="O33" s="149">
        <v>47320990791</v>
      </c>
      <c r="P33" s="115"/>
      <c r="Q33" s="149">
        <v>25545714521</v>
      </c>
    </row>
    <row r="34" spans="1:17" ht="21.75" customHeight="1">
      <c r="A34" s="136" t="s">
        <v>20</v>
      </c>
      <c r="C34" s="150">
        <v>625653651</v>
      </c>
      <c r="D34" s="115"/>
      <c r="E34" s="150">
        <v>561218882843</v>
      </c>
      <c r="F34" s="115"/>
      <c r="G34" s="150">
        <v>574564020800</v>
      </c>
      <c r="H34" s="115"/>
      <c r="I34" s="150">
        <v>-13345137956</v>
      </c>
      <c r="J34" s="115"/>
      <c r="K34" s="150">
        <v>625653651</v>
      </c>
      <c r="L34" s="115"/>
      <c r="M34" s="150">
        <v>561218882843</v>
      </c>
      <c r="N34" s="115"/>
      <c r="O34" s="150">
        <v>538415919709</v>
      </c>
      <c r="P34" s="115"/>
      <c r="Q34" s="150">
        <v>22802963134</v>
      </c>
    </row>
    <row r="35" spans="1:17" ht="21.75" customHeight="1">
      <c r="A35" s="7" t="s">
        <v>27</v>
      </c>
      <c r="C35" s="149">
        <v>24189064</v>
      </c>
      <c r="D35" s="115"/>
      <c r="E35" s="149">
        <v>74214439199</v>
      </c>
      <c r="F35" s="115"/>
      <c r="G35" s="149">
        <v>80651705600</v>
      </c>
      <c r="H35" s="115"/>
      <c r="I35" s="149">
        <v>-6437266400</v>
      </c>
      <c r="J35" s="115"/>
      <c r="K35" s="149">
        <v>24189064</v>
      </c>
      <c r="L35" s="115"/>
      <c r="M35" s="149">
        <v>74214439199</v>
      </c>
      <c r="N35" s="115"/>
      <c r="O35" s="149">
        <v>53549647731</v>
      </c>
      <c r="P35" s="115"/>
      <c r="Q35" s="149">
        <v>20664791468</v>
      </c>
    </row>
    <row r="36" spans="1:17" ht="21.75" customHeight="1">
      <c r="A36" s="7" t="s">
        <v>61</v>
      </c>
      <c r="C36" s="149">
        <v>750000</v>
      </c>
      <c r="D36" s="115"/>
      <c r="E36" s="149">
        <v>94498833450</v>
      </c>
      <c r="F36" s="115"/>
      <c r="G36" s="149">
        <v>93873703350</v>
      </c>
      <c r="H36" s="115"/>
      <c r="I36" s="149">
        <v>625130099</v>
      </c>
      <c r="J36" s="115"/>
      <c r="K36" s="149">
        <v>750000</v>
      </c>
      <c r="L36" s="115"/>
      <c r="M36" s="149">
        <v>94498833450</v>
      </c>
      <c r="N36" s="115"/>
      <c r="O36" s="149">
        <v>74442652680</v>
      </c>
      <c r="P36" s="115"/>
      <c r="Q36" s="149">
        <v>20056180770</v>
      </c>
    </row>
    <row r="37" spans="1:17" ht="21.75" customHeight="1">
      <c r="A37" s="7" t="s">
        <v>44</v>
      </c>
      <c r="C37" s="149">
        <v>10937500</v>
      </c>
      <c r="D37" s="115"/>
      <c r="E37" s="149">
        <v>85738329687</v>
      </c>
      <c r="F37" s="115"/>
      <c r="G37" s="149">
        <v>91164806250</v>
      </c>
      <c r="H37" s="115"/>
      <c r="I37" s="149">
        <v>-5426476562</v>
      </c>
      <c r="J37" s="115"/>
      <c r="K37" s="149">
        <v>10937500</v>
      </c>
      <c r="L37" s="115"/>
      <c r="M37" s="149">
        <v>85738329687</v>
      </c>
      <c r="N37" s="115"/>
      <c r="O37" s="149">
        <v>68568874435</v>
      </c>
      <c r="P37" s="115"/>
      <c r="Q37" s="149">
        <v>17169455252</v>
      </c>
    </row>
    <row r="38" spans="1:17" ht="21.75" customHeight="1">
      <c r="A38" s="7" t="s">
        <v>19</v>
      </c>
      <c r="C38" s="149">
        <v>98513752</v>
      </c>
      <c r="D38" s="115"/>
      <c r="E38" s="149">
        <v>257088393033</v>
      </c>
      <c r="F38" s="115"/>
      <c r="G38" s="149">
        <v>263931049882</v>
      </c>
      <c r="H38" s="115"/>
      <c r="I38" s="149">
        <v>-6842656848</v>
      </c>
      <c r="J38" s="115"/>
      <c r="K38" s="149">
        <v>98513752</v>
      </c>
      <c r="L38" s="115"/>
      <c r="M38" s="149">
        <v>257088393033</v>
      </c>
      <c r="N38" s="115"/>
      <c r="O38" s="149">
        <v>240846837497</v>
      </c>
      <c r="P38" s="115"/>
      <c r="Q38" s="149">
        <v>16241555536</v>
      </c>
    </row>
    <row r="39" spans="1:17" ht="21.75" customHeight="1">
      <c r="A39" s="7" t="s">
        <v>53</v>
      </c>
      <c r="C39" s="149">
        <v>9734574</v>
      </c>
      <c r="D39" s="115"/>
      <c r="E39" s="149">
        <v>132236169421</v>
      </c>
      <c r="F39" s="115"/>
      <c r="G39" s="149">
        <v>129917931243</v>
      </c>
      <c r="H39" s="115"/>
      <c r="I39" s="149">
        <v>2318238178</v>
      </c>
      <c r="J39" s="115"/>
      <c r="K39" s="149">
        <v>9734574</v>
      </c>
      <c r="L39" s="115"/>
      <c r="M39" s="149">
        <v>132236169421</v>
      </c>
      <c r="N39" s="115"/>
      <c r="O39" s="149">
        <v>117598252982</v>
      </c>
      <c r="P39" s="115"/>
      <c r="Q39" s="149">
        <v>14637916439</v>
      </c>
    </row>
    <row r="40" spans="1:17" ht="21.75" customHeight="1">
      <c r="A40" s="7" t="s">
        <v>86</v>
      </c>
      <c r="C40" s="149">
        <v>2175000</v>
      </c>
      <c r="D40" s="115"/>
      <c r="E40" s="149">
        <v>122261307712</v>
      </c>
      <c r="F40" s="115"/>
      <c r="G40" s="149">
        <v>129491235000</v>
      </c>
      <c r="H40" s="115"/>
      <c r="I40" s="149">
        <v>-7229927287</v>
      </c>
      <c r="J40" s="115"/>
      <c r="K40" s="149">
        <v>2175000</v>
      </c>
      <c r="L40" s="115"/>
      <c r="M40" s="149">
        <v>122261307712</v>
      </c>
      <c r="N40" s="115"/>
      <c r="O40" s="149">
        <v>107687436925</v>
      </c>
      <c r="P40" s="115"/>
      <c r="Q40" s="149">
        <v>14573870787</v>
      </c>
    </row>
    <row r="41" spans="1:17" ht="21.75" customHeight="1">
      <c r="A41" s="7" t="s">
        <v>43</v>
      </c>
      <c r="C41" s="149">
        <v>17892763</v>
      </c>
      <c r="D41" s="115"/>
      <c r="E41" s="149">
        <v>179675053653</v>
      </c>
      <c r="F41" s="115"/>
      <c r="G41" s="149">
        <v>194571039668</v>
      </c>
      <c r="H41" s="115"/>
      <c r="I41" s="149">
        <v>-14895986014</v>
      </c>
      <c r="J41" s="115"/>
      <c r="K41" s="149">
        <v>17892763</v>
      </c>
      <c r="L41" s="115"/>
      <c r="M41" s="149">
        <v>179675053653</v>
      </c>
      <c r="N41" s="115"/>
      <c r="O41" s="149">
        <v>167164602099</v>
      </c>
      <c r="P41" s="115"/>
      <c r="Q41" s="149">
        <v>12510451554</v>
      </c>
    </row>
    <row r="42" spans="1:17" ht="21.75" customHeight="1">
      <c r="A42" s="7" t="s">
        <v>29</v>
      </c>
      <c r="C42" s="149">
        <v>2000000</v>
      </c>
      <c r="D42" s="115"/>
      <c r="E42" s="149">
        <v>181732265960</v>
      </c>
      <c r="F42" s="115"/>
      <c r="G42" s="149">
        <v>178562955580</v>
      </c>
      <c r="H42" s="115"/>
      <c r="I42" s="149">
        <v>3169310379</v>
      </c>
      <c r="J42" s="115"/>
      <c r="K42" s="149">
        <v>2000000</v>
      </c>
      <c r="L42" s="115"/>
      <c r="M42" s="149">
        <v>181732265960</v>
      </c>
      <c r="N42" s="115"/>
      <c r="O42" s="149">
        <v>169406001000</v>
      </c>
      <c r="P42" s="115"/>
      <c r="Q42" s="149">
        <v>12326264959</v>
      </c>
    </row>
    <row r="43" spans="1:17" ht="21.75" customHeight="1">
      <c r="A43" s="7" t="s">
        <v>40</v>
      </c>
      <c r="C43" s="149">
        <v>14703809</v>
      </c>
      <c r="D43" s="115"/>
      <c r="E43" s="149">
        <v>185878492608</v>
      </c>
      <c r="F43" s="115"/>
      <c r="G43" s="149">
        <v>193319468372</v>
      </c>
      <c r="H43" s="115"/>
      <c r="I43" s="149">
        <v>-7440975763</v>
      </c>
      <c r="J43" s="115"/>
      <c r="K43" s="149">
        <v>14703809</v>
      </c>
      <c r="L43" s="115"/>
      <c r="M43" s="149">
        <v>185878492608</v>
      </c>
      <c r="N43" s="115"/>
      <c r="O43" s="149">
        <v>173569248773</v>
      </c>
      <c r="P43" s="115"/>
      <c r="Q43" s="149">
        <v>12309243835</v>
      </c>
    </row>
    <row r="44" spans="1:17" ht="21.75" customHeight="1">
      <c r="A44" s="7" t="s">
        <v>92</v>
      </c>
      <c r="C44" s="149">
        <v>5000000</v>
      </c>
      <c r="D44" s="115"/>
      <c r="E44" s="149">
        <v>100368110500</v>
      </c>
      <c r="F44" s="115"/>
      <c r="G44" s="149">
        <v>103940282500</v>
      </c>
      <c r="H44" s="115"/>
      <c r="I44" s="149">
        <v>-3572172000</v>
      </c>
      <c r="J44" s="115"/>
      <c r="K44" s="149">
        <v>5000000</v>
      </c>
      <c r="L44" s="115"/>
      <c r="M44" s="149">
        <v>100368110500</v>
      </c>
      <c r="N44" s="115"/>
      <c r="O44" s="149">
        <v>88902659689</v>
      </c>
      <c r="P44" s="115"/>
      <c r="Q44" s="149">
        <v>11465450810</v>
      </c>
    </row>
    <row r="45" spans="1:17" ht="21.75" customHeight="1">
      <c r="A45" s="7" t="s">
        <v>95</v>
      </c>
      <c r="C45" s="149">
        <v>12842728</v>
      </c>
      <c r="D45" s="115"/>
      <c r="E45" s="149">
        <v>67922608287</v>
      </c>
      <c r="F45" s="115"/>
      <c r="G45" s="149">
        <v>70981037178</v>
      </c>
      <c r="H45" s="115"/>
      <c r="I45" s="149">
        <v>-3058428890</v>
      </c>
      <c r="J45" s="115"/>
      <c r="K45" s="149">
        <v>12842728</v>
      </c>
      <c r="L45" s="115"/>
      <c r="M45" s="149">
        <v>67922608287</v>
      </c>
      <c r="N45" s="115"/>
      <c r="O45" s="149">
        <v>56843294079</v>
      </c>
      <c r="P45" s="115"/>
      <c r="Q45" s="149">
        <v>11079314208</v>
      </c>
    </row>
    <row r="46" spans="1:17" ht="21.75" customHeight="1">
      <c r="A46" s="7" t="s">
        <v>54</v>
      </c>
      <c r="C46" s="149">
        <v>9791460</v>
      </c>
      <c r="D46" s="115"/>
      <c r="E46" s="149">
        <v>71508082024</v>
      </c>
      <c r="F46" s="115"/>
      <c r="G46" s="149">
        <v>68107561819</v>
      </c>
      <c r="H46" s="115"/>
      <c r="I46" s="149">
        <v>3400520205</v>
      </c>
      <c r="J46" s="115"/>
      <c r="K46" s="149">
        <v>9791460</v>
      </c>
      <c r="L46" s="115"/>
      <c r="M46" s="149">
        <v>71508082024</v>
      </c>
      <c r="N46" s="115"/>
      <c r="O46" s="149">
        <v>61252795874</v>
      </c>
      <c r="P46" s="115"/>
      <c r="Q46" s="149">
        <v>10255286150</v>
      </c>
    </row>
    <row r="47" spans="1:17" ht="21.75" customHeight="1">
      <c r="A47" s="7" t="s">
        <v>49</v>
      </c>
      <c r="C47" s="149">
        <v>20000000</v>
      </c>
      <c r="D47" s="115"/>
      <c r="E47" s="149">
        <v>121056940000</v>
      </c>
      <c r="F47" s="115"/>
      <c r="G47" s="149">
        <v>125026020000</v>
      </c>
      <c r="H47" s="115"/>
      <c r="I47" s="149">
        <v>-3969080000</v>
      </c>
      <c r="J47" s="115"/>
      <c r="K47" s="149">
        <v>20000000</v>
      </c>
      <c r="L47" s="115"/>
      <c r="M47" s="149">
        <v>121056940000</v>
      </c>
      <c r="N47" s="115"/>
      <c r="O47" s="149">
        <v>113254056431</v>
      </c>
      <c r="P47" s="115"/>
      <c r="Q47" s="149">
        <v>7802883568</v>
      </c>
    </row>
    <row r="48" spans="1:17" ht="21.75" customHeight="1">
      <c r="A48" s="7" t="s">
        <v>34</v>
      </c>
      <c r="C48" s="149">
        <v>400000</v>
      </c>
      <c r="D48" s="115"/>
      <c r="E48" s="149">
        <v>77285925760</v>
      </c>
      <c r="F48" s="115"/>
      <c r="G48" s="149">
        <v>78190876000</v>
      </c>
      <c r="H48" s="115"/>
      <c r="I48" s="149">
        <v>-904950240</v>
      </c>
      <c r="J48" s="115"/>
      <c r="K48" s="149">
        <v>400000</v>
      </c>
      <c r="L48" s="115"/>
      <c r="M48" s="149">
        <v>77285925760</v>
      </c>
      <c r="N48" s="115"/>
      <c r="O48" s="149">
        <v>73258604475</v>
      </c>
      <c r="P48" s="115"/>
      <c r="Q48" s="149">
        <v>4027321284</v>
      </c>
    </row>
    <row r="49" spans="1:17" ht="21.75" customHeight="1">
      <c r="A49" s="7" t="s">
        <v>60</v>
      </c>
      <c r="C49" s="149">
        <v>3680410</v>
      </c>
      <c r="D49" s="115"/>
      <c r="E49" s="149">
        <v>40573280385</v>
      </c>
      <c r="F49" s="115"/>
      <c r="G49" s="149">
        <v>42399260600</v>
      </c>
      <c r="H49" s="115"/>
      <c r="I49" s="149">
        <v>-1825980214</v>
      </c>
      <c r="J49" s="115"/>
      <c r="K49" s="149">
        <v>3680410</v>
      </c>
      <c r="L49" s="115"/>
      <c r="M49" s="149">
        <v>40573280385</v>
      </c>
      <c r="N49" s="115"/>
      <c r="O49" s="149">
        <v>38190347019</v>
      </c>
      <c r="P49" s="115"/>
      <c r="Q49" s="149">
        <v>2382933366</v>
      </c>
    </row>
    <row r="50" spans="1:17" ht="21.75" customHeight="1">
      <c r="A50" s="7" t="s">
        <v>96</v>
      </c>
      <c r="C50" s="149">
        <v>9000000</v>
      </c>
      <c r="D50" s="115"/>
      <c r="E50" s="149">
        <v>28121924070</v>
      </c>
      <c r="F50" s="115"/>
      <c r="G50" s="149">
        <v>29416836420</v>
      </c>
      <c r="H50" s="115"/>
      <c r="I50" s="149">
        <v>-1294912350</v>
      </c>
      <c r="J50" s="115"/>
      <c r="K50" s="149">
        <v>9000000</v>
      </c>
      <c r="L50" s="115"/>
      <c r="M50" s="149">
        <v>28121924070</v>
      </c>
      <c r="N50" s="115"/>
      <c r="O50" s="149">
        <v>25824405848</v>
      </c>
      <c r="P50" s="115"/>
      <c r="Q50" s="149">
        <v>2297518221</v>
      </c>
    </row>
    <row r="51" spans="1:17" ht="21.75" customHeight="1">
      <c r="A51" s="7" t="s">
        <v>100</v>
      </c>
      <c r="C51" s="149">
        <v>133750</v>
      </c>
      <c r="D51" s="115"/>
      <c r="E51" s="149">
        <v>5023304858</v>
      </c>
      <c r="F51" s="115"/>
      <c r="G51" s="149">
        <v>5116206136</v>
      </c>
      <c r="H51" s="115"/>
      <c r="I51" s="149">
        <v>-92901277</v>
      </c>
      <c r="J51" s="115"/>
      <c r="K51" s="149">
        <v>133750</v>
      </c>
      <c r="L51" s="115"/>
      <c r="M51" s="149">
        <v>5023304858</v>
      </c>
      <c r="N51" s="115"/>
      <c r="O51" s="149">
        <v>3710647578</v>
      </c>
      <c r="P51" s="115"/>
      <c r="Q51" s="149">
        <v>1312657280</v>
      </c>
    </row>
    <row r="52" spans="1:17" ht="21.75" customHeight="1">
      <c r="A52" s="7" t="s">
        <v>94</v>
      </c>
      <c r="C52" s="149">
        <v>18746870</v>
      </c>
      <c r="D52" s="115"/>
      <c r="E52" s="149">
        <v>117936405445</v>
      </c>
      <c r="F52" s="115"/>
      <c r="G52" s="149">
        <v>116448248910</v>
      </c>
      <c r="H52" s="115"/>
      <c r="I52" s="149">
        <v>1488156535</v>
      </c>
      <c r="J52" s="115"/>
      <c r="K52" s="149">
        <v>18746870</v>
      </c>
      <c r="L52" s="115"/>
      <c r="M52" s="149">
        <v>117936405445</v>
      </c>
      <c r="N52" s="115"/>
      <c r="O52" s="149">
        <v>117115576352</v>
      </c>
      <c r="P52" s="115"/>
      <c r="Q52" s="149">
        <v>820829093</v>
      </c>
    </row>
    <row r="53" spans="1:17" ht="21.75" customHeight="1">
      <c r="A53" s="136" t="s">
        <v>140</v>
      </c>
      <c r="C53" s="150">
        <v>480330</v>
      </c>
      <c r="D53" s="115"/>
      <c r="E53" s="150">
        <v>436238537245</v>
      </c>
      <c r="F53" s="115"/>
      <c r="G53" s="150">
        <v>435592122432</v>
      </c>
      <c r="H53" s="115"/>
      <c r="I53" s="150">
        <v>646414813</v>
      </c>
      <c r="J53" s="115"/>
      <c r="K53" s="150">
        <v>480330</v>
      </c>
      <c r="L53" s="115"/>
      <c r="M53" s="150">
        <v>436238537245</v>
      </c>
      <c r="N53" s="115"/>
      <c r="O53" s="150">
        <v>435422831027</v>
      </c>
      <c r="P53" s="115"/>
      <c r="Q53" s="150">
        <v>815706218</v>
      </c>
    </row>
    <row r="54" spans="1:17" ht="21.75" customHeight="1">
      <c r="A54" s="7" t="s">
        <v>75</v>
      </c>
      <c r="C54" s="149">
        <v>733695</v>
      </c>
      <c r="D54" s="115"/>
      <c r="E54" s="149">
        <v>7156471375</v>
      </c>
      <c r="F54" s="115"/>
      <c r="G54" s="149">
        <v>8270347387</v>
      </c>
      <c r="H54" s="115"/>
      <c r="I54" s="149">
        <v>-1113876011</v>
      </c>
      <c r="J54" s="115"/>
      <c r="K54" s="149">
        <v>733695</v>
      </c>
      <c r="L54" s="115"/>
      <c r="M54" s="149">
        <v>7156471375</v>
      </c>
      <c r="N54" s="115"/>
      <c r="O54" s="149">
        <v>6407379888</v>
      </c>
      <c r="P54" s="115"/>
      <c r="Q54" s="149">
        <v>749091487</v>
      </c>
    </row>
    <row r="55" spans="1:17" ht="21.75" customHeight="1">
      <c r="A55" s="7" t="s">
        <v>64</v>
      </c>
      <c r="C55" s="149">
        <v>52551677</v>
      </c>
      <c r="D55" s="115"/>
      <c r="E55" s="149">
        <v>22683271853</v>
      </c>
      <c r="F55" s="115"/>
      <c r="G55" s="149">
        <v>22683271853</v>
      </c>
      <c r="H55" s="115"/>
      <c r="I55" s="149">
        <v>0</v>
      </c>
      <c r="J55" s="115"/>
      <c r="K55" s="149">
        <v>52551677</v>
      </c>
      <c r="L55" s="115"/>
      <c r="M55" s="149">
        <v>22683271853</v>
      </c>
      <c r="N55" s="115"/>
      <c r="O55" s="149">
        <v>22410528649</v>
      </c>
      <c r="P55" s="115"/>
      <c r="Q55" s="149">
        <v>272743204</v>
      </c>
    </row>
    <row r="56" spans="1:17" ht="21.75" customHeight="1">
      <c r="A56" s="7" t="s">
        <v>144</v>
      </c>
      <c r="C56" s="149">
        <v>98800</v>
      </c>
      <c r="D56" s="115"/>
      <c r="E56" s="149">
        <v>81742168514</v>
      </c>
      <c r="F56" s="115"/>
      <c r="G56" s="149">
        <v>81742168514</v>
      </c>
      <c r="H56" s="115"/>
      <c r="I56" s="149">
        <v>0</v>
      </c>
      <c r="J56" s="115"/>
      <c r="K56" s="149">
        <v>98800</v>
      </c>
      <c r="L56" s="115"/>
      <c r="M56" s="149">
        <v>81742168514</v>
      </c>
      <c r="N56" s="115"/>
      <c r="O56" s="149">
        <v>81831111484</v>
      </c>
      <c r="P56" s="115"/>
      <c r="Q56" s="149">
        <v>-88942969</v>
      </c>
    </row>
    <row r="57" spans="1:17" ht="21.75" customHeight="1">
      <c r="A57" s="7" t="s">
        <v>63</v>
      </c>
      <c r="C57" s="149">
        <v>5683533</v>
      </c>
      <c r="D57" s="115"/>
      <c r="E57" s="149">
        <v>11504782551</v>
      </c>
      <c r="F57" s="115"/>
      <c r="G57" s="149">
        <v>12288686852</v>
      </c>
      <c r="H57" s="115"/>
      <c r="I57" s="149">
        <v>-783904300</v>
      </c>
      <c r="J57" s="115"/>
      <c r="K57" s="149">
        <v>5683533</v>
      </c>
      <c r="L57" s="115"/>
      <c r="M57" s="149">
        <v>11504782551</v>
      </c>
      <c r="N57" s="115"/>
      <c r="O57" s="149">
        <v>11737080483</v>
      </c>
      <c r="P57" s="115"/>
      <c r="Q57" s="149">
        <v>-232297931</v>
      </c>
    </row>
    <row r="58" spans="1:17" ht="21.75" customHeight="1">
      <c r="A58" s="7" t="s">
        <v>82</v>
      </c>
      <c r="C58" s="149">
        <v>1256500</v>
      </c>
      <c r="D58" s="115"/>
      <c r="E58" s="149">
        <v>7630338000</v>
      </c>
      <c r="F58" s="115"/>
      <c r="G58" s="149">
        <v>8228795883</v>
      </c>
      <c r="H58" s="115"/>
      <c r="I58" s="149">
        <v>-598457882</v>
      </c>
      <c r="J58" s="115"/>
      <c r="K58" s="149">
        <v>1256500</v>
      </c>
      <c r="L58" s="115"/>
      <c r="M58" s="149">
        <v>7630338000</v>
      </c>
      <c r="N58" s="115"/>
      <c r="O58" s="149">
        <v>7949477996</v>
      </c>
      <c r="P58" s="115"/>
      <c r="Q58" s="149">
        <v>-319139995</v>
      </c>
    </row>
    <row r="59" spans="1:17" ht="21.75" customHeight="1">
      <c r="A59" s="7" t="s">
        <v>99</v>
      </c>
      <c r="C59" s="149">
        <v>10000000</v>
      </c>
      <c r="D59" s="115"/>
      <c r="E59" s="149">
        <v>61619967000</v>
      </c>
      <c r="F59" s="115"/>
      <c r="G59" s="149">
        <v>69061992000</v>
      </c>
      <c r="H59" s="115"/>
      <c r="I59" s="149">
        <v>-7442025000</v>
      </c>
      <c r="J59" s="115"/>
      <c r="K59" s="149">
        <v>10000000</v>
      </c>
      <c r="L59" s="115"/>
      <c r="M59" s="149">
        <v>61619967000</v>
      </c>
      <c r="N59" s="115"/>
      <c r="O59" s="149">
        <v>63077291541</v>
      </c>
      <c r="P59" s="115"/>
      <c r="Q59" s="149">
        <v>-1457324541</v>
      </c>
    </row>
    <row r="60" spans="1:17" ht="21.75" customHeight="1">
      <c r="A60" s="7" t="s">
        <v>68</v>
      </c>
      <c r="C60" s="149">
        <v>17654931</v>
      </c>
      <c r="D60" s="115"/>
      <c r="E60" s="149">
        <v>62015342677</v>
      </c>
      <c r="F60" s="115"/>
      <c r="G60" s="149">
        <v>64415371475</v>
      </c>
      <c r="H60" s="115"/>
      <c r="I60" s="149">
        <v>-2400028797</v>
      </c>
      <c r="J60" s="115"/>
      <c r="K60" s="149">
        <v>17654931</v>
      </c>
      <c r="L60" s="115"/>
      <c r="M60" s="149">
        <v>62015342677</v>
      </c>
      <c r="N60" s="115"/>
      <c r="O60" s="149">
        <v>65113833093</v>
      </c>
      <c r="P60" s="115"/>
      <c r="Q60" s="149">
        <v>-3098490415</v>
      </c>
    </row>
    <row r="61" spans="1:17" ht="21.75" customHeight="1">
      <c r="A61" s="7" t="s">
        <v>83</v>
      </c>
      <c r="C61" s="149">
        <v>4281742</v>
      </c>
      <c r="D61" s="115"/>
      <c r="E61" s="149">
        <v>73671489289</v>
      </c>
      <c r="F61" s="115"/>
      <c r="G61" s="149">
        <v>77920133423</v>
      </c>
      <c r="H61" s="115"/>
      <c r="I61" s="149">
        <v>-4248644133</v>
      </c>
      <c r="J61" s="115"/>
      <c r="K61" s="149">
        <v>4281742</v>
      </c>
      <c r="L61" s="115"/>
      <c r="M61" s="149">
        <v>73671489289</v>
      </c>
      <c r="N61" s="115"/>
      <c r="O61" s="149">
        <v>77469916142</v>
      </c>
      <c r="P61" s="115"/>
      <c r="Q61" s="149">
        <v>-3798426852</v>
      </c>
    </row>
    <row r="62" spans="1:17" ht="21.75" customHeight="1">
      <c r="A62" s="7" t="s">
        <v>52</v>
      </c>
      <c r="C62" s="149">
        <v>3000000</v>
      </c>
      <c r="D62" s="115"/>
      <c r="E62" s="149">
        <v>104188350000</v>
      </c>
      <c r="F62" s="115"/>
      <c r="G62" s="149">
        <v>113297388600</v>
      </c>
      <c r="H62" s="115"/>
      <c r="I62" s="149">
        <v>-9109038600</v>
      </c>
      <c r="J62" s="115"/>
      <c r="K62" s="149">
        <v>3000000</v>
      </c>
      <c r="L62" s="115"/>
      <c r="M62" s="149">
        <v>104188350000</v>
      </c>
      <c r="N62" s="115"/>
      <c r="O62" s="149">
        <v>108052817352</v>
      </c>
      <c r="P62" s="115"/>
      <c r="Q62" s="149">
        <v>-3864467352</v>
      </c>
    </row>
    <row r="63" spans="1:17" ht="21.75" customHeight="1">
      <c r="A63" s="7" t="s">
        <v>28</v>
      </c>
      <c r="C63" s="149">
        <v>3731467</v>
      </c>
      <c r="D63" s="115"/>
      <c r="E63" s="149">
        <v>195128219456</v>
      </c>
      <c r="F63" s="115"/>
      <c r="G63" s="149">
        <v>192314226159</v>
      </c>
      <c r="H63" s="115"/>
      <c r="I63" s="149">
        <v>2813993297</v>
      </c>
      <c r="J63" s="115"/>
      <c r="K63" s="149">
        <v>3731467</v>
      </c>
      <c r="L63" s="115"/>
      <c r="M63" s="149">
        <v>195128219456</v>
      </c>
      <c r="N63" s="115"/>
      <c r="O63" s="149">
        <v>199791158959</v>
      </c>
      <c r="P63" s="115"/>
      <c r="Q63" s="149">
        <v>-4662939502</v>
      </c>
    </row>
    <row r="64" spans="1:17" ht="21.75" customHeight="1">
      <c r="A64" s="7" t="s">
        <v>77</v>
      </c>
      <c r="C64" s="149">
        <v>19804173</v>
      </c>
      <c r="D64" s="115"/>
      <c r="E64" s="149">
        <v>162317976494</v>
      </c>
      <c r="F64" s="115"/>
      <c r="G64" s="149">
        <v>163890063434</v>
      </c>
      <c r="H64" s="115"/>
      <c r="I64" s="149">
        <v>-1572086939</v>
      </c>
      <c r="J64" s="115"/>
      <c r="K64" s="149">
        <v>19804173</v>
      </c>
      <c r="L64" s="115"/>
      <c r="M64" s="149">
        <v>162317976494</v>
      </c>
      <c r="N64" s="115"/>
      <c r="O64" s="149">
        <v>167876154364</v>
      </c>
      <c r="P64" s="115"/>
      <c r="Q64" s="149">
        <v>-5558177869</v>
      </c>
    </row>
    <row r="65" spans="1:17" ht="21.75" customHeight="1">
      <c r="A65" s="7" t="s">
        <v>23</v>
      </c>
      <c r="C65" s="149">
        <v>30000000</v>
      </c>
      <c r="D65" s="115"/>
      <c r="E65" s="149">
        <v>62513010000</v>
      </c>
      <c r="F65" s="115"/>
      <c r="G65" s="149">
        <v>62751154800</v>
      </c>
      <c r="H65" s="115"/>
      <c r="I65" s="149">
        <v>-238144800</v>
      </c>
      <c r="J65" s="115"/>
      <c r="K65" s="149">
        <v>30000000</v>
      </c>
      <c r="L65" s="115"/>
      <c r="M65" s="149">
        <v>62513010000</v>
      </c>
      <c r="N65" s="115"/>
      <c r="O65" s="149">
        <v>68703697647</v>
      </c>
      <c r="P65" s="115"/>
      <c r="Q65" s="149">
        <v>-6190687647</v>
      </c>
    </row>
    <row r="66" spans="1:17" ht="21.75" customHeight="1">
      <c r="A66" s="7" t="s">
        <v>88</v>
      </c>
      <c r="C66" s="149">
        <v>18717310</v>
      </c>
      <c r="D66" s="115"/>
      <c r="E66" s="149">
        <v>46152973606</v>
      </c>
      <c r="F66" s="115"/>
      <c r="G66" s="149">
        <v>45075761345</v>
      </c>
      <c r="H66" s="115"/>
      <c r="I66" s="149">
        <v>1077212261</v>
      </c>
      <c r="J66" s="115"/>
      <c r="K66" s="149">
        <v>18717310</v>
      </c>
      <c r="L66" s="115"/>
      <c r="M66" s="149">
        <v>46152973606</v>
      </c>
      <c r="N66" s="115"/>
      <c r="O66" s="149">
        <v>53068424610</v>
      </c>
      <c r="P66" s="115"/>
      <c r="Q66" s="149">
        <v>-6915451003</v>
      </c>
    </row>
    <row r="67" spans="1:17" ht="21.75" customHeight="1">
      <c r="A67" s="7" t="s">
        <v>55</v>
      </c>
      <c r="C67" s="149">
        <v>4454468</v>
      </c>
      <c r="D67" s="115"/>
      <c r="E67" s="149">
        <v>75096394010</v>
      </c>
      <c r="F67" s="115"/>
      <c r="G67" s="149">
        <v>79118625826</v>
      </c>
      <c r="H67" s="115"/>
      <c r="I67" s="149">
        <v>-4022231815</v>
      </c>
      <c r="J67" s="115"/>
      <c r="K67" s="149">
        <v>4454468</v>
      </c>
      <c r="L67" s="115"/>
      <c r="M67" s="149">
        <v>75096394010</v>
      </c>
      <c r="N67" s="115"/>
      <c r="O67" s="149">
        <v>82932128146</v>
      </c>
      <c r="P67" s="115"/>
      <c r="Q67" s="149">
        <v>-7835734135</v>
      </c>
    </row>
    <row r="68" spans="1:17" ht="21.75" customHeight="1">
      <c r="A68" s="7" t="s">
        <v>57</v>
      </c>
      <c r="C68" s="149">
        <v>10000000</v>
      </c>
      <c r="D68" s="115"/>
      <c r="E68" s="149">
        <v>67871268000</v>
      </c>
      <c r="F68" s="115"/>
      <c r="G68" s="149">
        <v>68466630000</v>
      </c>
      <c r="H68" s="115"/>
      <c r="I68" s="149">
        <v>-595362000</v>
      </c>
      <c r="J68" s="115"/>
      <c r="K68" s="149">
        <v>10000000</v>
      </c>
      <c r="L68" s="115"/>
      <c r="M68" s="149">
        <v>67871268000</v>
      </c>
      <c r="N68" s="115"/>
      <c r="O68" s="149">
        <v>77404116432</v>
      </c>
      <c r="P68" s="115"/>
      <c r="Q68" s="149">
        <v>-9532848432</v>
      </c>
    </row>
    <row r="69" spans="1:17" ht="21.75" customHeight="1">
      <c r="A69" s="7" t="s">
        <v>41</v>
      </c>
      <c r="C69" s="149">
        <v>19316462</v>
      </c>
      <c r="D69" s="115"/>
      <c r="E69" s="149">
        <v>56351408501</v>
      </c>
      <c r="F69" s="115"/>
      <c r="G69" s="149">
        <v>60376509108</v>
      </c>
      <c r="H69" s="115"/>
      <c r="I69" s="149">
        <v>-4025100606</v>
      </c>
      <c r="J69" s="115"/>
      <c r="K69" s="149">
        <v>19316462</v>
      </c>
      <c r="L69" s="115"/>
      <c r="M69" s="149">
        <v>56351408501</v>
      </c>
      <c r="N69" s="115"/>
      <c r="O69" s="149">
        <v>67367894388</v>
      </c>
      <c r="P69" s="115"/>
      <c r="Q69" s="149">
        <v>-11016485886</v>
      </c>
    </row>
    <row r="70" spans="1:17" ht="21.75" customHeight="1">
      <c r="A70" s="7" t="s">
        <v>50</v>
      </c>
      <c r="C70" s="149">
        <v>5000000</v>
      </c>
      <c r="D70" s="115"/>
      <c r="E70" s="149">
        <v>94116809500</v>
      </c>
      <c r="F70" s="115"/>
      <c r="G70" s="149">
        <v>100467337500</v>
      </c>
      <c r="H70" s="115"/>
      <c r="I70" s="149">
        <v>-6350528000</v>
      </c>
      <c r="J70" s="115"/>
      <c r="K70" s="149">
        <v>5000000</v>
      </c>
      <c r="L70" s="115"/>
      <c r="M70" s="149">
        <v>94116809500</v>
      </c>
      <c r="N70" s="115"/>
      <c r="O70" s="149">
        <v>105210844249</v>
      </c>
      <c r="P70" s="115"/>
      <c r="Q70" s="149">
        <v>-11094034749</v>
      </c>
    </row>
    <row r="71" spans="1:17" ht="21.75" customHeight="1">
      <c r="A71" s="7" t="s">
        <v>76</v>
      </c>
      <c r="C71" s="149">
        <v>25523066</v>
      </c>
      <c r="D71" s="115"/>
      <c r="E71" s="149">
        <v>89931818857</v>
      </c>
      <c r="F71" s="115"/>
      <c r="G71" s="149">
        <v>93376123944</v>
      </c>
      <c r="H71" s="115"/>
      <c r="I71" s="149">
        <v>-3444305086</v>
      </c>
      <c r="J71" s="115"/>
      <c r="K71" s="149">
        <v>25523066</v>
      </c>
      <c r="L71" s="115"/>
      <c r="M71" s="149">
        <v>89931818857</v>
      </c>
      <c r="N71" s="115"/>
      <c r="O71" s="149">
        <v>101211534461</v>
      </c>
      <c r="P71" s="115"/>
      <c r="Q71" s="149">
        <v>-11279715603</v>
      </c>
    </row>
    <row r="72" spans="1:17" ht="21.75" customHeight="1">
      <c r="A72" s="7" t="s">
        <v>71</v>
      </c>
      <c r="C72" s="149">
        <v>7079893</v>
      </c>
      <c r="D72" s="115"/>
      <c r="E72" s="149">
        <v>89781614158</v>
      </c>
      <c r="F72" s="115"/>
      <c r="G72" s="149">
        <v>95050488228</v>
      </c>
      <c r="H72" s="115"/>
      <c r="I72" s="149">
        <v>-5268874069</v>
      </c>
      <c r="J72" s="115"/>
      <c r="K72" s="149">
        <v>7079893</v>
      </c>
      <c r="L72" s="115"/>
      <c r="M72" s="149">
        <v>89781614158</v>
      </c>
      <c r="N72" s="115"/>
      <c r="O72" s="149">
        <v>103063523180</v>
      </c>
      <c r="P72" s="115"/>
      <c r="Q72" s="149">
        <v>-13281909021</v>
      </c>
    </row>
    <row r="73" spans="1:17" ht="21.75" customHeight="1">
      <c r="A73" s="7" t="s">
        <v>70</v>
      </c>
      <c r="C73" s="149">
        <v>5397062</v>
      </c>
      <c r="D73" s="115"/>
      <c r="E73" s="149">
        <v>60836693194</v>
      </c>
      <c r="F73" s="115"/>
      <c r="G73" s="149">
        <v>65228074216</v>
      </c>
      <c r="H73" s="115"/>
      <c r="I73" s="149">
        <v>-4391381021</v>
      </c>
      <c r="J73" s="115"/>
      <c r="K73" s="149">
        <v>5397062</v>
      </c>
      <c r="L73" s="115"/>
      <c r="M73" s="149">
        <v>60836693194</v>
      </c>
      <c r="N73" s="115"/>
      <c r="O73" s="149">
        <v>75271624912</v>
      </c>
      <c r="P73" s="115"/>
      <c r="Q73" s="149">
        <v>-14434931717</v>
      </c>
    </row>
    <row r="74" spans="1:17" ht="21.75" customHeight="1">
      <c r="A74" s="7" t="s">
        <v>87</v>
      </c>
      <c r="C74" s="149">
        <v>41670269</v>
      </c>
      <c r="D74" s="115"/>
      <c r="E74" s="149">
        <v>82489574852</v>
      </c>
      <c r="F74" s="115"/>
      <c r="G74" s="149">
        <v>84350241954</v>
      </c>
      <c r="H74" s="115"/>
      <c r="I74" s="149">
        <v>-1860667101</v>
      </c>
      <c r="J74" s="115"/>
      <c r="K74" s="149">
        <v>41670269</v>
      </c>
      <c r="L74" s="115"/>
      <c r="M74" s="149">
        <v>82489574852</v>
      </c>
      <c r="N74" s="115"/>
      <c r="O74" s="149">
        <v>99541707600</v>
      </c>
      <c r="P74" s="115"/>
      <c r="Q74" s="149">
        <v>-17052132747</v>
      </c>
    </row>
    <row r="75" spans="1:17" ht="21.75" customHeight="1">
      <c r="A75" s="7" t="s">
        <v>73</v>
      </c>
      <c r="C75" s="149">
        <v>41942276</v>
      </c>
      <c r="D75" s="115"/>
      <c r="E75" s="149">
        <v>70417761253</v>
      </c>
      <c r="F75" s="115"/>
      <c r="G75" s="149">
        <v>71335698380</v>
      </c>
      <c r="H75" s="115"/>
      <c r="I75" s="149">
        <v>-917937126</v>
      </c>
      <c r="J75" s="115"/>
      <c r="K75" s="149">
        <v>41942276</v>
      </c>
      <c r="L75" s="115"/>
      <c r="M75" s="149">
        <v>70417761253</v>
      </c>
      <c r="N75" s="115"/>
      <c r="O75" s="149">
        <v>89917890783</v>
      </c>
      <c r="P75" s="115"/>
      <c r="Q75" s="149">
        <v>-19500129529</v>
      </c>
    </row>
    <row r="76" spans="1:17" ht="21.75" customHeight="1">
      <c r="A76" s="7" t="s">
        <v>59</v>
      </c>
      <c r="C76" s="149">
        <v>5000000</v>
      </c>
      <c r="D76" s="115"/>
      <c r="E76" s="149">
        <v>77893195000</v>
      </c>
      <c r="F76" s="115"/>
      <c r="G76" s="149">
        <v>77793968000</v>
      </c>
      <c r="H76" s="115"/>
      <c r="I76" s="149">
        <v>99226999</v>
      </c>
      <c r="J76" s="115"/>
      <c r="K76" s="149">
        <v>5000000</v>
      </c>
      <c r="L76" s="115"/>
      <c r="M76" s="149">
        <v>77893195000</v>
      </c>
      <c r="N76" s="115"/>
      <c r="O76" s="149">
        <v>101907921077</v>
      </c>
      <c r="P76" s="115"/>
      <c r="Q76" s="149">
        <v>-24014726077</v>
      </c>
    </row>
    <row r="77" spans="1:17" ht="21.75" customHeight="1">
      <c r="A77" s="7" t="s">
        <v>85</v>
      </c>
      <c r="C77" s="149">
        <v>12000000</v>
      </c>
      <c r="D77" s="115"/>
      <c r="E77" s="149">
        <v>88828010400</v>
      </c>
      <c r="F77" s="115"/>
      <c r="G77" s="149">
        <v>91447603200</v>
      </c>
      <c r="H77" s="115"/>
      <c r="I77" s="149">
        <v>-2619592800</v>
      </c>
      <c r="J77" s="115"/>
      <c r="K77" s="149">
        <v>12000000</v>
      </c>
      <c r="L77" s="115"/>
      <c r="M77" s="149">
        <v>88828010400</v>
      </c>
      <c r="N77" s="115"/>
      <c r="O77" s="149">
        <v>114183375834</v>
      </c>
      <c r="P77" s="115"/>
      <c r="Q77" s="149">
        <v>-25355365434</v>
      </c>
    </row>
    <row r="78" spans="1:17" ht="21.75" customHeight="1">
      <c r="A78" s="7" t="s">
        <v>58</v>
      </c>
      <c r="C78" s="149">
        <v>1989000</v>
      </c>
      <c r="D78" s="115"/>
      <c r="E78" s="149">
        <v>85300073796</v>
      </c>
      <c r="F78" s="115"/>
      <c r="G78" s="149">
        <v>88694708848</v>
      </c>
      <c r="H78" s="115"/>
      <c r="I78" s="149">
        <v>-3394635051</v>
      </c>
      <c r="J78" s="115"/>
      <c r="K78" s="149">
        <v>1989000</v>
      </c>
      <c r="L78" s="115"/>
      <c r="M78" s="149">
        <v>85300073796</v>
      </c>
      <c r="N78" s="115"/>
      <c r="O78" s="149">
        <v>115629598702</v>
      </c>
      <c r="P78" s="115"/>
      <c r="Q78" s="149">
        <v>-30329524905</v>
      </c>
    </row>
    <row r="79" spans="1:17" ht="21.75" customHeight="1">
      <c r="A79" s="7" t="s">
        <v>79</v>
      </c>
      <c r="C79" s="149">
        <v>9470721</v>
      </c>
      <c r="D79" s="115"/>
      <c r="E79" s="149">
        <v>63527183328</v>
      </c>
      <c r="F79" s="115"/>
      <c r="G79" s="149">
        <v>62493456972</v>
      </c>
      <c r="H79" s="115"/>
      <c r="I79" s="149">
        <v>1033726356</v>
      </c>
      <c r="J79" s="115"/>
      <c r="K79" s="149">
        <v>9470721</v>
      </c>
      <c r="L79" s="115"/>
      <c r="M79" s="149">
        <v>63527183328</v>
      </c>
      <c r="N79" s="115"/>
      <c r="O79" s="149">
        <v>94633067201</v>
      </c>
      <c r="P79" s="115"/>
      <c r="Q79" s="149">
        <v>-31105883872</v>
      </c>
    </row>
    <row r="80" spans="1:17" ht="21.75" customHeight="1">
      <c r="A80" s="7" t="s">
        <v>42</v>
      </c>
      <c r="C80" s="149">
        <v>50000000</v>
      </c>
      <c r="D80" s="115"/>
      <c r="E80" s="149">
        <v>101658061500</v>
      </c>
      <c r="F80" s="115"/>
      <c r="G80" s="149">
        <v>109149700000</v>
      </c>
      <c r="H80" s="115"/>
      <c r="I80" s="149">
        <v>-7491638500</v>
      </c>
      <c r="J80" s="115"/>
      <c r="K80" s="149">
        <v>50000000</v>
      </c>
      <c r="L80" s="115"/>
      <c r="M80" s="149">
        <v>101658061500</v>
      </c>
      <c r="N80" s="115"/>
      <c r="O80" s="149">
        <v>132953245300</v>
      </c>
      <c r="P80" s="115"/>
      <c r="Q80" s="149">
        <v>-31295183800</v>
      </c>
    </row>
    <row r="81" spans="1:17" ht="21.75" customHeight="1">
      <c r="A81" s="7" t="s">
        <v>38</v>
      </c>
      <c r="C81" s="149">
        <v>19370177</v>
      </c>
      <c r="D81" s="115"/>
      <c r="E81" s="149">
        <v>118378724030</v>
      </c>
      <c r="F81" s="115"/>
      <c r="G81" s="149">
        <v>122678861517</v>
      </c>
      <c r="H81" s="115"/>
      <c r="I81" s="149">
        <v>-4300137486</v>
      </c>
      <c r="J81" s="115"/>
      <c r="K81" s="149">
        <v>19370177</v>
      </c>
      <c r="L81" s="115"/>
      <c r="M81" s="149">
        <v>118378724030</v>
      </c>
      <c r="N81" s="115"/>
      <c r="O81" s="149">
        <v>151494356311</v>
      </c>
      <c r="P81" s="115"/>
      <c r="Q81" s="149">
        <v>-33115632280</v>
      </c>
    </row>
    <row r="82" spans="1:17" ht="21.75" customHeight="1">
      <c r="A82" s="7" t="s">
        <v>93</v>
      </c>
      <c r="C82" s="149">
        <v>10000000</v>
      </c>
      <c r="D82" s="115"/>
      <c r="E82" s="149">
        <v>121553075000</v>
      </c>
      <c r="F82" s="115"/>
      <c r="G82" s="149">
        <v>127705149000</v>
      </c>
      <c r="H82" s="115"/>
      <c r="I82" s="149">
        <v>-6152074000</v>
      </c>
      <c r="J82" s="115"/>
      <c r="K82" s="149">
        <v>10000000</v>
      </c>
      <c r="L82" s="115"/>
      <c r="M82" s="149">
        <v>121553075000</v>
      </c>
      <c r="N82" s="115"/>
      <c r="O82" s="149">
        <v>156515849830</v>
      </c>
      <c r="P82" s="115"/>
      <c r="Q82" s="149">
        <v>-34962774830</v>
      </c>
    </row>
    <row r="83" spans="1:17" ht="21.75" customHeight="1">
      <c r="A83" s="7" t="s">
        <v>24</v>
      </c>
      <c r="C83" s="149">
        <v>40000000</v>
      </c>
      <c r="D83" s="115"/>
      <c r="E83" s="149">
        <v>61917648000</v>
      </c>
      <c r="F83" s="115"/>
      <c r="G83" s="149">
        <v>65886728000</v>
      </c>
      <c r="H83" s="115"/>
      <c r="I83" s="149">
        <v>-3969080000</v>
      </c>
      <c r="J83" s="115"/>
      <c r="K83" s="149">
        <v>40000000</v>
      </c>
      <c r="L83" s="115"/>
      <c r="M83" s="149">
        <v>61917648000</v>
      </c>
      <c r="N83" s="115"/>
      <c r="O83" s="149">
        <v>102050350360</v>
      </c>
      <c r="P83" s="115"/>
      <c r="Q83" s="149">
        <v>-40132702360</v>
      </c>
    </row>
    <row r="84" spans="1:17" ht="21.75" customHeight="1">
      <c r="A84" s="7" t="s">
        <v>46</v>
      </c>
      <c r="C84" s="149">
        <v>12400000</v>
      </c>
      <c r="D84" s="115"/>
      <c r="E84" s="149">
        <v>39570139968</v>
      </c>
      <c r="F84" s="115"/>
      <c r="G84" s="149">
        <v>41169679208</v>
      </c>
      <c r="H84" s="115"/>
      <c r="I84" s="149">
        <v>-1599539240</v>
      </c>
      <c r="J84" s="115"/>
      <c r="K84" s="149">
        <v>12400000</v>
      </c>
      <c r="L84" s="115"/>
      <c r="M84" s="149">
        <v>39570139968</v>
      </c>
      <c r="N84" s="115"/>
      <c r="O84" s="149">
        <v>80603873489</v>
      </c>
      <c r="P84" s="115"/>
      <c r="Q84" s="149">
        <v>-41033733521</v>
      </c>
    </row>
    <row r="85" spans="1:17" ht="21.75" customHeight="1">
      <c r="A85" s="7" t="s">
        <v>33</v>
      </c>
      <c r="C85" s="149">
        <v>3000000</v>
      </c>
      <c r="D85" s="115"/>
      <c r="E85" s="149">
        <v>130384278000</v>
      </c>
      <c r="F85" s="115"/>
      <c r="G85" s="149">
        <v>138064447800</v>
      </c>
      <c r="H85" s="115"/>
      <c r="I85" s="149">
        <v>-7680169800</v>
      </c>
      <c r="J85" s="115"/>
      <c r="K85" s="149">
        <v>3000000</v>
      </c>
      <c r="L85" s="115"/>
      <c r="M85" s="149">
        <v>130384278000</v>
      </c>
      <c r="N85" s="115"/>
      <c r="O85" s="149">
        <v>176499178344</v>
      </c>
      <c r="P85" s="115"/>
      <c r="Q85" s="149">
        <v>-46114900344</v>
      </c>
    </row>
    <row r="86" spans="1:17" ht="21.75" customHeight="1">
      <c r="A86" s="7" t="s">
        <v>48</v>
      </c>
      <c r="C86" s="149">
        <v>23297116</v>
      </c>
      <c r="D86" s="115"/>
      <c r="E86" s="149">
        <v>36756076576</v>
      </c>
      <c r="F86" s="115"/>
      <c r="G86" s="149">
        <v>40339216116</v>
      </c>
      <c r="H86" s="115"/>
      <c r="I86" s="149">
        <v>-3583139539</v>
      </c>
      <c r="J86" s="115"/>
      <c r="K86" s="149">
        <v>23297116</v>
      </c>
      <c r="L86" s="115"/>
      <c r="M86" s="149">
        <v>36756076576</v>
      </c>
      <c r="N86" s="115"/>
      <c r="O86" s="149">
        <v>83273673844</v>
      </c>
      <c r="P86" s="115"/>
      <c r="Q86" s="149">
        <v>-46517597267</v>
      </c>
    </row>
    <row r="87" spans="1:17" ht="21.75" customHeight="1">
      <c r="A87" s="7" t="s">
        <v>97</v>
      </c>
      <c r="C87" s="149">
        <v>21092612</v>
      </c>
      <c r="D87" s="115"/>
      <c r="E87" s="149">
        <v>120345005128</v>
      </c>
      <c r="F87" s="115"/>
      <c r="G87" s="149">
        <v>120135709467</v>
      </c>
      <c r="H87" s="115"/>
      <c r="I87" s="149">
        <v>209295661</v>
      </c>
      <c r="J87" s="115"/>
      <c r="K87" s="149">
        <v>21092612</v>
      </c>
      <c r="L87" s="115"/>
      <c r="M87" s="149">
        <v>120345005128</v>
      </c>
      <c r="N87" s="115"/>
      <c r="O87" s="149">
        <v>168209530636</v>
      </c>
      <c r="P87" s="115"/>
      <c r="Q87" s="149">
        <v>-47864525507</v>
      </c>
    </row>
    <row r="88" spans="1:17" ht="21.75" customHeight="1">
      <c r="A88" s="7" t="s">
        <v>30</v>
      </c>
      <c r="C88" s="149">
        <v>64511742</v>
      </c>
      <c r="D88" s="115"/>
      <c r="E88" s="149">
        <v>175395801482</v>
      </c>
      <c r="F88" s="115"/>
      <c r="G88" s="149">
        <v>181797108105</v>
      </c>
      <c r="H88" s="115"/>
      <c r="I88" s="149">
        <v>-6401306622</v>
      </c>
      <c r="J88" s="115"/>
      <c r="K88" s="149">
        <v>64511742</v>
      </c>
      <c r="L88" s="115"/>
      <c r="M88" s="149">
        <v>175395801482</v>
      </c>
      <c r="N88" s="115"/>
      <c r="O88" s="149">
        <v>228480359311</v>
      </c>
      <c r="P88" s="115"/>
      <c r="Q88" s="149">
        <v>-53084557828</v>
      </c>
    </row>
    <row r="89" spans="1:17" ht="21.75" customHeight="1">
      <c r="A89" s="7" t="s">
        <v>39</v>
      </c>
      <c r="C89" s="149">
        <v>30000000</v>
      </c>
      <c r="D89" s="115"/>
      <c r="E89" s="149">
        <v>77397060000</v>
      </c>
      <c r="F89" s="115"/>
      <c r="G89" s="149">
        <v>86267953800</v>
      </c>
      <c r="H89" s="115"/>
      <c r="I89" s="149">
        <v>-8870893800</v>
      </c>
      <c r="J89" s="115"/>
      <c r="K89" s="149">
        <v>30000000</v>
      </c>
      <c r="L89" s="115"/>
      <c r="M89" s="149">
        <v>77397060000</v>
      </c>
      <c r="N89" s="115"/>
      <c r="O89" s="149">
        <v>132742024580</v>
      </c>
      <c r="P89" s="115"/>
      <c r="Q89" s="149">
        <v>-55344964580</v>
      </c>
    </row>
    <row r="90" spans="1:17" ht="21.75" customHeight="1">
      <c r="A90" s="9" t="s">
        <v>78</v>
      </c>
      <c r="C90" s="151">
        <v>74772143</v>
      </c>
      <c r="D90" s="115"/>
      <c r="E90" s="151">
        <v>216201765731</v>
      </c>
      <c r="F90" s="115"/>
      <c r="G90" s="151">
        <v>209969456766</v>
      </c>
      <c r="H90" s="115"/>
      <c r="I90" s="151">
        <v>6232308965</v>
      </c>
      <c r="J90" s="115"/>
      <c r="K90" s="151">
        <v>74772143</v>
      </c>
      <c r="L90" s="115"/>
      <c r="M90" s="151">
        <v>216201765731</v>
      </c>
      <c r="N90" s="115"/>
      <c r="O90" s="151">
        <v>272887361092</v>
      </c>
      <c r="P90" s="115"/>
      <c r="Q90" s="151">
        <v>-56685595361</v>
      </c>
    </row>
    <row r="91" spans="1:17" ht="21.75" customHeight="1" thickBot="1">
      <c r="A91" s="11" t="s">
        <v>101</v>
      </c>
      <c r="C91" s="152">
        <f>SUM(C8:C90)</f>
        <v>3142541879</v>
      </c>
      <c r="D91" s="115"/>
      <c r="E91" s="152">
        <f>SUM(E8:E90)</f>
        <v>15841266032989</v>
      </c>
      <c r="F91" s="115"/>
      <c r="G91" s="152">
        <f>SUM(G8:G90)</f>
        <v>16406603660695</v>
      </c>
      <c r="H91" s="115"/>
      <c r="I91" s="152">
        <f>SUM(I8:I90)</f>
        <v>-565337627674</v>
      </c>
      <c r="J91" s="115"/>
      <c r="K91" s="152">
        <f>SUM(K8:K90)</f>
        <v>3142541879</v>
      </c>
      <c r="L91" s="115"/>
      <c r="M91" s="152">
        <f>SUM(M8:M90)</f>
        <v>15841266032989</v>
      </c>
      <c r="N91" s="115"/>
      <c r="O91" s="152">
        <f>SUM(O8:O90)</f>
        <v>13502512843115</v>
      </c>
      <c r="P91" s="115"/>
      <c r="Q91" s="152">
        <f>SUM(Q8:Q90)</f>
        <v>2338753189887</v>
      </c>
    </row>
    <row r="92" spans="1:17" ht="13.5" thickTop="1"/>
    <row r="95" spans="1:17">
      <c r="Q95" s="165"/>
    </row>
  </sheetData>
  <sortState xmlns:xlrd2="http://schemas.microsoft.com/office/spreadsheetml/2017/richdata2" ref="A8:Q90">
    <sortCondition descending="1" ref="Q8:Q90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89"/>
  <sheetViews>
    <sheetView rightToLeft="1" tabSelected="1" workbookViewId="0">
      <selection activeCell="A13" sqref="A13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3.5703125" bestFit="1" customWidth="1"/>
    <col min="6" max="6" width="1.28515625" customWidth="1"/>
    <col min="7" max="7" width="18.85546875" bestFit="1" customWidth="1"/>
    <col min="8" max="8" width="1.28515625" customWidth="1"/>
    <col min="9" max="9" width="18.7109375" bestFit="1" customWidth="1"/>
    <col min="10" max="10" width="1.28515625" customWidth="1"/>
    <col min="11" max="11" width="11.85546875" bestFit="1" customWidth="1"/>
    <col min="12" max="12" width="1.28515625" customWidth="1"/>
    <col min="13" max="13" width="12.85546875" bestFit="1" customWidth="1"/>
    <col min="14" max="14" width="1.28515625" customWidth="1"/>
    <col min="15" max="15" width="10.5703125" bestFit="1" customWidth="1"/>
    <col min="16" max="16" width="1.28515625" customWidth="1"/>
    <col min="17" max="17" width="10.28515625" bestFit="1" customWidth="1"/>
    <col min="18" max="18" width="1.28515625" customWidth="1"/>
    <col min="19" max="19" width="13.7109375" bestFit="1" customWidth="1"/>
    <col min="20" max="20" width="1.28515625" customWidth="1"/>
    <col min="21" max="21" width="16.140625" bestFit="1" customWidth="1"/>
    <col min="22" max="22" width="1.28515625" customWidth="1"/>
    <col min="23" max="23" width="18.85546875" bestFit="1" customWidth="1"/>
    <col min="24" max="24" width="1.28515625" customWidth="1"/>
    <col min="25" max="25" width="19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30" ht="25.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</row>
    <row r="2" spans="1:30" ht="25.5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</row>
    <row r="3" spans="1:30" ht="25.5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</row>
    <row r="4" spans="1:30" ht="24">
      <c r="A4" s="1" t="s">
        <v>3</v>
      </c>
      <c r="B4" s="176" t="s">
        <v>4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</row>
    <row r="5" spans="1:30" ht="24">
      <c r="A5" s="176" t="s">
        <v>5</v>
      </c>
      <c r="B5" s="176"/>
      <c r="C5" s="176" t="s">
        <v>6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</row>
    <row r="6" spans="1:30" ht="21">
      <c r="E6" s="174" t="s">
        <v>7</v>
      </c>
      <c r="F6" s="174"/>
      <c r="G6" s="174"/>
      <c r="H6" s="174"/>
      <c r="I6" s="174"/>
      <c r="K6" s="174" t="s">
        <v>8</v>
      </c>
      <c r="L6" s="174"/>
      <c r="M6" s="174"/>
      <c r="N6" s="174"/>
      <c r="O6" s="174"/>
      <c r="P6" s="174"/>
      <c r="Q6" s="174"/>
      <c r="S6" s="174" t="s">
        <v>9</v>
      </c>
      <c r="T6" s="174"/>
      <c r="U6" s="174"/>
      <c r="V6" s="174"/>
      <c r="W6" s="174"/>
      <c r="X6" s="174"/>
      <c r="Y6" s="174"/>
      <c r="Z6" s="174"/>
      <c r="AA6" s="174"/>
    </row>
    <row r="7" spans="1:30" ht="21">
      <c r="E7" s="3"/>
      <c r="F7" s="3"/>
      <c r="G7" s="3"/>
      <c r="H7" s="3"/>
      <c r="I7" s="3"/>
      <c r="K7" s="173" t="s">
        <v>10</v>
      </c>
      <c r="L7" s="173"/>
      <c r="M7" s="173"/>
      <c r="N7" s="3"/>
      <c r="O7" s="173" t="s">
        <v>11</v>
      </c>
      <c r="P7" s="173"/>
      <c r="Q7" s="173"/>
      <c r="S7" s="3"/>
      <c r="T7" s="3"/>
      <c r="U7" s="3"/>
      <c r="V7" s="3"/>
      <c r="W7" s="3"/>
      <c r="X7" s="3"/>
      <c r="Y7" s="3"/>
      <c r="Z7" s="3"/>
      <c r="AA7" s="3"/>
    </row>
    <row r="8" spans="1:30" ht="21">
      <c r="A8" s="174" t="s">
        <v>12</v>
      </c>
      <c r="B8" s="174"/>
      <c r="C8" s="174"/>
      <c r="E8" s="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30" ht="21.75" customHeight="1">
      <c r="A9" s="119" t="s">
        <v>89</v>
      </c>
      <c r="B9" s="119"/>
      <c r="C9" s="119"/>
      <c r="E9" s="6">
        <v>105400000</v>
      </c>
      <c r="G9" s="6">
        <v>784863350248</v>
      </c>
      <c r="I9" s="6">
        <v>1453735086200</v>
      </c>
      <c r="K9" s="6">
        <v>0</v>
      </c>
      <c r="M9" s="6">
        <v>0</v>
      </c>
      <c r="O9" s="6">
        <v>0</v>
      </c>
      <c r="Q9" s="6">
        <v>0</v>
      </c>
      <c r="S9" s="6">
        <v>105400000</v>
      </c>
      <c r="U9" s="6">
        <v>13700</v>
      </c>
      <c r="W9" s="6">
        <v>784863350248</v>
      </c>
      <c r="Y9" s="6">
        <v>1432818034600</v>
      </c>
      <c r="AA9" s="16">
        <v>9.0037578543668104</v>
      </c>
      <c r="AC9" s="165"/>
    </row>
    <row r="10" spans="1:30" ht="21.75" customHeight="1">
      <c r="A10" s="117" t="s">
        <v>56</v>
      </c>
      <c r="B10" s="117"/>
      <c r="C10" s="117"/>
      <c r="E10" s="8">
        <v>80000000</v>
      </c>
      <c r="G10" s="8">
        <v>742775563614</v>
      </c>
      <c r="I10" s="8">
        <v>1178022944000</v>
      </c>
      <c r="K10" s="8">
        <v>0</v>
      </c>
      <c r="M10" s="8">
        <v>0</v>
      </c>
      <c r="O10" s="8">
        <v>0</v>
      </c>
      <c r="Q10" s="8">
        <v>0</v>
      </c>
      <c r="S10" s="8">
        <v>80000000</v>
      </c>
      <c r="U10" s="8">
        <v>13580</v>
      </c>
      <c r="W10" s="8">
        <v>742775563614</v>
      </c>
      <c r="Y10" s="8">
        <v>1078002128000</v>
      </c>
      <c r="AA10" s="125">
        <v>6.7741121989114141</v>
      </c>
      <c r="AD10" s="121"/>
    </row>
    <row r="11" spans="1:30" ht="21.75" customHeight="1">
      <c r="A11" s="117" t="s">
        <v>80</v>
      </c>
      <c r="B11" s="117"/>
      <c r="C11" s="117"/>
      <c r="E11" s="8">
        <v>28500000</v>
      </c>
      <c r="G11" s="8">
        <v>589177489317</v>
      </c>
      <c r="I11" s="8">
        <v>827181078750</v>
      </c>
      <c r="K11" s="8">
        <v>0</v>
      </c>
      <c r="M11" s="8">
        <v>0</v>
      </c>
      <c r="O11" s="8">
        <v>0</v>
      </c>
      <c r="Q11" s="8">
        <v>0</v>
      </c>
      <c r="S11" s="8">
        <v>28500000</v>
      </c>
      <c r="U11" s="8">
        <v>27010</v>
      </c>
      <c r="W11" s="8">
        <v>589177489317</v>
      </c>
      <c r="Y11" s="8">
        <v>763834561950</v>
      </c>
      <c r="AA11" s="125">
        <v>4.7998987104556541</v>
      </c>
    </row>
    <row r="12" spans="1:30" ht="21.75" customHeight="1">
      <c r="A12" s="117" t="s">
        <v>51</v>
      </c>
      <c r="B12" s="117"/>
      <c r="C12" s="117"/>
      <c r="E12" s="8">
        <v>424800000</v>
      </c>
      <c r="G12" s="8">
        <v>585273807150</v>
      </c>
      <c r="I12" s="8">
        <v>705196763208</v>
      </c>
      <c r="K12" s="8">
        <v>0</v>
      </c>
      <c r="M12" s="8">
        <v>0</v>
      </c>
      <c r="O12" s="8">
        <v>0</v>
      </c>
      <c r="Q12" s="8">
        <v>0</v>
      </c>
      <c r="S12" s="8">
        <v>424800000</v>
      </c>
      <c r="U12" s="8">
        <v>1639</v>
      </c>
      <c r="W12" s="8">
        <v>585273807150</v>
      </c>
      <c r="Y12" s="8">
        <v>690865209144</v>
      </c>
      <c r="AA12" s="125">
        <v>4.3413628967027931</v>
      </c>
    </row>
    <row r="13" spans="1:30" ht="21.75" customHeight="1">
      <c r="A13" s="117" t="s">
        <v>74</v>
      </c>
      <c r="B13" s="117"/>
      <c r="C13" s="117"/>
      <c r="E13" s="8">
        <v>160000000</v>
      </c>
      <c r="G13" s="8">
        <v>599534297775</v>
      </c>
      <c r="I13" s="8">
        <v>672679678400</v>
      </c>
      <c r="K13" s="8">
        <v>46400000</v>
      </c>
      <c r="M13" s="8">
        <v>0</v>
      </c>
      <c r="O13" s="8">
        <v>0</v>
      </c>
      <c r="Q13" s="8">
        <v>0</v>
      </c>
      <c r="S13" s="8">
        <v>206400000</v>
      </c>
      <c r="U13" s="8">
        <v>3300</v>
      </c>
      <c r="W13" s="8">
        <v>599534297775</v>
      </c>
      <c r="Y13" s="8">
        <v>675854942400</v>
      </c>
      <c r="AA13" s="125">
        <v>4.247039120878628</v>
      </c>
    </row>
    <row r="14" spans="1:30" ht="21.75" customHeight="1">
      <c r="A14" s="117" t="s">
        <v>67</v>
      </c>
      <c r="B14" s="117"/>
      <c r="C14" s="117"/>
      <c r="E14" s="8">
        <v>63740921</v>
      </c>
      <c r="G14" s="8">
        <v>505607112881</v>
      </c>
      <c r="I14" s="8">
        <v>711542291407.53699</v>
      </c>
      <c r="K14" s="8">
        <v>0</v>
      </c>
      <c r="M14" s="8">
        <v>0</v>
      </c>
      <c r="O14" s="8">
        <v>0</v>
      </c>
      <c r="Q14" s="8">
        <v>0</v>
      </c>
      <c r="S14" s="8">
        <v>63740921</v>
      </c>
      <c r="U14" s="8">
        <v>10500</v>
      </c>
      <c r="W14" s="8">
        <v>505607112881</v>
      </c>
      <c r="Y14" s="8">
        <v>664106138647</v>
      </c>
      <c r="AA14" s="125">
        <v>4.1732102176152637</v>
      </c>
    </row>
    <row r="15" spans="1:30" ht="21.75" customHeight="1">
      <c r="A15" s="117" t="s">
        <v>20</v>
      </c>
      <c r="B15" s="117"/>
      <c r="C15" s="117"/>
      <c r="E15" s="8">
        <v>440000000</v>
      </c>
      <c r="G15" s="8">
        <v>470218024878</v>
      </c>
      <c r="I15" s="8">
        <v>574564020800</v>
      </c>
      <c r="K15" s="8">
        <v>185653651</v>
      </c>
      <c r="M15" s="8">
        <v>0</v>
      </c>
      <c r="O15" s="8">
        <v>0</v>
      </c>
      <c r="Q15" s="8">
        <v>0</v>
      </c>
      <c r="S15" s="8">
        <v>625653651</v>
      </c>
      <c r="U15" s="8">
        <v>904</v>
      </c>
      <c r="W15" s="8">
        <v>470218024878</v>
      </c>
      <c r="Y15" s="8">
        <v>561218882843</v>
      </c>
      <c r="AA15" s="125">
        <v>3.5266717771508902</v>
      </c>
    </row>
    <row r="16" spans="1:30" ht="21.75" customHeight="1">
      <c r="A16" s="117" t="s">
        <v>26</v>
      </c>
      <c r="B16" s="117"/>
      <c r="C16" s="117"/>
      <c r="E16" s="8">
        <v>71400000</v>
      </c>
      <c r="G16" s="8">
        <v>237482144017</v>
      </c>
      <c r="I16" s="8">
        <v>557574373860</v>
      </c>
      <c r="K16" s="8">
        <v>0</v>
      </c>
      <c r="M16" s="8">
        <v>0</v>
      </c>
      <c r="O16" s="8">
        <v>0</v>
      </c>
      <c r="Q16" s="8">
        <v>0</v>
      </c>
      <c r="S16" s="8">
        <v>71400000</v>
      </c>
      <c r="U16" s="8">
        <v>6940</v>
      </c>
      <c r="W16" s="8">
        <v>237482144017</v>
      </c>
      <c r="Y16" s="8">
        <v>491685661320</v>
      </c>
      <c r="AA16" s="125">
        <v>3.0897284428900846</v>
      </c>
    </row>
    <row r="17" spans="1:27" ht="21.75" customHeight="1">
      <c r="A17" s="117" t="s">
        <v>25</v>
      </c>
      <c r="B17" s="117"/>
      <c r="C17" s="117"/>
      <c r="E17" s="8">
        <v>63695448</v>
      </c>
      <c r="G17" s="8">
        <v>281243903411</v>
      </c>
      <c r="I17" s="8">
        <v>411452065037.10999</v>
      </c>
      <c r="K17" s="8">
        <v>0</v>
      </c>
      <c r="M17" s="8">
        <v>0</v>
      </c>
      <c r="O17" s="8">
        <v>0</v>
      </c>
      <c r="Q17" s="8">
        <v>0</v>
      </c>
      <c r="S17" s="8">
        <v>63695448</v>
      </c>
      <c r="U17" s="8">
        <v>6150</v>
      </c>
      <c r="W17" s="8">
        <v>281243903411</v>
      </c>
      <c r="Y17" s="8">
        <v>388698955449</v>
      </c>
      <c r="AA17" s="125">
        <v>2.4425650631101492</v>
      </c>
    </row>
    <row r="18" spans="1:27" ht="21.75" customHeight="1">
      <c r="A18" s="117" t="s">
        <v>81</v>
      </c>
      <c r="B18" s="117"/>
      <c r="C18" s="117"/>
      <c r="E18" s="8">
        <v>23482082</v>
      </c>
      <c r="G18" s="8">
        <v>304870534894</v>
      </c>
      <c r="I18" s="8">
        <v>365818878446.39801</v>
      </c>
      <c r="K18" s="8">
        <v>0</v>
      </c>
      <c r="M18" s="8">
        <v>0</v>
      </c>
      <c r="O18" s="8">
        <v>0</v>
      </c>
      <c r="Q18" s="8">
        <v>0</v>
      </c>
      <c r="S18" s="8">
        <v>23482082</v>
      </c>
      <c r="U18" s="8">
        <v>14860</v>
      </c>
      <c r="W18" s="8">
        <v>304870534894</v>
      </c>
      <c r="Y18" s="8">
        <v>346246403421</v>
      </c>
      <c r="AA18" s="125">
        <v>2.1757953201771407</v>
      </c>
    </row>
    <row r="19" spans="1:27" ht="21.75" customHeight="1">
      <c r="A19" s="117" t="s">
        <v>90</v>
      </c>
      <c r="B19" s="117"/>
      <c r="C19" s="117"/>
      <c r="E19" s="8">
        <v>145143219</v>
      </c>
      <c r="G19" s="8">
        <v>242616552512</v>
      </c>
      <c r="I19" s="8">
        <v>284730034810.16602</v>
      </c>
      <c r="K19" s="8">
        <v>0</v>
      </c>
      <c r="M19" s="8">
        <v>0</v>
      </c>
      <c r="O19" s="8">
        <v>0</v>
      </c>
      <c r="Q19" s="8">
        <v>0</v>
      </c>
      <c r="S19" s="8">
        <v>145143219</v>
      </c>
      <c r="U19" s="8">
        <v>1962</v>
      </c>
      <c r="W19" s="8">
        <v>242616552512</v>
      </c>
      <c r="Y19" s="8">
        <v>282569715881</v>
      </c>
      <c r="AA19" s="125">
        <v>1.7756541565866133</v>
      </c>
    </row>
    <row r="20" spans="1:27" ht="21.75" customHeight="1">
      <c r="A20" s="123" t="s">
        <v>19</v>
      </c>
      <c r="B20" s="123"/>
      <c r="C20" s="123"/>
      <c r="E20" s="124">
        <v>98513752</v>
      </c>
      <c r="G20" s="124">
        <v>240591485063</v>
      </c>
      <c r="I20" s="124">
        <v>263931049882.008</v>
      </c>
      <c r="K20" s="124">
        <v>0</v>
      </c>
      <c r="M20" s="124">
        <v>0</v>
      </c>
      <c r="O20" s="124">
        <v>0</v>
      </c>
      <c r="Q20" s="124">
        <v>0</v>
      </c>
      <c r="S20" s="124">
        <v>98513752</v>
      </c>
      <c r="U20" s="124">
        <v>2630</v>
      </c>
      <c r="W20" s="124">
        <v>240591485063</v>
      </c>
      <c r="Y20" s="124">
        <v>257088393033</v>
      </c>
      <c r="AA20" s="125">
        <v>1.6155307806993284</v>
      </c>
    </row>
    <row r="21" spans="1:27" ht="21.75" customHeight="1">
      <c r="A21" s="117" t="s">
        <v>31</v>
      </c>
      <c r="B21" s="117"/>
      <c r="C21" s="117"/>
      <c r="E21" s="8">
        <v>500000</v>
      </c>
      <c r="G21" s="8">
        <v>131872531641</v>
      </c>
      <c r="I21" s="8">
        <v>272378115000</v>
      </c>
      <c r="K21" s="8">
        <v>18964398</v>
      </c>
      <c r="M21" s="8">
        <v>0</v>
      </c>
      <c r="O21" s="8">
        <v>0</v>
      </c>
      <c r="Q21" s="8">
        <v>0</v>
      </c>
      <c r="S21" s="8">
        <v>19464398</v>
      </c>
      <c r="U21" s="8">
        <v>13032</v>
      </c>
      <c r="W21" s="8">
        <v>131872531641</v>
      </c>
      <c r="Y21" s="8">
        <v>251699242667</v>
      </c>
      <c r="AA21" s="125">
        <v>1.5816656256241537</v>
      </c>
    </row>
    <row r="22" spans="1:27" ht="21.75" customHeight="1">
      <c r="A22" s="117" t="s">
        <v>78</v>
      </c>
      <c r="B22" s="117"/>
      <c r="C22" s="117"/>
      <c r="E22" s="8">
        <v>74772143</v>
      </c>
      <c r="G22" s="8">
        <v>272887358583</v>
      </c>
      <c r="I22" s="8">
        <v>209969456766.94601</v>
      </c>
      <c r="K22" s="8">
        <v>0</v>
      </c>
      <c r="M22" s="8">
        <v>0</v>
      </c>
      <c r="O22" s="8">
        <v>0</v>
      </c>
      <c r="Q22" s="8">
        <v>0</v>
      </c>
      <c r="S22" s="8">
        <v>74772143</v>
      </c>
      <c r="U22" s="8">
        <v>2914</v>
      </c>
      <c r="W22" s="8">
        <v>272887358583</v>
      </c>
      <c r="Y22" s="8">
        <v>216201765731</v>
      </c>
      <c r="AA22" s="125">
        <v>1.3586012315038349</v>
      </c>
    </row>
    <row r="23" spans="1:27" ht="21.75" customHeight="1">
      <c r="A23" s="117" t="s">
        <v>28</v>
      </c>
      <c r="B23" s="117"/>
      <c r="C23" s="117"/>
      <c r="E23" s="8">
        <v>3731467</v>
      </c>
      <c r="G23" s="8">
        <v>199791158959</v>
      </c>
      <c r="I23" s="8">
        <v>192314226159.07501</v>
      </c>
      <c r="K23" s="8">
        <v>0</v>
      </c>
      <c r="M23" s="8">
        <v>0</v>
      </c>
      <c r="O23" s="8">
        <v>0</v>
      </c>
      <c r="Q23" s="8">
        <v>0</v>
      </c>
      <c r="S23" s="8">
        <v>3731467</v>
      </c>
      <c r="U23" s="8">
        <v>52700</v>
      </c>
      <c r="W23" s="8">
        <v>199791158959</v>
      </c>
      <c r="Y23" s="8">
        <v>195128219456</v>
      </c>
      <c r="AA23" s="125">
        <v>1.2261761061836727</v>
      </c>
    </row>
    <row r="24" spans="1:27" ht="21.75" customHeight="1">
      <c r="A24" s="117" t="s">
        <v>37</v>
      </c>
      <c r="B24" s="117"/>
      <c r="C24" s="117"/>
      <c r="E24" s="8">
        <v>66640310</v>
      </c>
      <c r="G24" s="8">
        <v>136891931260</v>
      </c>
      <c r="I24" s="8">
        <v>193812903763.245</v>
      </c>
      <c r="K24" s="8">
        <v>0</v>
      </c>
      <c r="M24" s="8">
        <v>0</v>
      </c>
      <c r="O24" s="8">
        <v>0</v>
      </c>
      <c r="Q24" s="8">
        <v>0</v>
      </c>
      <c r="S24" s="8">
        <v>66640310</v>
      </c>
      <c r="U24" s="8">
        <v>2847</v>
      </c>
      <c r="W24" s="8">
        <v>136891931260</v>
      </c>
      <c r="Y24" s="8">
        <v>188258388609</v>
      </c>
      <c r="AA24" s="125">
        <v>1.1830064280018122</v>
      </c>
    </row>
    <row r="25" spans="1:27" ht="21.75" customHeight="1">
      <c r="A25" s="117" t="s">
        <v>40</v>
      </c>
      <c r="B25" s="117"/>
      <c r="C25" s="117"/>
      <c r="E25" s="8">
        <v>14703809</v>
      </c>
      <c r="G25" s="8">
        <v>173569248773</v>
      </c>
      <c r="I25" s="8">
        <v>193319468372.698</v>
      </c>
      <c r="K25" s="8">
        <v>0</v>
      </c>
      <c r="M25" s="8">
        <v>0</v>
      </c>
      <c r="O25" s="8">
        <v>0</v>
      </c>
      <c r="Q25" s="8">
        <v>0</v>
      </c>
      <c r="S25" s="8">
        <v>14703809</v>
      </c>
      <c r="U25" s="8">
        <v>12740</v>
      </c>
      <c r="W25" s="8">
        <v>173569248773</v>
      </c>
      <c r="Y25" s="8">
        <v>185878492608</v>
      </c>
      <c r="AA25" s="125">
        <v>1.1680512789220745</v>
      </c>
    </row>
    <row r="26" spans="1:27" ht="21.75" customHeight="1">
      <c r="A26" s="117" t="s">
        <v>29</v>
      </c>
      <c r="B26" s="117"/>
      <c r="C26" s="117"/>
      <c r="E26" s="8">
        <v>2000000</v>
      </c>
      <c r="G26" s="8">
        <v>160718662980</v>
      </c>
      <c r="I26" s="8">
        <v>178562955580</v>
      </c>
      <c r="K26" s="8">
        <v>0</v>
      </c>
      <c r="M26" s="8">
        <v>0</v>
      </c>
      <c r="O26" s="8">
        <v>0</v>
      </c>
      <c r="Q26" s="8">
        <v>0</v>
      </c>
      <c r="S26" s="8">
        <v>2000000</v>
      </c>
      <c r="U26" s="8">
        <v>91574</v>
      </c>
      <c r="W26" s="8">
        <v>160718662980</v>
      </c>
      <c r="Y26" s="8">
        <v>181732265960</v>
      </c>
      <c r="AA26" s="125">
        <v>1.1419965951824629</v>
      </c>
    </row>
    <row r="27" spans="1:27" ht="21.75" customHeight="1">
      <c r="A27" s="117" t="s">
        <v>43</v>
      </c>
      <c r="B27" s="117"/>
      <c r="C27" s="117"/>
      <c r="E27" s="8">
        <v>11630296</v>
      </c>
      <c r="G27" s="8">
        <v>167164602099</v>
      </c>
      <c r="I27" s="8">
        <v>194571039668.97101</v>
      </c>
      <c r="K27" s="8">
        <v>6262467</v>
      </c>
      <c r="M27" s="8">
        <v>0</v>
      </c>
      <c r="O27" s="8">
        <v>0</v>
      </c>
      <c r="Q27" s="8">
        <v>0</v>
      </c>
      <c r="S27" s="8">
        <v>17892763</v>
      </c>
      <c r="U27" s="8">
        <v>10120</v>
      </c>
      <c r="W27" s="8">
        <v>167164602099</v>
      </c>
      <c r="Y27" s="8">
        <v>179675053653</v>
      </c>
      <c r="AA27" s="125">
        <v>1.1290691745191528</v>
      </c>
    </row>
    <row r="28" spans="1:27" ht="21.75" customHeight="1">
      <c r="A28" s="117" t="s">
        <v>30</v>
      </c>
      <c r="B28" s="117"/>
      <c r="C28" s="117"/>
      <c r="E28" s="8">
        <v>64511742</v>
      </c>
      <c r="G28" s="8">
        <v>226009171725</v>
      </c>
      <c r="I28" s="8">
        <v>181797108105.526</v>
      </c>
      <c r="K28" s="8">
        <v>0</v>
      </c>
      <c r="M28" s="8">
        <v>0</v>
      </c>
      <c r="O28" s="8">
        <v>0</v>
      </c>
      <c r="Q28" s="8">
        <v>0</v>
      </c>
      <c r="S28" s="8">
        <v>64511742</v>
      </c>
      <c r="U28" s="8">
        <v>2740</v>
      </c>
      <c r="W28" s="8">
        <v>226009171725</v>
      </c>
      <c r="Y28" s="8">
        <v>175395801482</v>
      </c>
      <c r="AA28" s="125">
        <v>1.1021785649546145</v>
      </c>
    </row>
    <row r="29" spans="1:27" ht="21.75" customHeight="1">
      <c r="A29" s="117" t="s">
        <v>36</v>
      </c>
      <c r="B29" s="117"/>
      <c r="C29" s="117"/>
      <c r="E29" s="8">
        <v>25032920</v>
      </c>
      <c r="G29" s="8">
        <v>112506288464</v>
      </c>
      <c r="I29" s="8">
        <v>143820215909.436</v>
      </c>
      <c r="K29" s="8">
        <v>3940366</v>
      </c>
      <c r="M29" s="8">
        <v>0</v>
      </c>
      <c r="O29" s="8">
        <v>0</v>
      </c>
      <c r="Q29" s="8">
        <v>0</v>
      </c>
      <c r="S29" s="8">
        <v>28973286</v>
      </c>
      <c r="U29" s="8">
        <v>5840</v>
      </c>
      <c r="W29" s="8">
        <v>130210356395</v>
      </c>
      <c r="Y29" s="8">
        <v>167896043395</v>
      </c>
      <c r="AA29" s="125">
        <v>1.0550504550683313</v>
      </c>
    </row>
    <row r="30" spans="1:27" ht="21.75" customHeight="1">
      <c r="A30" s="117" t="s">
        <v>21</v>
      </c>
      <c r="B30" s="117"/>
      <c r="C30" s="117"/>
      <c r="E30" s="8">
        <v>82419094</v>
      </c>
      <c r="G30" s="8">
        <v>111074811406</v>
      </c>
      <c r="I30" s="8">
        <v>155794699338.439</v>
      </c>
      <c r="K30" s="8">
        <v>0</v>
      </c>
      <c r="M30" s="8">
        <v>0</v>
      </c>
      <c r="O30" s="8">
        <v>0</v>
      </c>
      <c r="Q30" s="8">
        <v>0</v>
      </c>
      <c r="S30" s="8">
        <v>82419094</v>
      </c>
      <c r="U30" s="8">
        <v>2024</v>
      </c>
      <c r="W30" s="8">
        <v>111074811406</v>
      </c>
      <c r="Y30" s="8">
        <v>165526756672.44101</v>
      </c>
      <c r="AA30" s="125">
        <v>1.0401619741710044</v>
      </c>
    </row>
    <row r="31" spans="1:27" ht="21.75" customHeight="1">
      <c r="A31" s="117" t="s">
        <v>77</v>
      </c>
      <c r="B31" s="117"/>
      <c r="C31" s="117"/>
      <c r="E31" s="8">
        <v>19804173</v>
      </c>
      <c r="G31" s="8">
        <v>167876154364</v>
      </c>
      <c r="I31" s="8">
        <v>163890063434.20099</v>
      </c>
      <c r="K31" s="8">
        <v>0</v>
      </c>
      <c r="M31" s="8">
        <v>0</v>
      </c>
      <c r="O31" s="8">
        <v>0</v>
      </c>
      <c r="Q31" s="8">
        <v>0</v>
      </c>
      <c r="S31" s="8">
        <v>19804173</v>
      </c>
      <c r="U31" s="8">
        <v>8260</v>
      </c>
      <c r="W31" s="8">
        <v>167876154364</v>
      </c>
      <c r="Y31" s="8">
        <v>162317976494</v>
      </c>
      <c r="AA31" s="125">
        <v>1.0199981578056971</v>
      </c>
    </row>
    <row r="32" spans="1:27" ht="21.75" customHeight="1">
      <c r="A32" s="117" t="s">
        <v>47</v>
      </c>
      <c r="B32" s="117"/>
      <c r="C32" s="117"/>
      <c r="E32" s="8">
        <v>25000000</v>
      </c>
      <c r="G32" s="8">
        <v>115594023173</v>
      </c>
      <c r="I32" s="8">
        <v>148592432500</v>
      </c>
      <c r="K32" s="8">
        <v>0</v>
      </c>
      <c r="M32" s="8">
        <v>0</v>
      </c>
      <c r="O32" s="8">
        <v>0</v>
      </c>
      <c r="Q32" s="8">
        <v>0</v>
      </c>
      <c r="S32" s="8">
        <v>25000000</v>
      </c>
      <c r="U32" s="8">
        <v>6190</v>
      </c>
      <c r="W32" s="8">
        <v>115594023173</v>
      </c>
      <c r="Y32" s="8">
        <v>153553782500</v>
      </c>
      <c r="AA32" s="125">
        <v>0.96492439504928318</v>
      </c>
    </row>
    <row r="33" spans="1:27" ht="21.75" customHeight="1">
      <c r="A33" s="117" t="s">
        <v>91</v>
      </c>
      <c r="B33" s="117"/>
      <c r="C33" s="117"/>
      <c r="E33" s="8">
        <v>19000000</v>
      </c>
      <c r="G33" s="8">
        <v>102456643861</v>
      </c>
      <c r="I33" s="8">
        <v>161005730200</v>
      </c>
      <c r="K33" s="8">
        <v>0</v>
      </c>
      <c r="M33" s="8">
        <v>0</v>
      </c>
      <c r="O33" s="8">
        <v>0</v>
      </c>
      <c r="Q33" s="8">
        <v>0</v>
      </c>
      <c r="S33" s="8">
        <v>19000000</v>
      </c>
      <c r="U33" s="8">
        <v>8000</v>
      </c>
      <c r="W33" s="8">
        <v>102456643861</v>
      </c>
      <c r="Y33" s="8">
        <v>150825040000</v>
      </c>
      <c r="AA33" s="125">
        <v>0.94777711177700186</v>
      </c>
    </row>
    <row r="34" spans="1:27" ht="21.75" customHeight="1">
      <c r="A34" s="117" t="s">
        <v>35</v>
      </c>
      <c r="B34" s="117"/>
      <c r="C34" s="117"/>
      <c r="E34" s="8">
        <v>2409776</v>
      </c>
      <c r="G34" s="8">
        <v>116459459835</v>
      </c>
      <c r="I34" s="8">
        <v>151359695715.216</v>
      </c>
      <c r="K34" s="8">
        <v>0</v>
      </c>
      <c r="M34" s="8">
        <v>0</v>
      </c>
      <c r="O34" s="8">
        <v>0</v>
      </c>
      <c r="Q34" s="8">
        <v>0</v>
      </c>
      <c r="S34" s="8">
        <v>2409776</v>
      </c>
      <c r="U34" s="8">
        <v>60730</v>
      </c>
      <c r="W34" s="8">
        <v>116459459835</v>
      </c>
      <c r="Y34" s="8">
        <v>145214444246</v>
      </c>
      <c r="AA34" s="125">
        <v>0.91252040480663132</v>
      </c>
    </row>
    <row r="35" spans="1:27" ht="21.75" customHeight="1">
      <c r="A35" s="117" t="s">
        <v>22</v>
      </c>
      <c r="B35" s="117"/>
      <c r="C35" s="117"/>
      <c r="E35" s="8">
        <v>15000000</v>
      </c>
      <c r="G35" s="8">
        <v>98195965216</v>
      </c>
      <c r="I35" s="8">
        <v>140058910500</v>
      </c>
      <c r="K35" s="8">
        <v>0</v>
      </c>
      <c r="M35" s="8">
        <v>0</v>
      </c>
      <c r="O35" s="8">
        <v>0</v>
      </c>
      <c r="Q35" s="8">
        <v>0</v>
      </c>
      <c r="S35" s="8">
        <v>15000000</v>
      </c>
      <c r="U35" s="8">
        <v>9050</v>
      </c>
      <c r="W35" s="8">
        <v>98195965216</v>
      </c>
      <c r="Y35" s="8">
        <v>134700652500</v>
      </c>
      <c r="AA35" s="125">
        <v>0.84645225607715791</v>
      </c>
    </row>
    <row r="36" spans="1:27" ht="21.75" customHeight="1">
      <c r="A36" s="117" t="s">
        <v>53</v>
      </c>
      <c r="B36" s="117"/>
      <c r="C36" s="117"/>
      <c r="E36" s="8">
        <v>9734574</v>
      </c>
      <c r="G36" s="8">
        <v>112498715242</v>
      </c>
      <c r="I36" s="8">
        <v>129917931243.08099</v>
      </c>
      <c r="K36" s="8">
        <v>0</v>
      </c>
      <c r="M36" s="8">
        <v>0</v>
      </c>
      <c r="O36" s="8">
        <v>0</v>
      </c>
      <c r="Q36" s="8">
        <v>0</v>
      </c>
      <c r="S36" s="8">
        <v>9734574</v>
      </c>
      <c r="U36" s="8">
        <v>13690</v>
      </c>
      <c r="W36" s="8">
        <v>112498715242</v>
      </c>
      <c r="Y36" s="8">
        <v>132236169421</v>
      </c>
      <c r="AA36" s="125">
        <v>0.83096556597160309</v>
      </c>
    </row>
    <row r="37" spans="1:27" ht="21.75" customHeight="1">
      <c r="A37" s="117" t="s">
        <v>33</v>
      </c>
      <c r="B37" s="117"/>
      <c r="C37" s="117"/>
      <c r="E37" s="8">
        <v>3000000</v>
      </c>
      <c r="G37" s="8">
        <v>176499178344</v>
      </c>
      <c r="I37" s="8">
        <v>138064447800</v>
      </c>
      <c r="K37" s="8">
        <v>0</v>
      </c>
      <c r="M37" s="8">
        <v>0</v>
      </c>
      <c r="O37" s="8">
        <v>0</v>
      </c>
      <c r="Q37" s="8">
        <v>0</v>
      </c>
      <c r="S37" s="8">
        <v>3000000</v>
      </c>
      <c r="U37" s="8">
        <v>43800</v>
      </c>
      <c r="W37" s="8">
        <v>176499178344</v>
      </c>
      <c r="Y37" s="8">
        <v>130384278000</v>
      </c>
      <c r="AA37" s="125">
        <v>0.81932837162827665</v>
      </c>
    </row>
    <row r="38" spans="1:27" ht="21.75" customHeight="1">
      <c r="A38" s="117" t="s">
        <v>69</v>
      </c>
      <c r="B38" s="117"/>
      <c r="C38" s="117"/>
      <c r="E38" s="8">
        <v>14784706</v>
      </c>
      <c r="G38" s="8">
        <v>84622978188</v>
      </c>
      <c r="I38" s="8">
        <v>115162798747.567</v>
      </c>
      <c r="K38" s="8">
        <v>0</v>
      </c>
      <c r="M38" s="8">
        <v>0</v>
      </c>
      <c r="O38" s="8">
        <v>0</v>
      </c>
      <c r="Q38" s="8">
        <v>0</v>
      </c>
      <c r="S38" s="8">
        <v>14784706</v>
      </c>
      <c r="U38" s="8">
        <v>8630</v>
      </c>
      <c r="W38" s="8">
        <v>84622978188</v>
      </c>
      <c r="Y38" s="8">
        <v>126605726521</v>
      </c>
      <c r="AA38" s="125">
        <v>0.79558414051474713</v>
      </c>
    </row>
    <row r="39" spans="1:27" ht="21.75" customHeight="1">
      <c r="A39" s="117" t="s">
        <v>86</v>
      </c>
      <c r="B39" s="117"/>
      <c r="C39" s="117"/>
      <c r="E39" s="8">
        <v>2175000</v>
      </c>
      <c r="G39" s="8">
        <v>107153957507</v>
      </c>
      <c r="I39" s="8">
        <v>129491235000</v>
      </c>
      <c r="K39" s="8">
        <v>0</v>
      </c>
      <c r="M39" s="8">
        <v>0</v>
      </c>
      <c r="O39" s="8">
        <v>0</v>
      </c>
      <c r="Q39" s="8">
        <v>0</v>
      </c>
      <c r="S39" s="8">
        <v>2175000</v>
      </c>
      <c r="U39" s="8">
        <v>56650</v>
      </c>
      <c r="W39" s="8">
        <v>107153957507</v>
      </c>
      <c r="Y39" s="8">
        <v>122261307712</v>
      </c>
      <c r="AA39" s="125">
        <v>0.76828402701142096</v>
      </c>
    </row>
    <row r="40" spans="1:27" ht="21.75" customHeight="1">
      <c r="A40" s="117" t="s">
        <v>93</v>
      </c>
      <c r="B40" s="117"/>
      <c r="C40" s="117"/>
      <c r="E40" s="8">
        <v>10000000</v>
      </c>
      <c r="G40" s="8">
        <v>156515849830</v>
      </c>
      <c r="I40" s="8">
        <v>127705149000</v>
      </c>
      <c r="K40" s="8">
        <v>0</v>
      </c>
      <c r="M40" s="8">
        <v>0</v>
      </c>
      <c r="O40" s="8">
        <v>0</v>
      </c>
      <c r="Q40" s="8">
        <v>0</v>
      </c>
      <c r="S40" s="8">
        <v>10000000</v>
      </c>
      <c r="U40" s="8">
        <v>12250</v>
      </c>
      <c r="W40" s="8">
        <v>156515849830</v>
      </c>
      <c r="Y40" s="8">
        <v>121553075000</v>
      </c>
      <c r="AA40" s="125">
        <v>0.76383352758343903</v>
      </c>
    </row>
    <row r="41" spans="1:27" ht="21.75" customHeight="1">
      <c r="A41" s="117" t="s">
        <v>49</v>
      </c>
      <c r="B41" s="117"/>
      <c r="C41" s="117"/>
      <c r="E41" s="8">
        <v>20000000</v>
      </c>
      <c r="G41" s="8">
        <v>113254056431</v>
      </c>
      <c r="I41" s="8">
        <v>125026020000</v>
      </c>
      <c r="K41" s="8">
        <v>0</v>
      </c>
      <c r="M41" s="8">
        <v>0</v>
      </c>
      <c r="O41" s="8">
        <v>0</v>
      </c>
      <c r="Q41" s="8">
        <v>0</v>
      </c>
      <c r="S41" s="8">
        <v>20000000</v>
      </c>
      <c r="U41" s="8">
        <v>6100</v>
      </c>
      <c r="W41" s="8">
        <v>113254056431</v>
      </c>
      <c r="Y41" s="8">
        <v>121056940000</v>
      </c>
      <c r="AA41" s="125">
        <v>0.76071583971575152</v>
      </c>
    </row>
    <row r="42" spans="1:27" ht="21.75" customHeight="1">
      <c r="A42" s="117" t="s">
        <v>62</v>
      </c>
      <c r="B42" s="117"/>
      <c r="C42" s="117"/>
      <c r="E42" s="8">
        <v>13750000</v>
      </c>
      <c r="G42" s="8">
        <v>90535273908</v>
      </c>
      <c r="I42" s="8">
        <v>115971556250</v>
      </c>
      <c r="K42" s="8">
        <v>0</v>
      </c>
      <c r="M42" s="8">
        <v>0</v>
      </c>
      <c r="O42" s="8">
        <v>0</v>
      </c>
      <c r="Q42" s="8">
        <v>0</v>
      </c>
      <c r="S42" s="8">
        <v>13750000</v>
      </c>
      <c r="U42" s="8">
        <v>8860</v>
      </c>
      <c r="W42" s="8">
        <v>90535273908</v>
      </c>
      <c r="Y42" s="8">
        <v>120883292750</v>
      </c>
      <c r="AA42" s="125">
        <v>0.75962464896206083</v>
      </c>
    </row>
    <row r="43" spans="1:27" ht="21.75" customHeight="1">
      <c r="A43" s="117" t="s">
        <v>97</v>
      </c>
      <c r="B43" s="117"/>
      <c r="C43" s="117"/>
      <c r="E43" s="8">
        <v>21092612</v>
      </c>
      <c r="G43" s="8">
        <v>168209532980</v>
      </c>
      <c r="I43" s="8">
        <v>120135709467.03799</v>
      </c>
      <c r="K43" s="8">
        <v>0</v>
      </c>
      <c r="M43" s="8">
        <v>0</v>
      </c>
      <c r="O43" s="8">
        <v>0</v>
      </c>
      <c r="Q43" s="8">
        <v>0</v>
      </c>
      <c r="S43" s="8">
        <v>21092612</v>
      </c>
      <c r="U43" s="8">
        <v>5750</v>
      </c>
      <c r="W43" s="8">
        <v>168209532980</v>
      </c>
      <c r="Y43" s="8">
        <v>120345005128</v>
      </c>
      <c r="AA43" s="125">
        <v>0.75624207609694194</v>
      </c>
    </row>
    <row r="44" spans="1:27" ht="21.75" customHeight="1">
      <c r="A44" s="117" t="s">
        <v>38</v>
      </c>
      <c r="B44" s="117"/>
      <c r="C44" s="117"/>
      <c r="E44" s="8">
        <v>14967864</v>
      </c>
      <c r="G44" s="8">
        <v>151494356311</v>
      </c>
      <c r="I44" s="8">
        <v>122678861517.173</v>
      </c>
      <c r="K44" s="8">
        <v>4402313</v>
      </c>
      <c r="M44" s="8">
        <v>0</v>
      </c>
      <c r="O44" s="8">
        <v>0</v>
      </c>
      <c r="Q44" s="8">
        <v>0</v>
      </c>
      <c r="S44" s="8">
        <v>19370177</v>
      </c>
      <c r="U44" s="8">
        <v>6159</v>
      </c>
      <c r="W44" s="8">
        <v>151494356311</v>
      </c>
      <c r="Y44" s="8">
        <v>118378724030</v>
      </c>
      <c r="AA44" s="125">
        <v>0.74388606266572288</v>
      </c>
    </row>
    <row r="45" spans="1:27" ht="21.75" customHeight="1">
      <c r="A45" s="117" t="s">
        <v>94</v>
      </c>
      <c r="B45" s="117"/>
      <c r="C45" s="117"/>
      <c r="E45" s="8">
        <v>18746870</v>
      </c>
      <c r="G45" s="8">
        <v>117115576352</v>
      </c>
      <c r="I45" s="8">
        <v>116448248910.07401</v>
      </c>
      <c r="K45" s="8">
        <v>0</v>
      </c>
      <c r="M45" s="8">
        <v>0</v>
      </c>
      <c r="O45" s="8">
        <v>0</v>
      </c>
      <c r="Q45" s="8">
        <v>0</v>
      </c>
      <c r="S45" s="8">
        <v>18746870</v>
      </c>
      <c r="U45" s="8">
        <v>6340</v>
      </c>
      <c r="W45" s="8">
        <v>117115576352</v>
      </c>
      <c r="Y45" s="8">
        <v>117936405445</v>
      </c>
      <c r="AA45" s="125">
        <v>0.74110655449535157</v>
      </c>
    </row>
    <row r="46" spans="1:27" ht="21.75" customHeight="1">
      <c r="A46" s="117" t="s">
        <v>52</v>
      </c>
      <c r="B46" s="117"/>
      <c r="C46" s="117"/>
      <c r="E46" s="8">
        <v>3000000</v>
      </c>
      <c r="G46" s="8">
        <v>108052817352</v>
      </c>
      <c r="I46" s="8">
        <v>113297388600</v>
      </c>
      <c r="K46" s="8">
        <v>0</v>
      </c>
      <c r="M46" s="8">
        <v>0</v>
      </c>
      <c r="O46" s="8">
        <v>0</v>
      </c>
      <c r="Q46" s="8">
        <v>0</v>
      </c>
      <c r="S46" s="8">
        <v>3000000</v>
      </c>
      <c r="U46" s="8">
        <v>35000</v>
      </c>
      <c r="W46" s="8">
        <v>108052817352</v>
      </c>
      <c r="Y46" s="8">
        <v>104188350000</v>
      </c>
      <c r="AA46" s="125">
        <v>0.6547144522143763</v>
      </c>
    </row>
    <row r="47" spans="1:27" ht="21.75" customHeight="1">
      <c r="A47" s="117" t="s">
        <v>42</v>
      </c>
      <c r="B47" s="117"/>
      <c r="C47" s="117"/>
      <c r="E47" s="8">
        <v>50000000</v>
      </c>
      <c r="G47" s="8">
        <v>132953245300</v>
      </c>
      <c r="I47" s="8">
        <v>109149700000</v>
      </c>
      <c r="K47" s="8">
        <v>0</v>
      </c>
      <c r="M47" s="8">
        <v>0</v>
      </c>
      <c r="O47" s="8">
        <v>0</v>
      </c>
      <c r="Q47" s="8">
        <v>0</v>
      </c>
      <c r="S47" s="8">
        <v>50000000</v>
      </c>
      <c r="U47" s="8">
        <v>2049</v>
      </c>
      <c r="W47" s="8">
        <v>132953245300</v>
      </c>
      <c r="Y47" s="8">
        <v>101658061500</v>
      </c>
      <c r="AA47" s="125">
        <v>0.63881424408916998</v>
      </c>
    </row>
    <row r="48" spans="1:27" ht="21.75" customHeight="1">
      <c r="A48" s="117" t="s">
        <v>98</v>
      </c>
      <c r="B48" s="117"/>
      <c r="C48" s="117"/>
      <c r="E48" s="8">
        <v>14000000</v>
      </c>
      <c r="G48" s="8">
        <v>69126249589</v>
      </c>
      <c r="I48" s="8">
        <v>105438610200</v>
      </c>
      <c r="K48" s="8">
        <v>0</v>
      </c>
      <c r="M48" s="8">
        <v>0</v>
      </c>
      <c r="O48" s="8">
        <v>0</v>
      </c>
      <c r="Q48" s="8">
        <v>0</v>
      </c>
      <c r="S48" s="8">
        <v>14000000</v>
      </c>
      <c r="U48" s="8">
        <v>7270</v>
      </c>
      <c r="W48" s="8">
        <v>69126249589</v>
      </c>
      <c r="Y48" s="8">
        <v>100993240600</v>
      </c>
      <c r="AA48" s="125">
        <v>0.63463654234646871</v>
      </c>
    </row>
    <row r="49" spans="1:27" ht="21.75" customHeight="1">
      <c r="A49" s="117" t="s">
        <v>92</v>
      </c>
      <c r="B49" s="117"/>
      <c r="C49" s="117"/>
      <c r="E49" s="8">
        <v>5000000</v>
      </c>
      <c r="G49" s="8">
        <v>88902659689</v>
      </c>
      <c r="I49" s="8">
        <v>103940282500</v>
      </c>
      <c r="K49" s="8">
        <v>0</v>
      </c>
      <c r="M49" s="8">
        <v>0</v>
      </c>
      <c r="O49" s="8">
        <v>0</v>
      </c>
      <c r="Q49" s="8">
        <v>0</v>
      </c>
      <c r="S49" s="8">
        <v>5000000</v>
      </c>
      <c r="U49" s="8">
        <v>20230</v>
      </c>
      <c r="W49" s="8">
        <v>88902659689</v>
      </c>
      <c r="Y49" s="8">
        <v>100368110500</v>
      </c>
      <c r="AA49" s="125">
        <v>0.63070825563318245</v>
      </c>
    </row>
    <row r="50" spans="1:27" ht="21.75" customHeight="1">
      <c r="A50" s="117" t="s">
        <v>61</v>
      </c>
      <c r="B50" s="117"/>
      <c r="C50" s="117"/>
      <c r="E50" s="8">
        <v>750000</v>
      </c>
      <c r="G50" s="8">
        <v>39408189477</v>
      </c>
      <c r="I50" s="8">
        <v>93873703350</v>
      </c>
      <c r="K50" s="8">
        <v>0</v>
      </c>
      <c r="M50" s="8">
        <v>0</v>
      </c>
      <c r="O50" s="8">
        <v>0</v>
      </c>
      <c r="Q50" s="8">
        <v>0</v>
      </c>
      <c r="S50" s="8">
        <v>750000</v>
      </c>
      <c r="U50" s="8">
        <v>126980</v>
      </c>
      <c r="W50" s="8">
        <v>39408189477</v>
      </c>
      <c r="Y50" s="8">
        <v>94498833450</v>
      </c>
      <c r="AA50" s="125">
        <v>0.59382600815843922</v>
      </c>
    </row>
    <row r="51" spans="1:27" ht="21.75" customHeight="1">
      <c r="A51" s="117" t="s">
        <v>50</v>
      </c>
      <c r="B51" s="117"/>
      <c r="C51" s="117"/>
      <c r="E51" s="8">
        <v>5000000</v>
      </c>
      <c r="G51" s="8">
        <v>106242468868</v>
      </c>
      <c r="I51" s="8">
        <v>100467337500</v>
      </c>
      <c r="K51" s="8">
        <v>0</v>
      </c>
      <c r="M51" s="8">
        <v>0</v>
      </c>
      <c r="O51" s="8">
        <v>0</v>
      </c>
      <c r="Q51" s="8">
        <v>0</v>
      </c>
      <c r="S51" s="8">
        <v>5000000</v>
      </c>
      <c r="U51" s="8">
        <v>18970</v>
      </c>
      <c r="W51" s="8">
        <v>106242468868</v>
      </c>
      <c r="Y51" s="8">
        <v>94116809500</v>
      </c>
      <c r="AA51" s="125">
        <v>0.59142538850032</v>
      </c>
    </row>
    <row r="52" spans="1:27" ht="21.75" customHeight="1">
      <c r="A52" s="117" t="s">
        <v>65</v>
      </c>
      <c r="B52" s="117"/>
      <c r="C52" s="117"/>
      <c r="E52" s="8">
        <v>27007678</v>
      </c>
      <c r="G52" s="8">
        <v>59849507460</v>
      </c>
      <c r="I52" s="8">
        <v>98432391467.997406</v>
      </c>
      <c r="K52" s="8">
        <v>0</v>
      </c>
      <c r="M52" s="8">
        <v>0</v>
      </c>
      <c r="O52" s="8">
        <v>1</v>
      </c>
      <c r="Q52" s="8">
        <v>1</v>
      </c>
      <c r="S52" s="8">
        <v>27007677</v>
      </c>
      <c r="U52" s="8">
        <v>3418</v>
      </c>
      <c r="W52" s="8">
        <v>59849507460</v>
      </c>
      <c r="Y52" s="8">
        <v>91598666370</v>
      </c>
      <c r="AA52" s="125">
        <v>0.5756015012811122</v>
      </c>
    </row>
    <row r="53" spans="1:27" ht="21.75" customHeight="1">
      <c r="A53" s="117" t="s">
        <v>76</v>
      </c>
      <c r="B53" s="117"/>
      <c r="C53" s="117"/>
      <c r="E53" s="8">
        <v>25523066</v>
      </c>
      <c r="G53" s="8">
        <v>101211534461</v>
      </c>
      <c r="I53" s="8">
        <v>93376123944.236298</v>
      </c>
      <c r="K53" s="8">
        <v>0</v>
      </c>
      <c r="M53" s="8">
        <v>0</v>
      </c>
      <c r="O53" s="8">
        <v>0</v>
      </c>
      <c r="Q53" s="8">
        <v>0</v>
      </c>
      <c r="S53" s="8">
        <v>25523066</v>
      </c>
      <c r="U53" s="8">
        <v>3551</v>
      </c>
      <c r="W53" s="8">
        <v>101211534461</v>
      </c>
      <c r="Y53" s="8">
        <v>89931818857</v>
      </c>
      <c r="AA53" s="125">
        <v>0.56512711372819779</v>
      </c>
    </row>
    <row r="54" spans="1:27" ht="21.75" customHeight="1">
      <c r="A54" s="117" t="s">
        <v>71</v>
      </c>
      <c r="B54" s="117"/>
      <c r="C54" s="117"/>
      <c r="E54" s="8">
        <v>7079893</v>
      </c>
      <c r="G54" s="8">
        <v>103063523180</v>
      </c>
      <c r="I54" s="8">
        <v>95050488228.798294</v>
      </c>
      <c r="K54" s="8">
        <v>0</v>
      </c>
      <c r="M54" s="8">
        <v>0</v>
      </c>
      <c r="O54" s="8">
        <v>0</v>
      </c>
      <c r="Q54" s="8">
        <v>0</v>
      </c>
      <c r="S54" s="8">
        <v>7079893</v>
      </c>
      <c r="U54" s="8">
        <v>12780</v>
      </c>
      <c r="W54" s="8">
        <v>103063523180</v>
      </c>
      <c r="Y54" s="8">
        <v>89781614158</v>
      </c>
      <c r="AA54" s="125">
        <v>0.56418323480866583</v>
      </c>
    </row>
    <row r="55" spans="1:27" ht="21.75" customHeight="1">
      <c r="A55" s="117" t="s">
        <v>85</v>
      </c>
      <c r="B55" s="117"/>
      <c r="C55" s="117"/>
      <c r="E55" s="8">
        <v>12000000</v>
      </c>
      <c r="G55" s="8">
        <v>114183375834</v>
      </c>
      <c r="I55" s="8">
        <v>91447603200</v>
      </c>
      <c r="K55" s="8">
        <v>0</v>
      </c>
      <c r="M55" s="8">
        <v>0</v>
      </c>
      <c r="O55" s="8">
        <v>0</v>
      </c>
      <c r="Q55" s="8">
        <v>0</v>
      </c>
      <c r="S55" s="8">
        <v>12000000</v>
      </c>
      <c r="U55" s="8">
        <v>7460</v>
      </c>
      <c r="W55" s="8">
        <v>114183375834</v>
      </c>
      <c r="Y55" s="8">
        <v>88828010400</v>
      </c>
      <c r="AA55" s="125">
        <v>0.55819083583077111</v>
      </c>
    </row>
    <row r="56" spans="1:27" ht="21.75" customHeight="1">
      <c r="A56" s="117" t="s">
        <v>44</v>
      </c>
      <c r="B56" s="117"/>
      <c r="C56" s="117"/>
      <c r="E56" s="8">
        <v>10937500</v>
      </c>
      <c r="G56" s="8">
        <v>68568874435</v>
      </c>
      <c r="I56" s="8">
        <v>91164806250</v>
      </c>
      <c r="K56" s="8">
        <v>0</v>
      </c>
      <c r="M56" s="8">
        <v>0</v>
      </c>
      <c r="O56" s="8">
        <v>0</v>
      </c>
      <c r="Q56" s="8">
        <v>0</v>
      </c>
      <c r="S56" s="8">
        <v>10937500</v>
      </c>
      <c r="U56" s="8">
        <v>7900</v>
      </c>
      <c r="W56" s="8">
        <v>68568874435</v>
      </c>
      <c r="Y56" s="8">
        <v>85738329687</v>
      </c>
      <c r="AA56" s="125">
        <v>0.53877543463160515</v>
      </c>
    </row>
    <row r="57" spans="1:27" ht="21.75" customHeight="1">
      <c r="A57" s="117" t="s">
        <v>58</v>
      </c>
      <c r="B57" s="117"/>
      <c r="C57" s="117"/>
      <c r="E57" s="8">
        <v>1989000</v>
      </c>
      <c r="G57" s="8">
        <v>94877552668</v>
      </c>
      <c r="I57" s="8">
        <v>88694708848.199997</v>
      </c>
      <c r="K57" s="8">
        <v>0</v>
      </c>
      <c r="M57" s="8">
        <v>0</v>
      </c>
      <c r="O57" s="8">
        <v>0</v>
      </c>
      <c r="Q57" s="8">
        <v>0</v>
      </c>
      <c r="S57" s="8">
        <v>1989000</v>
      </c>
      <c r="U57" s="8">
        <v>43220</v>
      </c>
      <c r="W57" s="8">
        <v>94877552668</v>
      </c>
      <c r="Y57" s="8">
        <v>85300073796</v>
      </c>
      <c r="AA57" s="125">
        <v>0.53602145622993369</v>
      </c>
    </row>
    <row r="58" spans="1:27" ht="21.75" customHeight="1">
      <c r="A58" s="117" t="s">
        <v>32</v>
      </c>
      <c r="B58" s="117"/>
      <c r="C58" s="117"/>
      <c r="E58" s="8">
        <v>7800000</v>
      </c>
      <c r="G58" s="8">
        <v>51079073019</v>
      </c>
      <c r="I58" s="8">
        <v>86762104260</v>
      </c>
      <c r="K58" s="8">
        <v>0</v>
      </c>
      <c r="M58" s="8">
        <v>0</v>
      </c>
      <c r="O58" s="8">
        <v>0</v>
      </c>
      <c r="Q58" s="8">
        <v>0</v>
      </c>
      <c r="S58" s="8">
        <v>7800000</v>
      </c>
      <c r="U58" s="8">
        <v>10700</v>
      </c>
      <c r="W58" s="8">
        <v>51079073019</v>
      </c>
      <c r="Y58" s="8">
        <v>82814854200</v>
      </c>
      <c r="AA58" s="125">
        <v>0.52040445887439857</v>
      </c>
    </row>
    <row r="59" spans="1:27" ht="21.75" customHeight="1">
      <c r="A59" s="117" t="s">
        <v>87</v>
      </c>
      <c r="B59" s="117"/>
      <c r="C59" s="117"/>
      <c r="E59" s="8">
        <v>41670269</v>
      </c>
      <c r="G59" s="8">
        <v>99541707600</v>
      </c>
      <c r="I59" s="8">
        <v>84350241954.085205</v>
      </c>
      <c r="K59" s="8">
        <v>0</v>
      </c>
      <c r="M59" s="8">
        <v>0</v>
      </c>
      <c r="O59" s="8">
        <v>0</v>
      </c>
      <c r="Q59" s="8">
        <v>0</v>
      </c>
      <c r="S59" s="8">
        <v>41670269</v>
      </c>
      <c r="U59" s="8">
        <v>1995</v>
      </c>
      <c r="W59" s="8">
        <v>99541707600</v>
      </c>
      <c r="Y59" s="8">
        <v>82489574852</v>
      </c>
      <c r="AA59" s="125">
        <v>0.51836041949626777</v>
      </c>
    </row>
    <row r="60" spans="1:27" ht="21.75" customHeight="1">
      <c r="A60" s="117" t="s">
        <v>59</v>
      </c>
      <c r="B60" s="117"/>
      <c r="C60" s="117"/>
      <c r="E60" s="8">
        <v>5000000</v>
      </c>
      <c r="G60" s="8">
        <v>95975910383</v>
      </c>
      <c r="I60" s="8">
        <v>77793968000</v>
      </c>
      <c r="K60" s="8">
        <v>0</v>
      </c>
      <c r="M60" s="8">
        <v>0</v>
      </c>
      <c r="O60" s="8">
        <v>0</v>
      </c>
      <c r="Q60" s="8">
        <v>0</v>
      </c>
      <c r="S60" s="8">
        <v>5000000</v>
      </c>
      <c r="U60" s="8">
        <v>15700</v>
      </c>
      <c r="W60" s="8">
        <v>95975910383</v>
      </c>
      <c r="Y60" s="8">
        <v>77893195000</v>
      </c>
      <c r="AA60" s="125">
        <v>0.48947699522693849</v>
      </c>
    </row>
    <row r="61" spans="1:27" ht="21.75" customHeight="1">
      <c r="A61" s="117" t="s">
        <v>39</v>
      </c>
      <c r="B61" s="117"/>
      <c r="C61" s="117"/>
      <c r="E61" s="8">
        <v>30000000</v>
      </c>
      <c r="G61" s="8">
        <v>132697726004</v>
      </c>
      <c r="I61" s="8">
        <v>86267953800</v>
      </c>
      <c r="K61" s="8">
        <v>0</v>
      </c>
      <c r="M61" s="8">
        <v>0</v>
      </c>
      <c r="O61" s="8">
        <v>0</v>
      </c>
      <c r="Q61" s="8">
        <v>0</v>
      </c>
      <c r="S61" s="8">
        <v>30000000</v>
      </c>
      <c r="U61" s="8">
        <v>2600</v>
      </c>
      <c r="W61" s="8">
        <v>132697726004</v>
      </c>
      <c r="Y61" s="8">
        <v>77397060000</v>
      </c>
      <c r="AA61" s="125">
        <v>0.48635930735925098</v>
      </c>
    </row>
    <row r="62" spans="1:27" ht="21.75" customHeight="1">
      <c r="A62" s="117" t="s">
        <v>34</v>
      </c>
      <c r="B62" s="117"/>
      <c r="C62" s="117"/>
      <c r="E62" s="8">
        <v>400000</v>
      </c>
      <c r="G62" s="8">
        <v>73258604475</v>
      </c>
      <c r="I62" s="8">
        <v>78190876000</v>
      </c>
      <c r="K62" s="8">
        <v>0</v>
      </c>
      <c r="M62" s="8">
        <v>0</v>
      </c>
      <c r="O62" s="8">
        <v>0</v>
      </c>
      <c r="Q62" s="8">
        <v>0</v>
      </c>
      <c r="S62" s="8">
        <v>400000</v>
      </c>
      <c r="U62" s="8">
        <v>194720</v>
      </c>
      <c r="W62" s="8">
        <v>73258604475</v>
      </c>
      <c r="Y62" s="8">
        <v>77285925760</v>
      </c>
      <c r="AA62" s="125">
        <v>0.48566094527688897</v>
      </c>
    </row>
    <row r="63" spans="1:27" ht="21.75" customHeight="1">
      <c r="A63" s="117" t="s">
        <v>55</v>
      </c>
      <c r="B63" s="117"/>
      <c r="C63" s="117"/>
      <c r="E63" s="8">
        <v>4454468</v>
      </c>
      <c r="G63" s="8">
        <v>82348878095</v>
      </c>
      <c r="I63" s="8">
        <v>79118625826.244003</v>
      </c>
      <c r="K63" s="8">
        <v>0</v>
      </c>
      <c r="M63" s="8">
        <v>0</v>
      </c>
      <c r="O63" s="8">
        <v>0</v>
      </c>
      <c r="Q63" s="8">
        <v>0</v>
      </c>
      <c r="S63" s="8">
        <v>4454468</v>
      </c>
      <c r="U63" s="8">
        <v>16990</v>
      </c>
      <c r="W63" s="8">
        <v>82348878095</v>
      </c>
      <c r="Y63" s="8">
        <v>75096394010</v>
      </c>
      <c r="AA63" s="125">
        <v>0.47190203576054446</v>
      </c>
    </row>
    <row r="64" spans="1:27" ht="21.75" customHeight="1">
      <c r="A64" s="117" t="s">
        <v>27</v>
      </c>
      <c r="B64" s="117"/>
      <c r="C64" s="117"/>
      <c r="E64" s="8">
        <v>20000000</v>
      </c>
      <c r="G64" s="8">
        <v>53549647731</v>
      </c>
      <c r="I64" s="8">
        <v>80651705600</v>
      </c>
      <c r="K64" s="8">
        <v>4189064</v>
      </c>
      <c r="M64" s="8">
        <v>0</v>
      </c>
      <c r="O64" s="8">
        <v>0</v>
      </c>
      <c r="Q64" s="8">
        <v>0</v>
      </c>
      <c r="S64" s="8">
        <v>24189064</v>
      </c>
      <c r="U64" s="8">
        <v>3092</v>
      </c>
      <c r="W64" s="8">
        <v>53549647731</v>
      </c>
      <c r="Y64" s="8">
        <v>74214439199</v>
      </c>
      <c r="AA64" s="125">
        <v>0.46635987523144784</v>
      </c>
    </row>
    <row r="65" spans="1:27" ht="21.75" customHeight="1">
      <c r="A65" s="117" t="s">
        <v>83</v>
      </c>
      <c r="B65" s="117"/>
      <c r="C65" s="117"/>
      <c r="E65" s="8">
        <v>4281742</v>
      </c>
      <c r="G65" s="8">
        <v>77469916142</v>
      </c>
      <c r="I65" s="8">
        <v>77920133423.795593</v>
      </c>
      <c r="K65" s="8">
        <v>0</v>
      </c>
      <c r="M65" s="8">
        <v>0</v>
      </c>
      <c r="O65" s="8">
        <v>0</v>
      </c>
      <c r="Q65" s="8">
        <v>0</v>
      </c>
      <c r="S65" s="8">
        <v>4281742</v>
      </c>
      <c r="U65" s="8">
        <v>17340</v>
      </c>
      <c r="W65" s="8">
        <v>77469916142</v>
      </c>
      <c r="Y65" s="8">
        <v>73671489289</v>
      </c>
      <c r="AA65" s="125">
        <v>0.46294800477850856</v>
      </c>
    </row>
    <row r="66" spans="1:27" ht="21.75" customHeight="1">
      <c r="A66" s="117" t="s">
        <v>72</v>
      </c>
      <c r="B66" s="117"/>
      <c r="C66" s="117"/>
      <c r="E66" s="8">
        <v>2260214</v>
      </c>
      <c r="G66" s="8">
        <v>42444710328</v>
      </c>
      <c r="I66" s="8">
        <v>77397045254.867798</v>
      </c>
      <c r="K66" s="8">
        <v>0</v>
      </c>
      <c r="M66" s="8">
        <v>0</v>
      </c>
      <c r="O66" s="8">
        <v>0</v>
      </c>
      <c r="Q66" s="8">
        <v>0</v>
      </c>
      <c r="S66" s="8">
        <v>2260214</v>
      </c>
      <c r="U66" s="8">
        <v>32490</v>
      </c>
      <c r="W66" s="8">
        <v>42444710328</v>
      </c>
      <c r="Y66" s="8">
        <v>72866705312</v>
      </c>
      <c r="AA66" s="125">
        <v>0.45789078196374605</v>
      </c>
    </row>
    <row r="67" spans="1:27" ht="21.75" customHeight="1">
      <c r="A67" s="117" t="s">
        <v>54</v>
      </c>
      <c r="B67" s="117"/>
      <c r="C67" s="117"/>
      <c r="E67" s="8">
        <v>9791460</v>
      </c>
      <c r="G67" s="8">
        <v>61252795874</v>
      </c>
      <c r="I67" s="8">
        <v>68107561819.542</v>
      </c>
      <c r="K67" s="8">
        <v>0</v>
      </c>
      <c r="M67" s="8">
        <v>0</v>
      </c>
      <c r="O67" s="8">
        <v>0</v>
      </c>
      <c r="Q67" s="8">
        <v>0</v>
      </c>
      <c r="S67" s="8">
        <v>9791460</v>
      </c>
      <c r="U67" s="8">
        <v>7360</v>
      </c>
      <c r="W67" s="8">
        <v>61252795874</v>
      </c>
      <c r="Y67" s="8">
        <v>71508082024</v>
      </c>
      <c r="AA67" s="125">
        <v>0.44935326023728994</v>
      </c>
    </row>
    <row r="68" spans="1:27" ht="21.75" customHeight="1">
      <c r="A68" s="117" t="s">
        <v>73</v>
      </c>
      <c r="B68" s="117"/>
      <c r="C68" s="117"/>
      <c r="E68" s="8">
        <v>33688575</v>
      </c>
      <c r="G68" s="8">
        <v>89917890783</v>
      </c>
      <c r="I68" s="8">
        <v>71335698380.7435</v>
      </c>
      <c r="K68" s="8">
        <v>8253701</v>
      </c>
      <c r="M68" s="8">
        <v>0</v>
      </c>
      <c r="O68" s="8">
        <v>0</v>
      </c>
      <c r="Q68" s="8">
        <v>0</v>
      </c>
      <c r="S68" s="8">
        <v>41942276</v>
      </c>
      <c r="U68" s="8">
        <v>1692</v>
      </c>
      <c r="W68" s="8">
        <v>89917890783</v>
      </c>
      <c r="Y68" s="8">
        <v>70417761253</v>
      </c>
      <c r="AA68" s="125">
        <v>0.44250173829339484</v>
      </c>
    </row>
    <row r="69" spans="1:27" ht="21.75" customHeight="1">
      <c r="A69" s="117" t="s">
        <v>95</v>
      </c>
      <c r="B69" s="117"/>
      <c r="C69" s="117"/>
      <c r="E69" s="8">
        <v>12842728</v>
      </c>
      <c r="G69" s="8">
        <v>56843294079</v>
      </c>
      <c r="I69" s="8">
        <v>70981037178.959198</v>
      </c>
      <c r="K69" s="8">
        <v>0</v>
      </c>
      <c r="M69" s="8">
        <v>0</v>
      </c>
      <c r="O69" s="8">
        <v>0</v>
      </c>
      <c r="Q69" s="8">
        <v>0</v>
      </c>
      <c r="S69" s="8">
        <v>12842728</v>
      </c>
      <c r="U69" s="8">
        <v>5330</v>
      </c>
      <c r="W69" s="8">
        <v>56843294079</v>
      </c>
      <c r="Y69" s="8">
        <v>67922608287</v>
      </c>
      <c r="AA69" s="125">
        <v>0.42682232013075228</v>
      </c>
    </row>
    <row r="70" spans="1:27" ht="21.75" customHeight="1">
      <c r="A70" s="117" t="s">
        <v>57</v>
      </c>
      <c r="B70" s="117"/>
      <c r="C70" s="117"/>
      <c r="E70" s="8">
        <v>10000000</v>
      </c>
      <c r="G70" s="8">
        <v>77404116432</v>
      </c>
      <c r="I70" s="8">
        <v>68466630000</v>
      </c>
      <c r="K70" s="8">
        <v>0</v>
      </c>
      <c r="M70" s="8">
        <v>0</v>
      </c>
      <c r="O70" s="8">
        <v>0</v>
      </c>
      <c r="Q70" s="8">
        <v>0</v>
      </c>
      <c r="S70" s="8">
        <v>10000000</v>
      </c>
      <c r="U70" s="8">
        <v>6840</v>
      </c>
      <c r="W70" s="8">
        <v>77404116432</v>
      </c>
      <c r="Y70" s="8">
        <v>67871268000</v>
      </c>
      <c r="AA70" s="125">
        <v>0.4264997002996509</v>
      </c>
    </row>
    <row r="71" spans="1:27" ht="21.75" customHeight="1">
      <c r="A71" s="117" t="s">
        <v>79</v>
      </c>
      <c r="B71" s="117"/>
      <c r="C71" s="117"/>
      <c r="E71" s="8">
        <v>9470721</v>
      </c>
      <c r="G71" s="8">
        <v>94633067201</v>
      </c>
      <c r="I71" s="8">
        <v>62493456972.355499</v>
      </c>
      <c r="K71" s="8">
        <v>0</v>
      </c>
      <c r="M71" s="8">
        <v>0</v>
      </c>
      <c r="O71" s="8">
        <v>0</v>
      </c>
      <c r="Q71" s="8">
        <v>0</v>
      </c>
      <c r="S71" s="8">
        <v>9470721</v>
      </c>
      <c r="U71" s="8">
        <v>6760</v>
      </c>
      <c r="W71" s="8">
        <v>94633067201</v>
      </c>
      <c r="Y71" s="8">
        <v>63527183328</v>
      </c>
      <c r="AA71" s="125">
        <v>0.39920168649675108</v>
      </c>
    </row>
    <row r="72" spans="1:27" ht="21.75" customHeight="1">
      <c r="A72" s="117" t="s">
        <v>23</v>
      </c>
      <c r="B72" s="117"/>
      <c r="C72" s="117"/>
      <c r="E72" s="8">
        <v>30000000</v>
      </c>
      <c r="G72" s="8">
        <v>68703697647</v>
      </c>
      <c r="I72" s="8">
        <v>62751154800</v>
      </c>
      <c r="K72" s="8">
        <v>0</v>
      </c>
      <c r="M72" s="8">
        <v>0</v>
      </c>
      <c r="O72" s="8">
        <v>0</v>
      </c>
      <c r="Q72" s="8">
        <v>0</v>
      </c>
      <c r="S72" s="8">
        <v>30000000</v>
      </c>
      <c r="U72" s="8">
        <v>2100</v>
      </c>
      <c r="W72" s="8">
        <v>68703697647</v>
      </c>
      <c r="Y72" s="8">
        <v>62513010000</v>
      </c>
      <c r="AA72" s="125">
        <v>0.39282867132862576</v>
      </c>
    </row>
    <row r="73" spans="1:27" ht="21.75" customHeight="1">
      <c r="A73" s="117" t="s">
        <v>68</v>
      </c>
      <c r="B73" s="117"/>
      <c r="C73" s="117"/>
      <c r="E73" s="8">
        <v>17654931</v>
      </c>
      <c r="G73" s="8">
        <v>65113833093</v>
      </c>
      <c r="I73" s="8">
        <v>64415371475.651497</v>
      </c>
      <c r="K73" s="8">
        <v>0</v>
      </c>
      <c r="M73" s="8">
        <v>0</v>
      </c>
      <c r="O73" s="8">
        <v>0</v>
      </c>
      <c r="Q73" s="8">
        <v>0</v>
      </c>
      <c r="S73" s="8">
        <v>17654931</v>
      </c>
      <c r="U73" s="8">
        <v>3540</v>
      </c>
      <c r="W73" s="8">
        <v>65113833093</v>
      </c>
      <c r="Y73" s="8">
        <v>62015342677</v>
      </c>
      <c r="AA73" s="125">
        <v>0.3897013544187895</v>
      </c>
    </row>
    <row r="74" spans="1:27" ht="21.75" customHeight="1">
      <c r="A74" s="117" t="s">
        <v>24</v>
      </c>
      <c r="B74" s="117"/>
      <c r="C74" s="117"/>
      <c r="E74" s="8">
        <v>40000000</v>
      </c>
      <c r="G74" s="8">
        <v>102050350360</v>
      </c>
      <c r="I74" s="8">
        <v>65886728000</v>
      </c>
      <c r="K74" s="8">
        <v>0</v>
      </c>
      <c r="M74" s="8">
        <v>0</v>
      </c>
      <c r="O74" s="8">
        <v>0</v>
      </c>
      <c r="Q74" s="8">
        <v>0</v>
      </c>
      <c r="S74" s="8">
        <v>40000000</v>
      </c>
      <c r="U74" s="8">
        <v>1560</v>
      </c>
      <c r="W74" s="8">
        <v>102050350360</v>
      </c>
      <c r="Y74" s="8">
        <v>61917648000</v>
      </c>
      <c r="AA74" s="125">
        <v>0.3890874458874008</v>
      </c>
    </row>
    <row r="75" spans="1:27" ht="21.75" customHeight="1">
      <c r="A75" s="117" t="s">
        <v>99</v>
      </c>
      <c r="B75" s="117"/>
      <c r="C75" s="117"/>
      <c r="E75" s="8">
        <v>10000000</v>
      </c>
      <c r="G75" s="8">
        <v>47304812685</v>
      </c>
      <c r="I75" s="8">
        <v>69061992000</v>
      </c>
      <c r="K75" s="8">
        <v>0</v>
      </c>
      <c r="M75" s="8">
        <v>0</v>
      </c>
      <c r="O75" s="8">
        <v>0</v>
      </c>
      <c r="Q75" s="8">
        <v>0</v>
      </c>
      <c r="S75" s="8">
        <v>10000000</v>
      </c>
      <c r="U75" s="8">
        <v>6210</v>
      </c>
      <c r="W75" s="8">
        <v>47304812685</v>
      </c>
      <c r="Y75" s="8">
        <v>61619967000</v>
      </c>
      <c r="AA75" s="125">
        <v>0.38721683316678829</v>
      </c>
    </row>
    <row r="76" spans="1:27" ht="21.75" customHeight="1">
      <c r="A76" s="117" t="s">
        <v>70</v>
      </c>
      <c r="B76" s="117"/>
      <c r="C76" s="117"/>
      <c r="E76" s="8">
        <v>5397062</v>
      </c>
      <c r="G76" s="8">
        <v>75271624912</v>
      </c>
      <c r="I76" s="8">
        <v>65228074216.813202</v>
      </c>
      <c r="K76" s="8">
        <v>0</v>
      </c>
      <c r="M76" s="8">
        <v>0</v>
      </c>
      <c r="O76" s="8">
        <v>0</v>
      </c>
      <c r="Q76" s="8">
        <v>0</v>
      </c>
      <c r="S76" s="8">
        <v>5397062</v>
      </c>
      <c r="U76" s="8">
        <v>11360</v>
      </c>
      <c r="W76" s="8">
        <v>75271624912</v>
      </c>
      <c r="Y76" s="8">
        <v>60836693194</v>
      </c>
      <c r="AA76" s="125">
        <v>0.38229477920558091</v>
      </c>
    </row>
    <row r="77" spans="1:27" ht="21.75" customHeight="1">
      <c r="A77" s="117" t="s">
        <v>41</v>
      </c>
      <c r="B77" s="117"/>
      <c r="C77" s="117"/>
      <c r="E77" s="8">
        <v>19316462</v>
      </c>
      <c r="G77" s="8">
        <v>66962370179</v>
      </c>
      <c r="I77" s="8">
        <v>60376509108.530998</v>
      </c>
      <c r="K77" s="8">
        <v>0</v>
      </c>
      <c r="M77" s="8">
        <v>0</v>
      </c>
      <c r="O77" s="8">
        <v>0</v>
      </c>
      <c r="Q77" s="8">
        <v>0</v>
      </c>
      <c r="S77" s="8">
        <v>19316462</v>
      </c>
      <c r="U77" s="8">
        <v>2940</v>
      </c>
      <c r="W77" s="8">
        <v>66962370179</v>
      </c>
      <c r="Y77" s="8">
        <v>56351408501</v>
      </c>
      <c r="AA77" s="125">
        <v>0.35410947143553728</v>
      </c>
    </row>
    <row r="78" spans="1:27" ht="21.75" customHeight="1">
      <c r="A78" s="117" t="s">
        <v>88</v>
      </c>
      <c r="B78" s="117"/>
      <c r="C78" s="117"/>
      <c r="E78" s="8">
        <v>18717310</v>
      </c>
      <c r="G78" s="8">
        <v>53068424610</v>
      </c>
      <c r="I78" s="8">
        <v>45075761345.109901</v>
      </c>
      <c r="K78" s="8">
        <v>0</v>
      </c>
      <c r="M78" s="8">
        <v>0</v>
      </c>
      <c r="O78" s="8">
        <v>0</v>
      </c>
      <c r="Q78" s="8">
        <v>0</v>
      </c>
      <c r="S78" s="8">
        <v>18717310</v>
      </c>
      <c r="U78" s="8">
        <v>2485</v>
      </c>
      <c r="W78" s="8">
        <v>53068424610</v>
      </c>
      <c r="Y78" s="8">
        <v>46152973606</v>
      </c>
      <c r="AA78" s="125">
        <v>0.29002300960248295</v>
      </c>
    </row>
    <row r="79" spans="1:27" ht="21.75" customHeight="1">
      <c r="A79" s="117" t="s">
        <v>60</v>
      </c>
      <c r="B79" s="117"/>
      <c r="C79" s="117"/>
      <c r="E79" s="8">
        <v>3680410</v>
      </c>
      <c r="G79" s="8">
        <v>31976000226</v>
      </c>
      <c r="I79" s="8">
        <v>42399260600.427002</v>
      </c>
      <c r="K79" s="8">
        <v>0</v>
      </c>
      <c r="M79" s="8">
        <v>0</v>
      </c>
      <c r="O79" s="8">
        <v>0</v>
      </c>
      <c r="Q79" s="8">
        <v>0</v>
      </c>
      <c r="S79" s="8">
        <v>3680410</v>
      </c>
      <c r="U79" s="8">
        <v>11110</v>
      </c>
      <c r="W79" s="8">
        <v>31976000226</v>
      </c>
      <c r="Y79" s="8">
        <v>40573280385</v>
      </c>
      <c r="AA79" s="125">
        <v>0.25496049262518866</v>
      </c>
    </row>
    <row r="80" spans="1:27" ht="21.75" customHeight="1">
      <c r="A80" s="117" t="s">
        <v>46</v>
      </c>
      <c r="B80" s="117"/>
      <c r="C80" s="117"/>
      <c r="E80" s="8">
        <v>12400000</v>
      </c>
      <c r="G80" s="8">
        <v>80603873489</v>
      </c>
      <c r="I80" s="8">
        <v>41169679208</v>
      </c>
      <c r="K80" s="8">
        <v>0</v>
      </c>
      <c r="M80" s="8">
        <v>0</v>
      </c>
      <c r="O80" s="8">
        <v>0</v>
      </c>
      <c r="Q80" s="8">
        <v>0</v>
      </c>
      <c r="S80" s="8">
        <v>12400000</v>
      </c>
      <c r="U80" s="8">
        <v>3216</v>
      </c>
      <c r="W80" s="8">
        <v>80603873489</v>
      </c>
      <c r="Y80" s="8">
        <v>39570139968</v>
      </c>
      <c r="AA80" s="125">
        <v>0.24865680772557888</v>
      </c>
    </row>
    <row r="81" spans="1:27" ht="21.75" customHeight="1">
      <c r="A81" s="117" t="s">
        <v>48</v>
      </c>
      <c r="B81" s="117"/>
      <c r="C81" s="117"/>
      <c r="E81" s="8">
        <v>23297116</v>
      </c>
      <c r="G81" s="8">
        <v>83273673844</v>
      </c>
      <c r="I81" s="8">
        <v>40339216116.843399</v>
      </c>
      <c r="K81" s="8">
        <v>0</v>
      </c>
      <c r="M81" s="8">
        <v>0</v>
      </c>
      <c r="O81" s="8">
        <v>0</v>
      </c>
      <c r="Q81" s="8">
        <v>0</v>
      </c>
      <c r="S81" s="8">
        <v>23297116</v>
      </c>
      <c r="U81" s="8">
        <v>1590</v>
      </c>
      <c r="W81" s="8">
        <v>83273673844</v>
      </c>
      <c r="Y81" s="8">
        <v>36756076576</v>
      </c>
      <c r="AA81" s="125">
        <v>0.23097337217650063</v>
      </c>
    </row>
    <row r="82" spans="1:27" ht="21.75" customHeight="1">
      <c r="A82" s="117" t="s">
        <v>96</v>
      </c>
      <c r="B82" s="117"/>
      <c r="C82" s="117"/>
      <c r="E82" s="8">
        <v>9000000</v>
      </c>
      <c r="G82" s="8">
        <v>28405089495</v>
      </c>
      <c r="I82" s="8">
        <v>29416836420</v>
      </c>
      <c r="K82" s="8">
        <v>0</v>
      </c>
      <c r="M82" s="8">
        <v>0</v>
      </c>
      <c r="O82" s="8">
        <v>0</v>
      </c>
      <c r="Q82" s="8">
        <v>0</v>
      </c>
      <c r="S82" s="8">
        <v>9000000</v>
      </c>
      <c r="U82" s="8">
        <v>3149</v>
      </c>
      <c r="W82" s="8">
        <v>28405089495</v>
      </c>
      <c r="Y82" s="8">
        <v>28121924070</v>
      </c>
      <c r="AA82" s="125">
        <v>0.17671678371626323</v>
      </c>
    </row>
    <row r="83" spans="1:27" ht="21.75" customHeight="1">
      <c r="A83" s="117" t="s">
        <v>64</v>
      </c>
      <c r="B83" s="117"/>
      <c r="C83" s="117"/>
      <c r="E83" s="8">
        <v>52551677</v>
      </c>
      <c r="G83" s="8">
        <v>22862732845</v>
      </c>
      <c r="I83" s="8">
        <v>22683271853.5037</v>
      </c>
      <c r="K83" s="8">
        <v>0</v>
      </c>
      <c r="M83" s="8">
        <v>0</v>
      </c>
      <c r="O83" s="8">
        <v>0</v>
      </c>
      <c r="Q83" s="8">
        <v>0</v>
      </c>
      <c r="S83" s="8">
        <v>52551677</v>
      </c>
      <c r="U83" s="8">
        <v>435</v>
      </c>
      <c r="W83" s="8">
        <v>22862732845</v>
      </c>
      <c r="Y83" s="8">
        <v>22683271853</v>
      </c>
      <c r="AA83" s="125">
        <v>0.14254056145112842</v>
      </c>
    </row>
    <row r="84" spans="1:27" ht="21.75" customHeight="1">
      <c r="A84" s="117" t="s">
        <v>63</v>
      </c>
      <c r="B84" s="117"/>
      <c r="C84" s="117"/>
      <c r="E84" s="8">
        <v>5683533</v>
      </c>
      <c r="G84" s="8">
        <v>11737080483</v>
      </c>
      <c r="I84" s="8">
        <v>12288686852.7139</v>
      </c>
      <c r="K84" s="8">
        <v>0</v>
      </c>
      <c r="M84" s="8">
        <v>0</v>
      </c>
      <c r="O84" s="8">
        <v>0</v>
      </c>
      <c r="Q84" s="8">
        <v>0</v>
      </c>
      <c r="S84" s="8">
        <v>5683533</v>
      </c>
      <c r="U84" s="8">
        <v>2040</v>
      </c>
      <c r="W84" s="8">
        <v>11737080483</v>
      </c>
      <c r="Y84" s="8">
        <v>11504782551</v>
      </c>
      <c r="AA84" s="125">
        <v>7.2295486066565787E-2</v>
      </c>
    </row>
    <row r="85" spans="1:27" ht="21.75" customHeight="1">
      <c r="A85" s="117" t="s">
        <v>82</v>
      </c>
      <c r="B85" s="117"/>
      <c r="C85" s="117"/>
      <c r="E85" s="8">
        <v>1256500</v>
      </c>
      <c r="G85" s="8">
        <v>7949477996</v>
      </c>
      <c r="I85" s="8">
        <v>8228795883</v>
      </c>
      <c r="K85" s="8">
        <v>0</v>
      </c>
      <c r="M85" s="8">
        <v>0</v>
      </c>
      <c r="O85" s="8">
        <v>0</v>
      </c>
      <c r="Q85" s="8">
        <v>0</v>
      </c>
      <c r="S85" s="8">
        <v>1256500</v>
      </c>
      <c r="U85" s="8">
        <v>6120</v>
      </c>
      <c r="W85" s="8">
        <v>7949477996</v>
      </c>
      <c r="Y85" s="8">
        <v>7630338000</v>
      </c>
      <c r="AA85" s="125">
        <v>4.7948667618601691E-2</v>
      </c>
    </row>
    <row r="86" spans="1:27" ht="21.75" customHeight="1">
      <c r="A86" s="117" t="s">
        <v>75</v>
      </c>
      <c r="B86" s="117"/>
      <c r="C86" s="117"/>
      <c r="E86" s="8">
        <v>733695</v>
      </c>
      <c r="G86" s="8">
        <v>6407379888</v>
      </c>
      <c r="I86" s="8">
        <v>8270347387.7040005</v>
      </c>
      <c r="K86" s="8">
        <v>0</v>
      </c>
      <c r="M86" s="8">
        <v>0</v>
      </c>
      <c r="O86" s="8">
        <v>0</v>
      </c>
      <c r="Q86" s="8">
        <v>0</v>
      </c>
      <c r="S86" s="8">
        <v>733695</v>
      </c>
      <c r="U86" s="8">
        <v>9830</v>
      </c>
      <c r="W86" s="8">
        <v>6407379888</v>
      </c>
      <c r="Y86" s="8">
        <v>7156471375</v>
      </c>
      <c r="AA86" s="125">
        <v>4.4970913121006234E-2</v>
      </c>
    </row>
    <row r="87" spans="1:27" ht="21.75" customHeight="1">
      <c r="A87" s="123" t="s">
        <v>100</v>
      </c>
      <c r="B87" s="123"/>
      <c r="C87" s="123"/>
      <c r="D87" s="121"/>
      <c r="E87" s="8">
        <v>133750</v>
      </c>
      <c r="G87" s="124">
        <v>3710647578</v>
      </c>
      <c r="I87" s="124">
        <v>5116206136.875</v>
      </c>
      <c r="K87" s="124">
        <v>0</v>
      </c>
      <c r="M87" s="124">
        <v>0</v>
      </c>
      <c r="O87" s="124">
        <v>0</v>
      </c>
      <c r="Q87" s="124">
        <v>0</v>
      </c>
      <c r="S87" s="124">
        <v>133750</v>
      </c>
      <c r="U87" s="124">
        <v>37850</v>
      </c>
      <c r="W87" s="124">
        <v>3710647578</v>
      </c>
      <c r="Y87" s="124">
        <v>5023304858</v>
      </c>
      <c r="AA87" s="125">
        <v>3.1566199948567047E-2</v>
      </c>
    </row>
    <row r="88" spans="1:27" ht="21.75" customHeight="1">
      <c r="A88" s="118" t="s">
        <v>45</v>
      </c>
      <c r="B88" s="118"/>
      <c r="C88" s="118"/>
      <c r="E88" s="8">
        <v>3940366</v>
      </c>
      <c r="G88" s="10">
        <v>13763701931</v>
      </c>
      <c r="I88" s="10">
        <v>18024671135.480202</v>
      </c>
      <c r="K88" s="10">
        <v>0</v>
      </c>
      <c r="M88" s="10">
        <v>0</v>
      </c>
      <c r="O88" s="10">
        <v>3940366</v>
      </c>
      <c r="Q88" s="10">
        <v>0</v>
      </c>
      <c r="S88" s="10">
        <v>0</v>
      </c>
      <c r="U88" s="10">
        <v>0</v>
      </c>
      <c r="W88" s="10">
        <v>0</v>
      </c>
      <c r="Y88" s="10">
        <v>0</v>
      </c>
      <c r="AA88" s="125">
        <v>0</v>
      </c>
    </row>
    <row r="89" spans="1:27" ht="21.75" customHeight="1">
      <c r="A89" s="120" t="s">
        <v>101</v>
      </c>
      <c r="B89" s="120"/>
      <c r="C89" s="120"/>
      <c r="D89" s="122"/>
      <c r="E89" s="12">
        <f>SUM(E9:E88)</f>
        <v>2867792904</v>
      </c>
      <c r="G89" s="12">
        <f>SUM(G9:G88)</f>
        <v>12099243860912</v>
      </c>
      <c r="I89" s="12">
        <f>SUM(I9:I88)</f>
        <v>14843179988850.385</v>
      </c>
      <c r="K89" s="12">
        <f>SUM(K9:K88)</f>
        <v>278065960</v>
      </c>
      <c r="M89" s="12">
        <v>0</v>
      </c>
      <c r="O89" s="12">
        <f>SUM(O9:O88)</f>
        <v>3940367</v>
      </c>
      <c r="Q89" s="12">
        <f>SUM(Q9:Q88)</f>
        <v>1</v>
      </c>
      <c r="S89" s="12">
        <f>SUM(S9:S88)</f>
        <v>3141918497</v>
      </c>
      <c r="U89" s="12"/>
      <c r="W89" s="12">
        <f>SUM(W9:W88)</f>
        <v>12103184226912</v>
      </c>
      <c r="Y89" s="12">
        <f>SUM(Y9:Y88)</f>
        <v>14291038968614.441</v>
      </c>
      <c r="AA89" s="13">
        <f>SUM(AA9:AA88)</f>
        <v>89.804183960209656</v>
      </c>
    </row>
  </sheetData>
  <sortState xmlns:xlrd2="http://schemas.microsoft.com/office/spreadsheetml/2017/richdata2" ref="A9:AA88">
    <sortCondition descending="1" ref="Y9:Y88"/>
  </sortState>
  <mergeCells count="12">
    <mergeCell ref="K7:M7"/>
    <mergeCell ref="O7:Q7"/>
    <mergeCell ref="A8:C8"/>
    <mergeCell ref="A1:AA1"/>
    <mergeCell ref="A2:AA2"/>
    <mergeCell ref="A3:AA3"/>
    <mergeCell ref="B4:AA4"/>
    <mergeCell ref="A5:B5"/>
    <mergeCell ref="C5:AA5"/>
    <mergeCell ref="E6:I6"/>
    <mergeCell ref="K6:Q6"/>
    <mergeCell ref="S6:AA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EE29-7CC5-4F03-9EA4-D1A5539FC7BE}">
  <sheetPr>
    <pageSetUpPr fitToPage="1"/>
  </sheetPr>
  <dimension ref="A1:AX22"/>
  <sheetViews>
    <sheetView rightToLeft="1" zoomScaleNormal="100" zoomScaleSheetLayoutView="100" workbookViewId="0">
      <selection activeCell="B13" sqref="B13"/>
    </sheetView>
  </sheetViews>
  <sheetFormatPr defaultRowHeight="18" customHeight="1"/>
  <cols>
    <col min="1" max="1" width="6.42578125" style="18" bestFit="1" customWidth="1"/>
    <col min="2" max="2" width="15.140625" style="18" customWidth="1"/>
    <col min="3" max="3" width="1.42578125" style="18" hidden="1" customWidth="1"/>
    <col min="4" max="4" width="12.85546875" style="18" hidden="1" customWidth="1"/>
    <col min="5" max="5" width="1.42578125" style="18" hidden="1" customWidth="1"/>
    <col min="6" max="6" width="8.5703125" style="18" hidden="1" customWidth="1"/>
    <col min="7" max="7" width="1.42578125" style="18" hidden="1" customWidth="1"/>
    <col min="8" max="8" width="11.42578125" style="18" hidden="1" customWidth="1"/>
    <col min="9" max="9" width="1.42578125" style="18" hidden="1" customWidth="1"/>
    <col min="10" max="10" width="11.42578125" style="18" hidden="1" customWidth="1"/>
    <col min="11" max="11" width="1.42578125" style="18" hidden="1" customWidth="1"/>
    <col min="12" max="12" width="11.42578125" style="18" hidden="1" customWidth="1"/>
    <col min="13" max="13" width="1.42578125" style="18" hidden="1" customWidth="1"/>
    <col min="14" max="14" width="7.140625" style="18" hidden="1" customWidth="1"/>
    <col min="15" max="15" width="1.42578125" style="18" hidden="1" customWidth="1"/>
    <col min="16" max="16" width="12.28515625" style="18" hidden="1" customWidth="1"/>
    <col min="17" max="17" width="1.42578125" style="18" customWidth="1"/>
    <col min="18" max="18" width="11.7109375" style="18" bestFit="1" customWidth="1"/>
    <col min="19" max="19" width="1.42578125" style="18" customWidth="1"/>
    <col min="20" max="20" width="21" style="18" bestFit="1" customWidth="1"/>
    <col min="21" max="21" width="1.42578125" style="18" customWidth="1"/>
    <col min="22" max="22" width="21" style="18" bestFit="1" customWidth="1"/>
    <col min="23" max="23" width="1.42578125" style="18" customWidth="1"/>
    <col min="24" max="24" width="7.42578125" style="18" bestFit="1" customWidth="1"/>
    <col min="25" max="25" width="12.7109375" style="76" bestFit="1" customWidth="1"/>
    <col min="26" max="26" width="1.42578125" style="18" customWidth="1"/>
    <col min="27" max="27" width="5.5703125" style="18" bestFit="1" customWidth="1"/>
    <col min="28" max="28" width="8.85546875" style="18" bestFit="1" customWidth="1"/>
    <col min="29" max="29" width="1.42578125" style="18" customWidth="1"/>
    <col min="30" max="30" width="12.42578125" style="18" bestFit="1" customWidth="1"/>
    <col min="31" max="31" width="1.42578125" style="18" customWidth="1"/>
    <col min="32" max="32" width="14.28515625" style="18" bestFit="1" customWidth="1"/>
    <col min="33" max="33" width="1.42578125" style="18" customWidth="1"/>
    <col min="34" max="34" width="19.140625" style="18" bestFit="1" customWidth="1"/>
    <col min="35" max="35" width="1.42578125" style="18" customWidth="1"/>
    <col min="36" max="36" width="19.42578125" style="18" bestFit="1" customWidth="1"/>
    <col min="37" max="37" width="1.42578125" style="18" customWidth="1"/>
    <col min="38" max="38" width="10.5703125" style="67" customWidth="1"/>
    <col min="39" max="39" width="18" style="18" bestFit="1" customWidth="1"/>
    <col min="40" max="40" width="4.85546875" style="18" bestFit="1" customWidth="1"/>
    <col min="41" max="42" width="9.140625" style="18"/>
    <col min="43" max="43" width="17.7109375" style="18" bestFit="1" customWidth="1"/>
    <col min="44" max="16384" width="9.140625" style="18"/>
  </cols>
  <sheetData>
    <row r="1" spans="1:50" ht="25.5">
      <c r="B1" s="193" t="s">
        <v>0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0" ht="25.5">
      <c r="B2" s="193" t="s">
        <v>1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0" ht="25.5">
      <c r="B3" s="193" t="s">
        <v>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</row>
    <row r="5" spans="1:50" s="22" customFormat="1" ht="24">
      <c r="A5" s="20" t="s">
        <v>130</v>
      </c>
      <c r="B5" s="20" t="s">
        <v>303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7" spans="1:50" ht="21">
      <c r="F7" s="194" t="s">
        <v>304</v>
      </c>
      <c r="G7" s="195"/>
      <c r="H7" s="195"/>
      <c r="I7" s="195"/>
      <c r="J7" s="195"/>
      <c r="K7" s="195"/>
      <c r="L7" s="195"/>
      <c r="M7" s="195"/>
      <c r="N7" s="195"/>
      <c r="O7" s="195"/>
      <c r="P7" s="195"/>
      <c r="R7" s="194" t="s">
        <v>306</v>
      </c>
      <c r="S7" s="195"/>
      <c r="T7" s="195"/>
      <c r="U7" s="195"/>
      <c r="V7" s="195"/>
      <c r="X7" s="194" t="s">
        <v>305</v>
      </c>
      <c r="Y7" s="195"/>
      <c r="Z7" s="195"/>
      <c r="AA7" s="195"/>
      <c r="AB7" s="195"/>
      <c r="AD7" s="194" t="s">
        <v>332</v>
      </c>
      <c r="AE7" s="195"/>
      <c r="AF7" s="195"/>
      <c r="AG7" s="195"/>
      <c r="AH7" s="195"/>
      <c r="AI7" s="195"/>
      <c r="AJ7" s="195"/>
      <c r="AK7" s="195"/>
      <c r="AL7" s="195"/>
      <c r="AM7" s="23"/>
    </row>
    <row r="8" spans="1:50" ht="18" customHeight="1">
      <c r="A8" s="190" t="s">
        <v>307</v>
      </c>
      <c r="B8" s="190"/>
      <c r="D8" s="192" t="s">
        <v>308</v>
      </c>
      <c r="F8" s="185" t="s">
        <v>309</v>
      </c>
      <c r="H8" s="185" t="s">
        <v>310</v>
      </c>
      <c r="J8" s="188" t="s">
        <v>311</v>
      </c>
      <c r="L8" s="188" t="s">
        <v>312</v>
      </c>
      <c r="N8" s="188" t="s">
        <v>313</v>
      </c>
      <c r="P8" s="188" t="s">
        <v>314</v>
      </c>
      <c r="R8" s="182" t="s">
        <v>315</v>
      </c>
      <c r="T8" s="182" t="s">
        <v>316</v>
      </c>
      <c r="V8" s="182" t="s">
        <v>317</v>
      </c>
      <c r="X8" s="182" t="s">
        <v>318</v>
      </c>
      <c r="Y8" s="183"/>
      <c r="AA8" s="182" t="s">
        <v>319</v>
      </c>
      <c r="AB8" s="183"/>
      <c r="AD8" s="182" t="s">
        <v>315</v>
      </c>
      <c r="AF8" s="185" t="s">
        <v>320</v>
      </c>
      <c r="AH8" s="182" t="s">
        <v>316</v>
      </c>
      <c r="AJ8" s="182" t="s">
        <v>317</v>
      </c>
      <c r="AL8" s="186" t="s">
        <v>321</v>
      </c>
    </row>
    <row r="9" spans="1:50" ht="18" customHeight="1">
      <c r="A9" s="191"/>
      <c r="B9" s="191"/>
      <c r="D9" s="192"/>
      <c r="F9" s="184"/>
      <c r="H9" s="184"/>
      <c r="J9" s="188"/>
      <c r="L9" s="188"/>
      <c r="N9" s="189"/>
      <c r="P9" s="189"/>
      <c r="R9" s="184"/>
      <c r="T9" s="184"/>
      <c r="V9" s="184"/>
      <c r="X9" s="24" t="s">
        <v>315</v>
      </c>
      <c r="Y9" s="25" t="s">
        <v>316</v>
      </c>
      <c r="AA9" s="24" t="s">
        <v>315</v>
      </c>
      <c r="AB9" s="24" t="s">
        <v>322</v>
      </c>
      <c r="AD9" s="184"/>
      <c r="AF9" s="184"/>
      <c r="AH9" s="184"/>
      <c r="AJ9" s="184"/>
      <c r="AL9" s="187"/>
      <c r="AM9" s="26"/>
    </row>
    <row r="10" spans="1:50" s="28" customFormat="1" ht="18" customHeight="1">
      <c r="A10" s="177" t="s">
        <v>66</v>
      </c>
      <c r="B10" s="177"/>
      <c r="C10" s="177"/>
      <c r="D10" s="27" t="s">
        <v>323</v>
      </c>
      <c r="F10" s="29" t="s">
        <v>324</v>
      </c>
      <c r="H10" s="29" t="s">
        <v>325</v>
      </c>
      <c r="J10" s="29" t="s">
        <v>326</v>
      </c>
      <c r="L10" s="30">
        <v>0</v>
      </c>
      <c r="N10" s="30">
        <v>0</v>
      </c>
      <c r="O10" s="31"/>
      <c r="P10" s="31">
        <v>0</v>
      </c>
      <c r="R10" s="32">
        <v>37252</v>
      </c>
      <c r="S10" s="33"/>
      <c r="T10" s="34">
        <v>385655407872</v>
      </c>
      <c r="U10" s="35"/>
      <c r="V10" s="35">
        <v>923118864768</v>
      </c>
      <c r="X10" s="36">
        <v>0</v>
      </c>
      <c r="Y10" s="37">
        <v>0</v>
      </c>
      <c r="AA10" s="38">
        <v>0</v>
      </c>
      <c r="AB10" s="39">
        <v>0</v>
      </c>
      <c r="AD10" s="40">
        <v>37252</v>
      </c>
      <c r="AE10" s="41"/>
      <c r="AF10" s="42">
        <v>24769960</v>
      </c>
      <c r="AG10" s="43"/>
      <c r="AH10" s="42">
        <v>385655407872</v>
      </c>
      <c r="AI10" s="44"/>
      <c r="AJ10" s="42">
        <v>920515996600.19202</v>
      </c>
      <c r="AK10" s="43"/>
      <c r="AL10" s="45">
        <v>5.7844771173424414</v>
      </c>
      <c r="AM10" s="46"/>
      <c r="AN10" s="47"/>
      <c r="AO10" s="48"/>
      <c r="AP10" s="49"/>
      <c r="AQ10" s="50"/>
    </row>
    <row r="11" spans="1:50" s="28" customFormat="1" ht="18" customHeight="1">
      <c r="A11" s="178" t="s">
        <v>84</v>
      </c>
      <c r="B11" s="178"/>
      <c r="C11" s="178"/>
      <c r="D11" s="27"/>
      <c r="F11" s="29"/>
      <c r="H11" s="29"/>
      <c r="J11" s="29"/>
      <c r="L11" s="30"/>
      <c r="N11" s="30"/>
      <c r="O11" s="31"/>
      <c r="P11" s="31"/>
      <c r="R11" s="51">
        <v>7000</v>
      </c>
      <c r="S11" s="52"/>
      <c r="T11" s="51">
        <v>72483299106</v>
      </c>
      <c r="U11" s="52"/>
      <c r="V11" s="51">
        <v>123291119448</v>
      </c>
      <c r="X11" s="36">
        <v>0</v>
      </c>
      <c r="Y11" s="37">
        <v>0</v>
      </c>
      <c r="AA11" s="37">
        <v>0</v>
      </c>
      <c r="AB11" s="37">
        <v>0</v>
      </c>
      <c r="AC11" s="29"/>
      <c r="AD11" s="51">
        <v>7000</v>
      </c>
      <c r="AE11" s="52"/>
      <c r="AF11" s="51">
        <v>15999880</v>
      </c>
      <c r="AG11" s="52"/>
      <c r="AH11" s="51">
        <v>72483299106</v>
      </c>
      <c r="AI11" s="52"/>
      <c r="AJ11" s="51">
        <v>111730362016</v>
      </c>
      <c r="AK11" s="43"/>
      <c r="AL11" s="53">
        <v>0.70210808370628186</v>
      </c>
      <c r="AM11" s="46"/>
      <c r="AN11" s="47"/>
      <c r="AO11" s="41"/>
      <c r="AP11" s="49"/>
      <c r="AQ11" s="50"/>
    </row>
    <row r="12" spans="1:50" s="28" customFormat="1" ht="18" customHeight="1" thickBot="1">
      <c r="A12" s="179" t="s">
        <v>101</v>
      </c>
      <c r="B12" s="179" t="s">
        <v>327</v>
      </c>
      <c r="R12" s="54">
        <f>SUM(R10:R11)</f>
        <v>44252</v>
      </c>
      <c r="T12" s="54">
        <f>SUM(T10:T11)</f>
        <v>458138706978</v>
      </c>
      <c r="U12" s="55"/>
      <c r="V12" s="54">
        <f>SUM(V10:V11)</f>
        <v>1046409984216</v>
      </c>
      <c r="X12" s="56">
        <f>SUM(X10:$X$10)</f>
        <v>0</v>
      </c>
      <c r="Y12" s="57">
        <f>SUM(Y10:Y11)</f>
        <v>0</v>
      </c>
      <c r="AA12" s="57">
        <f>SUM(AA10:AA11)</f>
        <v>0</v>
      </c>
      <c r="AB12" s="57">
        <f>SUM(AB10:AB11)</f>
        <v>0</v>
      </c>
      <c r="AD12" s="54">
        <f>SUM(AD10:AD11)</f>
        <v>44252</v>
      </c>
      <c r="AF12" s="58"/>
      <c r="AH12" s="54">
        <f>SUM(AH10:AH11)</f>
        <v>458138706978</v>
      </c>
      <c r="AJ12" s="54">
        <f>SUM(AJ10:AJ11)</f>
        <v>1032246358616.192</v>
      </c>
      <c r="AL12" s="59">
        <f>SUM(AL10:AL11)</f>
        <v>6.4865852010487233</v>
      </c>
      <c r="AM12" s="60"/>
    </row>
    <row r="13" spans="1:50" ht="18" customHeight="1" thickTop="1">
      <c r="R13" s="58"/>
      <c r="T13" s="61"/>
      <c r="V13" s="62"/>
      <c r="X13" s="62"/>
      <c r="Y13" s="63"/>
      <c r="AA13" s="62"/>
      <c r="AB13" s="62"/>
      <c r="AD13" s="58"/>
      <c r="AF13" s="58"/>
      <c r="AH13" s="61"/>
      <c r="AJ13" s="62"/>
      <c r="AL13" s="64"/>
    </row>
    <row r="14" spans="1:50" ht="18" customHeight="1">
      <c r="E14" s="65"/>
      <c r="I14" s="66"/>
      <c r="M14" s="67"/>
      <c r="N14" s="65"/>
      <c r="Y14" s="18"/>
      <c r="AH14" s="65"/>
      <c r="AL14" s="18"/>
    </row>
    <row r="15" spans="1:50" ht="18" customHeight="1">
      <c r="A15" s="180"/>
      <c r="B15" s="180"/>
      <c r="C15" s="180"/>
      <c r="D15" s="22"/>
      <c r="E15" s="181"/>
      <c r="F15" s="181"/>
      <c r="G15" s="22"/>
      <c r="H15" s="68"/>
      <c r="I15" s="22"/>
      <c r="J15" s="68"/>
      <c r="K15" s="22"/>
      <c r="L15" s="68"/>
      <c r="M15" s="22"/>
      <c r="N15" s="68"/>
      <c r="O15" s="22"/>
      <c r="P15" s="68"/>
      <c r="Q15" s="22"/>
      <c r="R15" s="68"/>
      <c r="S15" s="22"/>
      <c r="T15" s="68"/>
      <c r="U15" s="22"/>
      <c r="V15" s="68"/>
      <c r="W15" s="22"/>
      <c r="X15" s="68"/>
      <c r="Y15" s="22"/>
      <c r="Z15" s="68"/>
      <c r="AB15" s="69"/>
      <c r="AH15" s="65"/>
    </row>
    <row r="16" spans="1:50" ht="18" customHeight="1">
      <c r="T16" s="70"/>
      <c r="V16" s="70"/>
      <c r="X16" s="23"/>
      <c r="Y16" s="70"/>
      <c r="AA16" s="22"/>
      <c r="AF16" s="71"/>
      <c r="AH16" s="22"/>
      <c r="AJ16" s="72"/>
    </row>
    <row r="17" spans="1:39" ht="18" customHeight="1">
      <c r="T17" s="70"/>
      <c r="V17" s="70"/>
      <c r="X17" s="23"/>
      <c r="Y17" s="70"/>
      <c r="AA17" s="65"/>
      <c r="AB17" s="71"/>
      <c r="AD17" s="65"/>
      <c r="AF17" s="65"/>
      <c r="AH17" s="73"/>
      <c r="AJ17" s="23"/>
    </row>
    <row r="18" spans="1:39" s="22" customFormat="1" ht="18" customHeight="1">
      <c r="A18" s="180"/>
      <c r="B18" s="180"/>
      <c r="C18" s="180"/>
      <c r="E18" s="181"/>
      <c r="F18" s="181"/>
      <c r="H18" s="68"/>
      <c r="J18" s="68"/>
      <c r="L18" s="68"/>
      <c r="N18" s="68"/>
      <c r="P18" s="68"/>
      <c r="R18" s="68"/>
      <c r="T18" s="68"/>
      <c r="V18" s="68"/>
      <c r="X18" s="68"/>
      <c r="Z18" s="68"/>
      <c r="AB18" s="69"/>
      <c r="AD18" s="74"/>
      <c r="AH18" s="75"/>
    </row>
    <row r="19" spans="1:39" ht="18" customHeight="1">
      <c r="T19" s="70"/>
      <c r="V19" s="70"/>
      <c r="X19" s="23"/>
      <c r="AM19" s="23"/>
    </row>
    <row r="20" spans="1:39" ht="18" customHeight="1">
      <c r="T20" s="70"/>
      <c r="V20" s="70"/>
      <c r="X20" s="23"/>
      <c r="AF20" s="77"/>
      <c r="AH20" s="76"/>
    </row>
    <row r="21" spans="1:39" ht="18" customHeight="1">
      <c r="V21" s="71"/>
      <c r="AH21" s="77"/>
    </row>
    <row r="22" spans="1:39" ht="18" customHeight="1">
      <c r="T22" s="23"/>
    </row>
  </sheetData>
  <mergeCells count="33">
    <mergeCell ref="B1:AL1"/>
    <mergeCell ref="B2:AL2"/>
    <mergeCell ref="B3:AL3"/>
    <mergeCell ref="AM3:AX3"/>
    <mergeCell ref="F7:P7"/>
    <mergeCell ref="R7:V7"/>
    <mergeCell ref="X7:AB7"/>
    <mergeCell ref="AD7:AL7"/>
    <mergeCell ref="AH8:AH9"/>
    <mergeCell ref="AJ8:AJ9"/>
    <mergeCell ref="AL8:AL9"/>
    <mergeCell ref="N8:N9"/>
    <mergeCell ref="P8:P9"/>
    <mergeCell ref="R8:R9"/>
    <mergeCell ref="T8:T9"/>
    <mergeCell ref="V8:V9"/>
    <mergeCell ref="X8:Y8"/>
    <mergeCell ref="A18:C18"/>
    <mergeCell ref="E18:F18"/>
    <mergeCell ref="AA8:AB8"/>
    <mergeCell ref="AD8:AD9"/>
    <mergeCell ref="AF8:AF9"/>
    <mergeCell ref="A8:B9"/>
    <mergeCell ref="D8:D9"/>
    <mergeCell ref="F8:F9"/>
    <mergeCell ref="H8:H9"/>
    <mergeCell ref="J8:J9"/>
    <mergeCell ref="L8:L9"/>
    <mergeCell ref="A10:C10"/>
    <mergeCell ref="A11:C11"/>
    <mergeCell ref="A12:B12"/>
    <mergeCell ref="A15:C15"/>
    <mergeCell ref="E15:F15"/>
  </mergeCells>
  <pageMargins left="0.7" right="0.7" top="0.75" bottom="0.75" header="0.3" footer="0.3"/>
  <pageSetup paperSize="9" scale="2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0"/>
  <sheetViews>
    <sheetView rightToLeft="1" workbookViewId="0">
      <selection activeCell="AV10" sqref="AV10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</row>
    <row r="2" spans="1:49" ht="21.75" customHeight="1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</row>
    <row r="3" spans="1:49" ht="21.75" customHeight="1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</row>
    <row r="4" spans="1:49" ht="14.45" customHeight="1"/>
    <row r="5" spans="1:49" ht="14.45" customHeight="1">
      <c r="A5" s="176" t="s">
        <v>102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</row>
    <row r="6" spans="1:49" ht="14.45" customHeight="1">
      <c r="I6" s="174" t="s">
        <v>7</v>
      </c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C6" s="174" t="s">
        <v>9</v>
      </c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174" t="s">
        <v>103</v>
      </c>
      <c r="B8" s="174"/>
      <c r="C8" s="174"/>
      <c r="D8" s="174"/>
      <c r="E8" s="174"/>
      <c r="F8" s="174"/>
      <c r="G8" s="174"/>
      <c r="I8" s="174" t="s">
        <v>104</v>
      </c>
      <c r="J8" s="174"/>
      <c r="K8" s="174"/>
      <c r="M8" s="174" t="s">
        <v>105</v>
      </c>
      <c r="N8" s="174"/>
      <c r="O8" s="174"/>
      <c r="Q8" s="174" t="s">
        <v>106</v>
      </c>
      <c r="R8" s="174"/>
      <c r="S8" s="174"/>
      <c r="T8" s="174"/>
      <c r="U8" s="174"/>
      <c r="W8" s="174" t="s">
        <v>107</v>
      </c>
      <c r="X8" s="174"/>
      <c r="Y8" s="174"/>
      <c r="Z8" s="174"/>
      <c r="AA8" s="174"/>
      <c r="AC8" s="174" t="s">
        <v>104</v>
      </c>
      <c r="AD8" s="174"/>
      <c r="AE8" s="174"/>
      <c r="AF8" s="174"/>
      <c r="AG8" s="174"/>
      <c r="AI8" s="174" t="s">
        <v>105</v>
      </c>
      <c r="AJ8" s="174"/>
      <c r="AK8" s="174"/>
      <c r="AM8" s="174" t="s">
        <v>106</v>
      </c>
      <c r="AN8" s="174"/>
      <c r="AO8" s="174"/>
      <c r="AQ8" s="174" t="s">
        <v>107</v>
      </c>
      <c r="AR8" s="174"/>
      <c r="AS8" s="174"/>
    </row>
    <row r="9" spans="1:49" ht="21.75" customHeight="1">
      <c r="A9" s="199" t="s">
        <v>108</v>
      </c>
      <c r="B9" s="199"/>
      <c r="C9" s="199"/>
      <c r="D9" s="199"/>
      <c r="E9" s="199"/>
      <c r="F9" s="199"/>
      <c r="G9" s="199"/>
      <c r="I9" s="200">
        <v>267000000</v>
      </c>
      <c r="J9" s="200"/>
      <c r="K9" s="200"/>
      <c r="M9" s="200">
        <v>1383</v>
      </c>
      <c r="N9" s="200"/>
      <c r="O9" s="200"/>
      <c r="Q9" s="199" t="s">
        <v>109</v>
      </c>
      <c r="R9" s="199"/>
      <c r="S9" s="199"/>
      <c r="T9" s="199"/>
      <c r="U9" s="199"/>
      <c r="W9" s="198">
        <v>0.199129492221227</v>
      </c>
      <c r="X9" s="198"/>
      <c r="Y9" s="198"/>
      <c r="Z9" s="198"/>
      <c r="AA9" s="198"/>
      <c r="AC9" s="200">
        <v>379658011</v>
      </c>
      <c r="AD9" s="200"/>
      <c r="AE9" s="200"/>
      <c r="AF9" s="200"/>
      <c r="AG9" s="200"/>
      <c r="AI9" s="200">
        <v>973</v>
      </c>
      <c r="AJ9" s="200"/>
      <c r="AK9" s="200"/>
      <c r="AM9" s="199" t="s">
        <v>109</v>
      </c>
      <c r="AN9" s="199"/>
      <c r="AO9" s="199"/>
      <c r="AQ9" s="198">
        <v>0.199129492221227</v>
      </c>
      <c r="AR9" s="198"/>
      <c r="AS9" s="198"/>
    </row>
    <row r="10" spans="1:49" ht="21.75" customHeight="1">
      <c r="A10" s="196" t="s">
        <v>110</v>
      </c>
      <c r="B10" s="196"/>
      <c r="C10" s="196"/>
      <c r="D10" s="196"/>
      <c r="E10" s="196"/>
      <c r="F10" s="196"/>
      <c r="G10" s="196"/>
      <c r="I10" s="197">
        <v>135630080</v>
      </c>
      <c r="J10" s="197"/>
      <c r="K10" s="197"/>
      <c r="M10" s="197">
        <v>1424</v>
      </c>
      <c r="N10" s="197"/>
      <c r="O10" s="197"/>
      <c r="Q10" s="196" t="s">
        <v>111</v>
      </c>
      <c r="R10" s="196"/>
      <c r="S10" s="196"/>
      <c r="T10" s="196"/>
      <c r="U10" s="196"/>
      <c r="W10" s="198">
        <v>0.237564404062486</v>
      </c>
      <c r="X10" s="198"/>
      <c r="Y10" s="198"/>
      <c r="Z10" s="198"/>
      <c r="AA10" s="198"/>
      <c r="AC10" s="197">
        <v>192857851</v>
      </c>
      <c r="AD10" s="197"/>
      <c r="AE10" s="197"/>
      <c r="AF10" s="197"/>
      <c r="AG10" s="197"/>
      <c r="AI10" s="197">
        <v>1001</v>
      </c>
      <c r="AJ10" s="197"/>
      <c r="AK10" s="197"/>
      <c r="AM10" s="196" t="s">
        <v>111</v>
      </c>
      <c r="AN10" s="196"/>
      <c r="AO10" s="196"/>
      <c r="AQ10" s="198">
        <v>0.237564404062486</v>
      </c>
      <c r="AR10" s="198"/>
      <c r="AS10" s="198"/>
    </row>
    <row r="11" spans="1:49" ht="21.75" customHeight="1">
      <c r="A11" s="196" t="s">
        <v>112</v>
      </c>
      <c r="B11" s="196"/>
      <c r="C11" s="196"/>
      <c r="D11" s="196"/>
      <c r="E11" s="196"/>
      <c r="F11" s="196"/>
      <c r="G11" s="196"/>
      <c r="I11" s="197">
        <v>2000000</v>
      </c>
      <c r="J11" s="197"/>
      <c r="K11" s="197"/>
      <c r="M11" s="197">
        <v>94133</v>
      </c>
      <c r="N11" s="197"/>
      <c r="O11" s="197"/>
      <c r="Q11" s="196" t="s">
        <v>113</v>
      </c>
      <c r="R11" s="196"/>
      <c r="S11" s="196"/>
      <c r="T11" s="196"/>
      <c r="U11" s="196"/>
      <c r="W11" s="198">
        <v>0.238617047209886</v>
      </c>
      <c r="X11" s="198"/>
      <c r="Y11" s="198"/>
      <c r="Z11" s="198"/>
      <c r="AA11" s="198"/>
      <c r="AC11" s="197">
        <v>2000000</v>
      </c>
      <c r="AD11" s="197"/>
      <c r="AE11" s="197"/>
      <c r="AF11" s="197"/>
      <c r="AG11" s="197"/>
      <c r="AI11" s="197">
        <v>94133</v>
      </c>
      <c r="AJ11" s="197"/>
      <c r="AK11" s="197"/>
      <c r="AM11" s="196" t="s">
        <v>113</v>
      </c>
      <c r="AN11" s="196"/>
      <c r="AO11" s="196"/>
      <c r="AQ11" s="198">
        <v>0.238617047209886</v>
      </c>
      <c r="AR11" s="198"/>
      <c r="AS11" s="198"/>
    </row>
    <row r="12" spans="1:49" ht="21.75" customHeight="1">
      <c r="A12" s="196" t="s">
        <v>114</v>
      </c>
      <c r="B12" s="196"/>
      <c r="C12" s="196"/>
      <c r="D12" s="196"/>
      <c r="E12" s="196"/>
      <c r="F12" s="196"/>
      <c r="G12" s="196"/>
      <c r="I12" s="197">
        <v>40163889</v>
      </c>
      <c r="J12" s="197"/>
      <c r="K12" s="197"/>
      <c r="M12" s="197">
        <v>2899</v>
      </c>
      <c r="N12" s="197"/>
      <c r="O12" s="197"/>
      <c r="Q12" s="196" t="s">
        <v>115</v>
      </c>
      <c r="R12" s="196"/>
      <c r="S12" s="196"/>
      <c r="T12" s="196"/>
      <c r="U12" s="196"/>
      <c r="W12" s="198">
        <v>0.19834762800929101</v>
      </c>
      <c r="X12" s="198"/>
      <c r="Y12" s="198"/>
      <c r="Z12" s="198"/>
      <c r="AA12" s="198"/>
      <c r="AC12" s="197">
        <v>51811416</v>
      </c>
      <c r="AD12" s="197"/>
      <c r="AE12" s="197"/>
      <c r="AF12" s="197"/>
      <c r="AG12" s="197"/>
      <c r="AI12" s="197">
        <v>2247</v>
      </c>
      <c r="AJ12" s="197"/>
      <c r="AK12" s="197"/>
      <c r="AM12" s="196" t="s">
        <v>115</v>
      </c>
      <c r="AN12" s="196"/>
      <c r="AO12" s="196"/>
      <c r="AQ12" s="198">
        <v>0.19834762800929101</v>
      </c>
      <c r="AR12" s="198"/>
      <c r="AS12" s="198"/>
    </row>
    <row r="13" spans="1:49" ht="21.75" customHeight="1">
      <c r="A13" s="196" t="s">
        <v>116</v>
      </c>
      <c r="B13" s="196"/>
      <c r="C13" s="196"/>
      <c r="D13" s="196"/>
      <c r="E13" s="196"/>
      <c r="F13" s="196"/>
      <c r="G13" s="196"/>
      <c r="I13" s="197">
        <v>79836111</v>
      </c>
      <c r="J13" s="197"/>
      <c r="K13" s="197"/>
      <c r="M13" s="197">
        <v>5246</v>
      </c>
      <c r="N13" s="197"/>
      <c r="O13" s="197"/>
      <c r="Q13" s="196" t="s">
        <v>117</v>
      </c>
      <c r="R13" s="196"/>
      <c r="S13" s="196"/>
      <c r="T13" s="196"/>
      <c r="U13" s="196"/>
      <c r="W13" s="198">
        <v>0.23871410588390801</v>
      </c>
      <c r="X13" s="198"/>
      <c r="Y13" s="198"/>
      <c r="Z13" s="198"/>
      <c r="AA13" s="198"/>
      <c r="AC13" s="197">
        <v>102988583</v>
      </c>
      <c r="AD13" s="197"/>
      <c r="AE13" s="197"/>
      <c r="AF13" s="197"/>
      <c r="AG13" s="197"/>
      <c r="AI13" s="197">
        <v>4067</v>
      </c>
      <c r="AJ13" s="197"/>
      <c r="AK13" s="197"/>
      <c r="AM13" s="196" t="s">
        <v>117</v>
      </c>
      <c r="AN13" s="196"/>
      <c r="AO13" s="196"/>
      <c r="AQ13" s="198">
        <v>0.23871410588390801</v>
      </c>
      <c r="AR13" s="198"/>
      <c r="AS13" s="198"/>
    </row>
    <row r="14" spans="1:49" ht="21.75" customHeight="1">
      <c r="A14" s="196" t="s">
        <v>118</v>
      </c>
      <c r="B14" s="196"/>
      <c r="C14" s="196"/>
      <c r="D14" s="196"/>
      <c r="E14" s="196"/>
      <c r="F14" s="196"/>
      <c r="G14" s="196"/>
      <c r="I14" s="197">
        <v>28000000</v>
      </c>
      <c r="J14" s="197"/>
      <c r="K14" s="197"/>
      <c r="M14" s="197">
        <v>10779</v>
      </c>
      <c r="N14" s="197"/>
      <c r="O14" s="197"/>
      <c r="Q14" s="196" t="s">
        <v>119</v>
      </c>
      <c r="R14" s="196"/>
      <c r="S14" s="196"/>
      <c r="T14" s="196"/>
      <c r="U14" s="196"/>
      <c r="W14" s="198">
        <v>0.199129492221227</v>
      </c>
      <c r="X14" s="198"/>
      <c r="Y14" s="198"/>
      <c r="Z14" s="198"/>
      <c r="AA14" s="198"/>
      <c r="AC14" s="197">
        <v>28000000</v>
      </c>
      <c r="AD14" s="197"/>
      <c r="AE14" s="197"/>
      <c r="AF14" s="197"/>
      <c r="AG14" s="197"/>
      <c r="AI14" s="197">
        <v>9279</v>
      </c>
      <c r="AJ14" s="197"/>
      <c r="AK14" s="197"/>
      <c r="AM14" s="196" t="s">
        <v>119</v>
      </c>
      <c r="AN14" s="196"/>
      <c r="AO14" s="196"/>
      <c r="AQ14" s="198">
        <v>0.199129492221227</v>
      </c>
      <c r="AR14" s="198"/>
      <c r="AS14" s="198"/>
    </row>
    <row r="15" spans="1:49" ht="21.75" customHeight="1">
      <c r="A15" s="196" t="s">
        <v>120</v>
      </c>
      <c r="B15" s="196"/>
      <c r="C15" s="196"/>
      <c r="D15" s="196"/>
      <c r="E15" s="196"/>
      <c r="F15" s="196"/>
      <c r="G15" s="196"/>
      <c r="I15" s="197">
        <v>35000000</v>
      </c>
      <c r="J15" s="197"/>
      <c r="K15" s="197"/>
      <c r="M15" s="197">
        <v>12654</v>
      </c>
      <c r="N15" s="197"/>
      <c r="O15" s="197"/>
      <c r="Q15" s="196" t="s">
        <v>121</v>
      </c>
      <c r="R15" s="196"/>
      <c r="S15" s="196"/>
      <c r="T15" s="196"/>
      <c r="U15" s="196"/>
      <c r="W15" s="198">
        <v>0.23889398797595601</v>
      </c>
      <c r="X15" s="198"/>
      <c r="Y15" s="198"/>
      <c r="Z15" s="198"/>
      <c r="AA15" s="198"/>
      <c r="AC15" s="197">
        <v>35000000</v>
      </c>
      <c r="AD15" s="197"/>
      <c r="AE15" s="197"/>
      <c r="AF15" s="197"/>
      <c r="AG15" s="197"/>
      <c r="AI15" s="197">
        <v>11154</v>
      </c>
      <c r="AJ15" s="197"/>
      <c r="AK15" s="197"/>
      <c r="AM15" s="196" t="s">
        <v>121</v>
      </c>
      <c r="AN15" s="196"/>
      <c r="AO15" s="196"/>
      <c r="AQ15" s="198">
        <v>0.23889398797595601</v>
      </c>
      <c r="AR15" s="198"/>
      <c r="AS15" s="198"/>
    </row>
    <row r="16" spans="1:49" ht="21.75" customHeight="1">
      <c r="A16" s="196" t="s">
        <v>122</v>
      </c>
      <c r="B16" s="196"/>
      <c r="C16" s="196"/>
      <c r="D16" s="196"/>
      <c r="E16" s="196"/>
      <c r="F16" s="196"/>
      <c r="G16" s="196"/>
      <c r="I16" s="197">
        <v>17700000</v>
      </c>
      <c r="J16" s="197"/>
      <c r="K16" s="197"/>
      <c r="M16" s="197">
        <v>23617</v>
      </c>
      <c r="N16" s="197"/>
      <c r="O16" s="197"/>
      <c r="Q16" s="196" t="s">
        <v>123</v>
      </c>
      <c r="R16" s="196"/>
      <c r="S16" s="196"/>
      <c r="T16" s="196"/>
      <c r="U16" s="196"/>
      <c r="W16" s="198">
        <v>0.23850046291454699</v>
      </c>
      <c r="X16" s="198"/>
      <c r="Y16" s="198"/>
      <c r="Z16" s="198"/>
      <c r="AA16" s="198"/>
      <c r="AC16" s="197">
        <v>17700000</v>
      </c>
      <c r="AD16" s="197"/>
      <c r="AE16" s="197"/>
      <c r="AF16" s="197"/>
      <c r="AG16" s="197"/>
      <c r="AI16" s="197">
        <v>23617</v>
      </c>
      <c r="AJ16" s="197"/>
      <c r="AK16" s="197"/>
      <c r="AM16" s="196" t="s">
        <v>123</v>
      </c>
      <c r="AN16" s="196"/>
      <c r="AO16" s="196"/>
      <c r="AQ16" s="198">
        <v>0.23850046291454699</v>
      </c>
      <c r="AR16" s="198"/>
      <c r="AS16" s="198"/>
    </row>
    <row r="17" spans="1:45" ht="21.75" customHeight="1">
      <c r="A17" s="196" t="s">
        <v>124</v>
      </c>
      <c r="B17" s="196"/>
      <c r="C17" s="196"/>
      <c r="D17" s="196"/>
      <c r="E17" s="196"/>
      <c r="F17" s="196"/>
      <c r="G17" s="196"/>
      <c r="I17" s="197">
        <v>40000000</v>
      </c>
      <c r="J17" s="197"/>
      <c r="K17" s="197"/>
      <c r="M17" s="197">
        <v>8732</v>
      </c>
      <c r="N17" s="197"/>
      <c r="O17" s="197"/>
      <c r="Q17" s="196" t="s">
        <v>125</v>
      </c>
      <c r="R17" s="196"/>
      <c r="S17" s="196"/>
      <c r="T17" s="196"/>
      <c r="U17" s="196"/>
      <c r="W17" s="198">
        <v>0.199129492221227</v>
      </c>
      <c r="X17" s="198"/>
      <c r="Y17" s="198"/>
      <c r="Z17" s="198"/>
      <c r="AA17" s="198"/>
      <c r="AC17" s="197">
        <v>40000000</v>
      </c>
      <c r="AD17" s="197"/>
      <c r="AE17" s="197"/>
      <c r="AF17" s="197"/>
      <c r="AG17" s="197"/>
      <c r="AI17" s="197">
        <v>8732</v>
      </c>
      <c r="AJ17" s="197"/>
      <c r="AK17" s="197"/>
      <c r="AM17" s="196" t="s">
        <v>125</v>
      </c>
      <c r="AN17" s="196"/>
      <c r="AO17" s="196"/>
      <c r="AQ17" s="198">
        <v>0.199129492221227</v>
      </c>
      <c r="AR17" s="198"/>
      <c r="AS17" s="198"/>
    </row>
    <row r="18" spans="1:45" ht="21.75" customHeight="1">
      <c r="A18" s="196" t="s">
        <v>126</v>
      </c>
      <c r="B18" s="196"/>
      <c r="C18" s="196"/>
      <c r="D18" s="196"/>
      <c r="E18" s="196"/>
      <c r="F18" s="196"/>
      <c r="G18" s="196"/>
      <c r="I18" s="197">
        <v>48800000</v>
      </c>
      <c r="J18" s="197"/>
      <c r="K18" s="197"/>
      <c r="M18" s="197">
        <v>3832</v>
      </c>
      <c r="N18" s="197"/>
      <c r="O18" s="197"/>
      <c r="Q18" s="196" t="s">
        <v>127</v>
      </c>
      <c r="R18" s="196"/>
      <c r="S18" s="196"/>
      <c r="T18" s="196"/>
      <c r="U18" s="196"/>
      <c r="W18" s="198">
        <v>0.23853773387049501</v>
      </c>
      <c r="X18" s="198"/>
      <c r="Y18" s="198"/>
      <c r="Z18" s="198"/>
      <c r="AA18" s="198"/>
      <c r="AC18" s="197">
        <v>48800000</v>
      </c>
      <c r="AD18" s="197"/>
      <c r="AE18" s="197"/>
      <c r="AF18" s="197"/>
      <c r="AG18" s="197"/>
      <c r="AI18" s="197">
        <v>3832</v>
      </c>
      <c r="AJ18" s="197"/>
      <c r="AK18" s="197"/>
      <c r="AM18" s="196" t="s">
        <v>127</v>
      </c>
      <c r="AN18" s="196"/>
      <c r="AO18" s="196"/>
      <c r="AQ18" s="198">
        <v>0.23853773387049501</v>
      </c>
      <c r="AR18" s="198"/>
      <c r="AS18" s="198"/>
    </row>
    <row r="19" spans="1:45" ht="21.75" customHeight="1">
      <c r="A19" s="196" t="s">
        <v>128</v>
      </c>
      <c r="B19" s="196"/>
      <c r="C19" s="196"/>
      <c r="D19" s="196"/>
      <c r="E19" s="196"/>
      <c r="F19" s="196"/>
      <c r="G19" s="196"/>
      <c r="I19" s="197">
        <v>204000000</v>
      </c>
      <c r="J19" s="197"/>
      <c r="K19" s="197"/>
      <c r="M19" s="197">
        <v>1306</v>
      </c>
      <c r="N19" s="197"/>
      <c r="O19" s="197"/>
      <c r="Q19" s="196" t="s">
        <v>129</v>
      </c>
      <c r="R19" s="196"/>
      <c r="S19" s="196"/>
      <c r="T19" s="196"/>
      <c r="U19" s="196"/>
      <c r="W19" s="198">
        <v>0.199129492221227</v>
      </c>
      <c r="X19" s="198"/>
      <c r="Y19" s="198"/>
      <c r="Z19" s="198"/>
      <c r="AA19" s="198"/>
      <c r="AC19" s="197">
        <v>204000000</v>
      </c>
      <c r="AD19" s="197"/>
      <c r="AE19" s="197"/>
      <c r="AF19" s="197"/>
      <c r="AG19" s="197"/>
      <c r="AI19" s="197">
        <v>1306</v>
      </c>
      <c r="AJ19" s="197"/>
      <c r="AK19" s="197"/>
      <c r="AM19" s="196" t="s">
        <v>129</v>
      </c>
      <c r="AN19" s="196"/>
      <c r="AO19" s="196"/>
      <c r="AQ19" s="198">
        <v>0.199129492221227</v>
      </c>
      <c r="AR19" s="198"/>
      <c r="AS19" s="198"/>
    </row>
    <row r="20" spans="1:45" ht="21.75" customHeight="1"/>
    <row r="21" spans="1:45" ht="21.75" customHeight="1"/>
    <row r="22" spans="1:45" ht="21.75" customHeight="1"/>
    <row r="23" spans="1:45" ht="21.75" customHeight="1"/>
    <row r="24" spans="1:45" ht="21.75" customHeight="1"/>
    <row r="25" spans="1:45" ht="21.75" customHeight="1"/>
    <row r="26" spans="1:45" ht="21.75" customHeight="1"/>
    <row r="27" spans="1:45" ht="21.75" customHeight="1"/>
    <row r="28" spans="1:45" ht="21.75" customHeight="1"/>
    <row r="29" spans="1:45" ht="21.75" customHeight="1"/>
    <row r="30" spans="1:45" ht="21.75" customHeight="1"/>
    <row r="31" spans="1:45" ht="21.75" customHeight="1"/>
    <row r="32" spans="1:4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</sheetData>
  <mergeCells count="125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  <mergeCell ref="I9:K9"/>
    <mergeCell ref="M9:O9"/>
    <mergeCell ref="Q9:U9"/>
    <mergeCell ref="AC9:AG9"/>
    <mergeCell ref="AI9:AK9"/>
    <mergeCell ref="AM9:AO9"/>
    <mergeCell ref="AQ9:AS9"/>
    <mergeCell ref="W9:Y9"/>
    <mergeCell ref="Z9:AA9"/>
    <mergeCell ref="A10:G10"/>
    <mergeCell ref="I10:K10"/>
    <mergeCell ref="M10:O10"/>
    <mergeCell ref="Q10:U10"/>
    <mergeCell ref="AC10:AG10"/>
    <mergeCell ref="AI10:AK10"/>
    <mergeCell ref="AM10:AO10"/>
    <mergeCell ref="AQ10:AS10"/>
    <mergeCell ref="W10:Y10"/>
    <mergeCell ref="Z10:AA10"/>
    <mergeCell ref="A11:G11"/>
    <mergeCell ref="I11:K11"/>
    <mergeCell ref="M11:O11"/>
    <mergeCell ref="Q11:U11"/>
    <mergeCell ref="AC11:AG11"/>
    <mergeCell ref="AI11:AK11"/>
    <mergeCell ref="AM11:AO11"/>
    <mergeCell ref="AQ11:AS11"/>
    <mergeCell ref="W11:Y11"/>
    <mergeCell ref="Z11:AA11"/>
    <mergeCell ref="A12:G12"/>
    <mergeCell ref="I12:K12"/>
    <mergeCell ref="M12:O12"/>
    <mergeCell ref="Q12:U12"/>
    <mergeCell ref="AC12:AG12"/>
    <mergeCell ref="AI12:AK12"/>
    <mergeCell ref="AM12:AO12"/>
    <mergeCell ref="AQ12:AS12"/>
    <mergeCell ref="W12:Y12"/>
    <mergeCell ref="Z12:AA12"/>
    <mergeCell ref="A13:G13"/>
    <mergeCell ref="I13:K13"/>
    <mergeCell ref="M13:O13"/>
    <mergeCell ref="Q13:U13"/>
    <mergeCell ref="AC13:AG13"/>
    <mergeCell ref="AI13:AK13"/>
    <mergeCell ref="AM13:AO13"/>
    <mergeCell ref="AQ13:AS13"/>
    <mergeCell ref="W13:Y13"/>
    <mergeCell ref="Z13:AA13"/>
    <mergeCell ref="A14:G14"/>
    <mergeCell ref="I14:K14"/>
    <mergeCell ref="M14:O14"/>
    <mergeCell ref="Q14:U14"/>
    <mergeCell ref="AC14:AG14"/>
    <mergeCell ref="AI14:AK14"/>
    <mergeCell ref="AM14:AO14"/>
    <mergeCell ref="AQ14:AS14"/>
    <mergeCell ref="W14:Y14"/>
    <mergeCell ref="Z14:AA14"/>
    <mergeCell ref="A15:G15"/>
    <mergeCell ref="I15:K15"/>
    <mergeCell ref="M15:O15"/>
    <mergeCell ref="Q15:U15"/>
    <mergeCell ref="AC15:AG15"/>
    <mergeCell ref="AI15:AK15"/>
    <mergeCell ref="AM15:AO15"/>
    <mergeCell ref="AQ15:AS15"/>
    <mergeCell ref="W15:Y15"/>
    <mergeCell ref="Z15:AA15"/>
    <mergeCell ref="A16:G16"/>
    <mergeCell ref="I16:K16"/>
    <mergeCell ref="M16:O16"/>
    <mergeCell ref="Q16:U16"/>
    <mergeCell ref="AC16:AG16"/>
    <mergeCell ref="AI16:AK16"/>
    <mergeCell ref="AM16:AO16"/>
    <mergeCell ref="AQ16:AS16"/>
    <mergeCell ref="W16:Y16"/>
    <mergeCell ref="Z16:AA16"/>
    <mergeCell ref="A17:G17"/>
    <mergeCell ref="I17:K17"/>
    <mergeCell ref="M17:O17"/>
    <mergeCell ref="Q17:U17"/>
    <mergeCell ref="AC17:AG17"/>
    <mergeCell ref="AI17:AK17"/>
    <mergeCell ref="AM17:AO17"/>
    <mergeCell ref="AQ17:AS17"/>
    <mergeCell ref="W17:Y17"/>
    <mergeCell ref="Z17:AA17"/>
    <mergeCell ref="A18:G18"/>
    <mergeCell ref="I18:K18"/>
    <mergeCell ref="M18:O18"/>
    <mergeCell ref="Q18:U18"/>
    <mergeCell ref="AC18:AG18"/>
    <mergeCell ref="AI18:AK18"/>
    <mergeCell ref="AM18:AO18"/>
    <mergeCell ref="AQ18:AS18"/>
    <mergeCell ref="W18:Y18"/>
    <mergeCell ref="Z18:AA18"/>
    <mergeCell ref="A19:G19"/>
    <mergeCell ref="I19:K19"/>
    <mergeCell ref="M19:O19"/>
    <mergeCell ref="Q19:U19"/>
    <mergeCell ref="AC19:AG19"/>
    <mergeCell ref="AI19:AK19"/>
    <mergeCell ref="AM19:AO19"/>
    <mergeCell ref="AQ19:AS19"/>
    <mergeCell ref="W19:Y19"/>
    <mergeCell ref="Z19:AA19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3"/>
  <sheetViews>
    <sheetView rightToLeft="1" workbookViewId="0">
      <selection activeCell="J13" sqref="J13"/>
    </sheetView>
  </sheetViews>
  <sheetFormatPr defaultRowHeight="12.75"/>
  <cols>
    <col min="1" max="1" width="6.42578125" bestFit="1" customWidth="1"/>
    <col min="2" max="2" width="20.42578125" customWidth="1"/>
    <col min="3" max="3" width="1.28515625" customWidth="1"/>
    <col min="4" max="4" width="12.7109375" customWidth="1"/>
    <col min="5" max="5" width="1.28515625" customWidth="1"/>
    <col min="6" max="6" width="15.8554687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8.42578125" bestFit="1" customWidth="1"/>
    <col min="13" max="13" width="1.28515625" customWidth="1"/>
    <col min="14" max="14" width="10.140625" customWidth="1"/>
    <col min="15" max="15" width="1.28515625" customWidth="1"/>
    <col min="16" max="16" width="8.28515625" bestFit="1" customWidth="1"/>
    <col min="17" max="17" width="1.28515625" customWidth="1"/>
    <col min="18" max="18" width="16.140625" bestFit="1" customWidth="1"/>
    <col min="19" max="19" width="1.28515625" customWidth="1"/>
    <col min="20" max="20" width="16" bestFit="1" customWidth="1"/>
    <col min="21" max="21" width="1.28515625" customWidth="1"/>
    <col min="22" max="22" width="8.28515625" bestFit="1" customWidth="1"/>
    <col min="23" max="23" width="1.28515625" customWidth="1"/>
    <col min="24" max="24" width="16.14062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8.28515625" bestFit="1" customWidth="1"/>
    <col min="31" max="31" width="1.28515625" customWidth="1"/>
    <col min="32" max="32" width="10.42578125" customWidth="1"/>
    <col min="33" max="33" width="1.28515625" customWidth="1"/>
    <col min="34" max="34" width="16.140625" bestFit="1" customWidth="1"/>
    <col min="35" max="35" width="1.28515625" customWidth="1"/>
    <col min="36" max="36" width="16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5.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</row>
    <row r="2" spans="1:38" ht="25.5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</row>
    <row r="3" spans="1:38" ht="25.5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</row>
    <row r="5" spans="1:38" ht="24">
      <c r="A5" s="1" t="s">
        <v>131</v>
      </c>
      <c r="B5" s="176" t="s">
        <v>132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</row>
    <row r="6" spans="1:38" ht="21">
      <c r="A6" s="174" t="s">
        <v>133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 t="s">
        <v>7</v>
      </c>
      <c r="Q6" s="174"/>
      <c r="R6" s="174"/>
      <c r="S6" s="174"/>
      <c r="T6" s="174"/>
      <c r="V6" s="174" t="s">
        <v>8</v>
      </c>
      <c r="W6" s="174"/>
      <c r="X6" s="174"/>
      <c r="Y6" s="174"/>
      <c r="Z6" s="174"/>
      <c r="AA6" s="174"/>
      <c r="AB6" s="174"/>
      <c r="AD6" s="174" t="s">
        <v>9</v>
      </c>
      <c r="AE6" s="174"/>
      <c r="AF6" s="174"/>
      <c r="AG6" s="174"/>
      <c r="AH6" s="174"/>
      <c r="AI6" s="174"/>
      <c r="AJ6" s="174"/>
      <c r="AK6" s="174"/>
      <c r="AL6" s="174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73" t="s">
        <v>10</v>
      </c>
      <c r="W7" s="173"/>
      <c r="X7" s="173"/>
      <c r="Y7" s="3"/>
      <c r="Z7" s="173" t="s">
        <v>11</v>
      </c>
      <c r="AA7" s="173"/>
      <c r="AB7" s="173"/>
      <c r="AD7" s="3"/>
      <c r="AE7" s="3"/>
      <c r="AF7" s="3"/>
      <c r="AG7" s="3"/>
      <c r="AH7" s="3"/>
      <c r="AI7" s="3"/>
      <c r="AJ7" s="3"/>
      <c r="AK7" s="3"/>
      <c r="AL7" s="3"/>
    </row>
    <row r="8" spans="1:38" s="126" customFormat="1" ht="42">
      <c r="A8" s="202" t="s">
        <v>134</v>
      </c>
      <c r="B8" s="202"/>
      <c r="D8" s="14" t="s">
        <v>135</v>
      </c>
      <c r="F8" s="14" t="s">
        <v>136</v>
      </c>
      <c r="H8" s="14" t="s">
        <v>137</v>
      </c>
      <c r="J8" s="14" t="s">
        <v>138</v>
      </c>
      <c r="L8" s="14" t="s">
        <v>139</v>
      </c>
      <c r="N8" s="14" t="s">
        <v>107</v>
      </c>
      <c r="P8" s="14" t="s">
        <v>13</v>
      </c>
      <c r="R8" s="14" t="s">
        <v>14</v>
      </c>
      <c r="T8" s="14" t="s">
        <v>15</v>
      </c>
      <c r="V8" s="15" t="s">
        <v>13</v>
      </c>
      <c r="W8" s="127"/>
      <c r="X8" s="15" t="s">
        <v>14</v>
      </c>
      <c r="Z8" s="15" t="s">
        <v>13</v>
      </c>
      <c r="AA8" s="127"/>
      <c r="AB8" s="15" t="s">
        <v>16</v>
      </c>
      <c r="AD8" s="14" t="s">
        <v>13</v>
      </c>
      <c r="AF8" s="14" t="s">
        <v>17</v>
      </c>
      <c r="AH8" s="14" t="s">
        <v>14</v>
      </c>
      <c r="AJ8" s="14" t="s">
        <v>15</v>
      </c>
      <c r="AL8" s="14" t="s">
        <v>18</v>
      </c>
    </row>
    <row r="9" spans="1:38" ht="21.75" customHeight="1">
      <c r="A9" s="203" t="s">
        <v>140</v>
      </c>
      <c r="B9" s="203"/>
      <c r="C9" s="44"/>
      <c r="D9" s="130" t="s">
        <v>141</v>
      </c>
      <c r="E9" s="44"/>
      <c r="F9" s="130" t="s">
        <v>141</v>
      </c>
      <c r="G9" s="44"/>
      <c r="H9" s="130" t="s">
        <v>142</v>
      </c>
      <c r="I9" s="44"/>
      <c r="J9" s="130" t="s">
        <v>143</v>
      </c>
      <c r="K9" s="44"/>
      <c r="L9" s="128">
        <v>26</v>
      </c>
      <c r="M9" s="44"/>
      <c r="N9" s="128">
        <v>26</v>
      </c>
      <c r="O9" s="44"/>
      <c r="P9" s="128">
        <v>305230</v>
      </c>
      <c r="Q9" s="44"/>
      <c r="R9" s="128">
        <v>276279733657</v>
      </c>
      <c r="S9" s="44"/>
      <c r="T9" s="128">
        <v>276449025062</v>
      </c>
      <c r="U9" s="44"/>
      <c r="V9" s="128">
        <v>175100</v>
      </c>
      <c r="W9" s="44"/>
      <c r="X9" s="128">
        <v>159143097370</v>
      </c>
      <c r="Y9" s="44"/>
      <c r="Z9" s="128">
        <v>0</v>
      </c>
      <c r="AA9" s="44"/>
      <c r="AB9" s="128">
        <v>0</v>
      </c>
      <c r="AC9" s="44"/>
      <c r="AD9" s="128">
        <v>480330</v>
      </c>
      <c r="AE9" s="44"/>
      <c r="AF9" s="128">
        <v>908700</v>
      </c>
      <c r="AG9" s="44"/>
      <c r="AH9" s="128">
        <v>435422831027</v>
      </c>
      <c r="AI9" s="44"/>
      <c r="AJ9" s="128">
        <v>436238537245</v>
      </c>
      <c r="AK9" s="44"/>
      <c r="AL9" s="131">
        <v>2.741301450182875</v>
      </c>
    </row>
    <row r="10" spans="1:38" ht="21.75" customHeight="1">
      <c r="A10" s="204" t="s">
        <v>144</v>
      </c>
      <c r="B10" s="204"/>
      <c r="C10" s="44"/>
      <c r="D10" s="132" t="s">
        <v>141</v>
      </c>
      <c r="E10" s="44"/>
      <c r="F10" s="132" t="s">
        <v>141</v>
      </c>
      <c r="G10" s="44"/>
      <c r="H10" s="132" t="s">
        <v>145</v>
      </c>
      <c r="I10" s="44"/>
      <c r="J10" s="132" t="s">
        <v>146</v>
      </c>
      <c r="K10" s="44"/>
      <c r="L10" s="129">
        <v>23</v>
      </c>
      <c r="M10" s="44"/>
      <c r="N10" s="129">
        <v>23</v>
      </c>
      <c r="O10" s="44"/>
      <c r="P10" s="129">
        <v>98800</v>
      </c>
      <c r="Q10" s="44"/>
      <c r="R10" s="129">
        <v>81831111484</v>
      </c>
      <c r="S10" s="44"/>
      <c r="T10" s="129">
        <v>81742168514</v>
      </c>
      <c r="U10" s="44"/>
      <c r="V10" s="129">
        <v>0</v>
      </c>
      <c r="W10" s="44"/>
      <c r="X10" s="129">
        <v>0</v>
      </c>
      <c r="Y10" s="44"/>
      <c r="Z10" s="129">
        <v>0</v>
      </c>
      <c r="AA10" s="44"/>
      <c r="AB10" s="129">
        <v>0</v>
      </c>
      <c r="AC10" s="44"/>
      <c r="AD10" s="129">
        <v>98800</v>
      </c>
      <c r="AE10" s="44"/>
      <c r="AF10" s="129">
        <v>827800</v>
      </c>
      <c r="AG10" s="44"/>
      <c r="AH10" s="129">
        <v>81831111484</v>
      </c>
      <c r="AI10" s="44"/>
      <c r="AJ10" s="129">
        <v>81742168514</v>
      </c>
      <c r="AK10" s="44"/>
      <c r="AL10" s="133">
        <v>0.51366375493477667</v>
      </c>
    </row>
    <row r="11" spans="1:38" s="44" customFormat="1" ht="21.75" customHeight="1" thickBot="1">
      <c r="A11" s="201" t="s">
        <v>101</v>
      </c>
      <c r="B11" s="201"/>
      <c r="D11" s="134"/>
      <c r="F11" s="134"/>
      <c r="H11" s="134"/>
      <c r="J11" s="134"/>
      <c r="L11" s="134"/>
      <c r="N11" s="134"/>
      <c r="P11" s="134">
        <f>SUM(P9:P10)</f>
        <v>404030</v>
      </c>
      <c r="R11" s="134">
        <f>SUM(R9:R10)</f>
        <v>358110845141</v>
      </c>
      <c r="T11" s="134">
        <f>SUM(T9:T10)</f>
        <v>358191193576</v>
      </c>
      <c r="V11" s="134">
        <f>SUM(V9:V10)</f>
        <v>175100</v>
      </c>
      <c r="X11" s="134">
        <f>SUM(X9:X10)</f>
        <v>159143097370</v>
      </c>
      <c r="Z11" s="134">
        <v>0</v>
      </c>
      <c r="AB11" s="134">
        <v>0</v>
      </c>
      <c r="AD11" s="134">
        <f>SUM(AD9:AD10)</f>
        <v>579130</v>
      </c>
      <c r="AF11" s="134"/>
      <c r="AH11" s="134">
        <f>SUM(AH9:AH10)</f>
        <v>517253942511</v>
      </c>
      <c r="AJ11" s="134">
        <f>SUM(AJ9:AJ10)</f>
        <v>517980705759</v>
      </c>
      <c r="AL11" s="135">
        <f>SUM(AL9:AL10)</f>
        <v>3.2549652051176516</v>
      </c>
    </row>
    <row r="13" spans="1:38">
      <c r="AL13" s="121"/>
    </row>
  </sheetData>
  <mergeCells count="14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6"/>
  <sheetViews>
    <sheetView rightToLeft="1" workbookViewId="0">
      <selection activeCell="P10" sqref="P10"/>
    </sheetView>
  </sheetViews>
  <sheetFormatPr defaultRowHeight="12.75"/>
  <cols>
    <col min="1" max="1" width="6.28515625" bestFit="1" customWidth="1"/>
    <col min="2" max="2" width="16" customWidth="1"/>
    <col min="3" max="3" width="1.28515625" customWidth="1"/>
    <col min="4" max="4" width="13.710937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6" ht="25.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6" ht="25.5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6" ht="25.5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5" spans="1:16" ht="24">
      <c r="A5" s="1" t="s">
        <v>147</v>
      </c>
      <c r="B5" s="176" t="s">
        <v>148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</row>
    <row r="6" spans="1:16" ht="21">
      <c r="D6" s="2" t="s">
        <v>7</v>
      </c>
      <c r="F6" s="174" t="s">
        <v>8</v>
      </c>
      <c r="G6" s="174"/>
      <c r="H6" s="174"/>
      <c r="J6" s="2" t="s">
        <v>9</v>
      </c>
    </row>
    <row r="7" spans="1:16">
      <c r="D7" s="3"/>
      <c r="F7" s="3"/>
      <c r="G7" s="3"/>
      <c r="H7" s="3"/>
      <c r="J7" s="3"/>
    </row>
    <row r="8" spans="1:16" ht="21">
      <c r="A8" s="174" t="s">
        <v>149</v>
      </c>
      <c r="B8" s="174"/>
      <c r="D8" s="2" t="s">
        <v>150</v>
      </c>
      <c r="F8" s="2" t="s">
        <v>151</v>
      </c>
      <c r="H8" s="2" t="s">
        <v>152</v>
      </c>
      <c r="J8" s="2" t="s">
        <v>150</v>
      </c>
      <c r="L8" s="2" t="s">
        <v>18</v>
      </c>
    </row>
    <row r="9" spans="1:16" ht="21.75" customHeight="1">
      <c r="A9" s="119" t="s">
        <v>19</v>
      </c>
      <c r="B9" s="119"/>
      <c r="D9" s="6">
        <v>5116382781</v>
      </c>
      <c r="F9" s="6">
        <v>141738964</v>
      </c>
      <c r="H9" s="6">
        <v>3940716000</v>
      </c>
      <c r="J9" s="6">
        <v>1317405745</v>
      </c>
      <c r="L9" s="16">
        <v>8.2785127193371159E-3</v>
      </c>
    </row>
    <row r="10" spans="1:16" ht="21.75" customHeight="1">
      <c r="A10" s="123" t="s">
        <v>333</v>
      </c>
      <c r="B10" s="123"/>
      <c r="D10" s="124">
        <v>1305435829</v>
      </c>
      <c r="F10" s="124">
        <v>160925200262</v>
      </c>
      <c r="H10" s="124">
        <v>161347427328</v>
      </c>
      <c r="J10" s="124">
        <v>883208763</v>
      </c>
      <c r="L10" s="125">
        <v>5.550040301612243E-3</v>
      </c>
    </row>
    <row r="11" spans="1:16" ht="21.75" customHeight="1">
      <c r="A11" s="123" t="s">
        <v>336</v>
      </c>
      <c r="B11" s="123"/>
      <c r="D11" s="124">
        <v>6961730</v>
      </c>
      <c r="F11" s="124">
        <v>25527</v>
      </c>
      <c r="H11" s="124">
        <v>750000</v>
      </c>
      <c r="J11" s="124">
        <v>6237257</v>
      </c>
      <c r="L11" s="125">
        <v>3.9194615329595719E-5</v>
      </c>
    </row>
    <row r="12" spans="1:16" ht="21.75" customHeight="1">
      <c r="A12" s="117" t="s">
        <v>334</v>
      </c>
      <c r="B12" s="117"/>
      <c r="D12" s="8">
        <v>4728242</v>
      </c>
      <c r="F12" s="8">
        <v>19350</v>
      </c>
      <c r="H12" s="8">
        <v>0</v>
      </c>
      <c r="J12" s="8">
        <v>4747592</v>
      </c>
      <c r="L12" s="125">
        <v>2.9833633948683849E-5</v>
      </c>
    </row>
    <row r="13" spans="1:16" ht="21.75" customHeight="1">
      <c r="A13" s="118" t="s">
        <v>335</v>
      </c>
      <c r="B13" s="118"/>
      <c r="D13" s="10">
        <v>4694212</v>
      </c>
      <c r="F13" s="10">
        <v>19212</v>
      </c>
      <c r="H13" s="10">
        <v>0</v>
      </c>
      <c r="J13" s="10">
        <v>4713424</v>
      </c>
      <c r="L13" s="125">
        <v>2.9618923922051692E-5</v>
      </c>
    </row>
    <row r="14" spans="1:16" ht="21.75" customHeight="1" thickBot="1">
      <c r="A14" s="201" t="s">
        <v>101</v>
      </c>
      <c r="B14" s="201"/>
      <c r="D14" s="12">
        <v>6438202794</v>
      </c>
      <c r="F14" s="12">
        <v>161067003315</v>
      </c>
      <c r="H14" s="12">
        <v>165288893328</v>
      </c>
      <c r="J14" s="12">
        <v>2216312781</v>
      </c>
      <c r="L14" s="13">
        <v>1.392720019414969E-2</v>
      </c>
    </row>
    <row r="16" spans="1:16">
      <c r="P16" s="121"/>
    </row>
  </sheetData>
  <sortState xmlns:xlrd2="http://schemas.microsoft.com/office/spreadsheetml/2017/richdata2" ref="A9:L13">
    <sortCondition descending="1" ref="J9:J13"/>
  </sortState>
  <mergeCells count="7">
    <mergeCell ref="A14:B14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workbookViewId="0">
      <selection activeCell="O9" sqref="O9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0.42578125" customWidth="1"/>
    <col min="9" max="9" width="1.28515625" customWidth="1"/>
    <col min="10" max="10" width="11.140625" customWidth="1"/>
    <col min="11" max="11" width="0.28515625" customWidth="1"/>
  </cols>
  <sheetData>
    <row r="1" spans="1:14" ht="29.1" customHeight="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4" ht="21.75" customHeight="1">
      <c r="A2" s="207" t="s">
        <v>153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4" ht="21.75" customHeight="1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4" ht="14.45" customHeight="1"/>
    <row r="5" spans="1:14" ht="29.1" customHeight="1">
      <c r="A5" s="137" t="s">
        <v>154</v>
      </c>
      <c r="B5" s="208" t="s">
        <v>155</v>
      </c>
      <c r="C5" s="208"/>
      <c r="D5" s="208"/>
      <c r="E5" s="208"/>
      <c r="F5" s="208"/>
      <c r="G5" s="208"/>
      <c r="H5" s="208"/>
      <c r="I5" s="208"/>
      <c r="J5" s="208"/>
    </row>
    <row r="6" spans="1:14" ht="14.45" customHeight="1"/>
    <row r="7" spans="1:14" ht="42">
      <c r="A7" s="209" t="s">
        <v>156</v>
      </c>
      <c r="B7" s="209"/>
      <c r="D7" s="138" t="s">
        <v>157</v>
      </c>
      <c r="F7" s="138" t="s">
        <v>150</v>
      </c>
      <c r="H7" s="139" t="s">
        <v>158</v>
      </c>
      <c r="J7" s="139" t="s">
        <v>159</v>
      </c>
      <c r="N7" s="165"/>
    </row>
    <row r="8" spans="1:14" ht="21.75" customHeight="1">
      <c r="A8" s="206" t="s">
        <v>160</v>
      </c>
      <c r="B8" s="206"/>
      <c r="D8" s="140" t="s">
        <v>161</v>
      </c>
      <c r="F8" s="141">
        <f>'درآمد سرمایه گذاری در سهام'!T141</f>
        <v>2808624840935</v>
      </c>
      <c r="G8" s="44"/>
      <c r="H8" s="45">
        <v>79.472330222606942</v>
      </c>
      <c r="I8" s="44"/>
      <c r="J8" s="45">
        <v>17.649259962447321</v>
      </c>
    </row>
    <row r="9" spans="1:14" ht="21.75" customHeight="1">
      <c r="A9" s="177" t="s">
        <v>337</v>
      </c>
      <c r="B9" s="177"/>
      <c r="D9" s="142" t="s">
        <v>162</v>
      </c>
      <c r="F9" s="42">
        <f>'درآمد حاصل ازگواهی سپرده کالایی'!Q11</f>
        <v>630742088486</v>
      </c>
      <c r="G9" s="44"/>
      <c r="H9" s="170">
        <v>17.847361744749392</v>
      </c>
      <c r="I9" s="44"/>
      <c r="J9" s="170">
        <v>3.9635521721158189</v>
      </c>
    </row>
    <row r="10" spans="1:14" ht="21.75" customHeight="1">
      <c r="A10" s="177" t="s">
        <v>163</v>
      </c>
      <c r="B10" s="177"/>
      <c r="D10" s="142" t="s">
        <v>164</v>
      </c>
      <c r="F10" s="42">
        <f>'درآمد سرمایه گذاری در اوراق به'!R19</f>
        <v>85439269120</v>
      </c>
      <c r="G10" s="44"/>
      <c r="H10" s="170">
        <v>2.4175737928823535</v>
      </c>
      <c r="I10" s="44"/>
      <c r="J10" s="170">
        <v>0.53689615278001313</v>
      </c>
      <c r="M10" s="121"/>
    </row>
    <row r="11" spans="1:14" ht="21.75" customHeight="1">
      <c r="A11" s="177" t="s">
        <v>165</v>
      </c>
      <c r="B11" s="177"/>
      <c r="D11" s="142" t="s">
        <v>166</v>
      </c>
      <c r="F11" s="42">
        <f>'درآمد سپرده بانکی'!H15</f>
        <v>2566771103</v>
      </c>
      <c r="G11" s="44"/>
      <c r="H11" s="170">
        <v>7.2628881483350075E-2</v>
      </c>
      <c r="I11" s="44"/>
      <c r="J11" s="170">
        <v>1.6129463002920532E-2</v>
      </c>
      <c r="M11" s="121"/>
    </row>
    <row r="12" spans="1:14" ht="21.75" customHeight="1">
      <c r="A12" s="178" t="s">
        <v>167</v>
      </c>
      <c r="B12" s="178"/>
      <c r="D12" s="143" t="s">
        <v>168</v>
      </c>
      <c r="F12" s="144">
        <f>'سایر درآمدها'!F10</f>
        <v>6718497245</v>
      </c>
      <c r="G12" s="44"/>
      <c r="H12" s="170">
        <v>0.19010535827795588</v>
      </c>
      <c r="I12" s="44"/>
      <c r="J12" s="170">
        <v>4.2218705291560632E-2</v>
      </c>
    </row>
    <row r="13" spans="1:14" ht="21.75" customHeight="1">
      <c r="A13" s="205" t="s">
        <v>101</v>
      </c>
      <c r="B13" s="205"/>
      <c r="D13" s="145"/>
      <c r="F13" s="54">
        <f>SUM(F8:F12)</f>
        <v>3534091466889</v>
      </c>
      <c r="G13" s="44"/>
      <c r="H13" s="54">
        <f>SUM(H8:H12)</f>
        <v>100</v>
      </c>
      <c r="I13" s="44"/>
      <c r="J13" s="146">
        <f>SUM(J8:J12)</f>
        <v>22.208056455637632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44"/>
  <sheetViews>
    <sheetView rightToLeft="1" zoomScaleNormal="100" workbookViewId="0">
      <selection activeCell="A11" sqref="A11:B11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6.85546875" bestFit="1" customWidth="1"/>
    <col min="5" max="5" width="1.28515625" customWidth="1"/>
    <col min="6" max="6" width="17.5703125" bestFit="1" customWidth="1"/>
    <col min="7" max="7" width="1.28515625" customWidth="1"/>
    <col min="8" max="8" width="11.28515625" bestFit="1" customWidth="1"/>
    <col min="9" max="9" width="1.28515625" customWidth="1"/>
    <col min="10" max="10" width="17.7109375" bestFit="1" customWidth="1"/>
    <col min="11" max="11" width="1.28515625" customWidth="1"/>
    <col min="12" max="12" width="17.42578125" style="153" bestFit="1" customWidth="1"/>
    <col min="13" max="13" width="1.28515625" customWidth="1"/>
    <col min="14" max="14" width="16.85546875" bestFit="1" customWidth="1"/>
    <col min="15" max="15" width="1.28515625" customWidth="1"/>
    <col min="16" max="16" width="17.85546875" bestFit="1" customWidth="1"/>
    <col min="17" max="17" width="1.28515625" customWidth="1"/>
    <col min="18" max="18" width="16.85546875" bestFit="1" customWidth="1"/>
    <col min="19" max="19" width="1.28515625" customWidth="1"/>
    <col min="20" max="20" width="18.42578125" bestFit="1" customWidth="1"/>
    <col min="21" max="21" width="1.28515625" customWidth="1"/>
    <col min="22" max="22" width="17.42578125" style="153" bestFit="1" customWidth="1"/>
    <col min="23" max="23" width="0.28515625" customWidth="1"/>
    <col min="24" max="24" width="15.42578125" bestFit="1" customWidth="1"/>
  </cols>
  <sheetData>
    <row r="1" spans="1:24" ht="29.1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</row>
    <row r="2" spans="1:24" ht="21.75" customHeight="1">
      <c r="A2" s="175" t="s">
        <v>153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</row>
    <row r="3" spans="1:24" ht="21.75" customHeight="1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</row>
    <row r="4" spans="1:24" ht="14.45" customHeight="1"/>
    <row r="5" spans="1:24" ht="14.45" customHeight="1">
      <c r="A5" s="1" t="s">
        <v>169</v>
      </c>
      <c r="B5" s="176" t="s">
        <v>160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</row>
    <row r="6" spans="1:24" ht="14.45" customHeight="1">
      <c r="D6" s="174" t="s">
        <v>170</v>
      </c>
      <c r="E6" s="174"/>
      <c r="F6" s="174"/>
      <c r="G6" s="174"/>
      <c r="H6" s="174"/>
      <c r="I6" s="174"/>
      <c r="J6" s="174"/>
      <c r="K6" s="174"/>
      <c r="L6" s="174"/>
      <c r="N6" s="174" t="s">
        <v>171</v>
      </c>
      <c r="O6" s="174"/>
      <c r="P6" s="174"/>
      <c r="Q6" s="174"/>
      <c r="R6" s="174"/>
      <c r="S6" s="174"/>
      <c r="T6" s="174"/>
      <c r="U6" s="174"/>
      <c r="V6" s="174"/>
    </row>
    <row r="7" spans="1:24" ht="14.45" customHeight="1">
      <c r="D7" s="3"/>
      <c r="E7" s="3"/>
      <c r="F7" s="3"/>
      <c r="G7" s="3"/>
      <c r="H7" s="3"/>
      <c r="I7" s="3"/>
      <c r="J7" s="173" t="s">
        <v>101</v>
      </c>
      <c r="K7" s="173"/>
      <c r="L7" s="173"/>
      <c r="N7" s="3"/>
      <c r="O7" s="3"/>
      <c r="P7" s="3"/>
      <c r="Q7" s="3"/>
      <c r="R7" s="3"/>
      <c r="S7" s="3"/>
      <c r="T7" s="173" t="s">
        <v>101</v>
      </c>
      <c r="U7" s="173"/>
      <c r="V7" s="173"/>
    </row>
    <row r="8" spans="1:24" ht="14.45" customHeight="1">
      <c r="A8" s="174" t="s">
        <v>172</v>
      </c>
      <c r="B8" s="174"/>
      <c r="D8" s="2" t="s">
        <v>173</v>
      </c>
      <c r="F8" s="2" t="s">
        <v>174</v>
      </c>
      <c r="H8" s="2" t="s">
        <v>175</v>
      </c>
      <c r="J8" s="4" t="s">
        <v>150</v>
      </c>
      <c r="K8" s="3"/>
      <c r="L8" s="154" t="s">
        <v>158</v>
      </c>
      <c r="N8" s="2" t="s">
        <v>173</v>
      </c>
      <c r="P8" s="2" t="s">
        <v>174</v>
      </c>
      <c r="R8" s="2" t="s">
        <v>175</v>
      </c>
      <c r="T8" s="4" t="s">
        <v>150</v>
      </c>
      <c r="U8" s="3"/>
      <c r="V8" s="154" t="s">
        <v>158</v>
      </c>
    </row>
    <row r="9" spans="1:24" ht="21.75" customHeight="1">
      <c r="A9" s="199" t="s">
        <v>89</v>
      </c>
      <c r="B9" s="199"/>
      <c r="D9" s="155">
        <v>0</v>
      </c>
      <c r="E9" s="156"/>
      <c r="F9" s="155">
        <v>-20917051600</v>
      </c>
      <c r="G9" s="156"/>
      <c r="H9" s="155">
        <v>0</v>
      </c>
      <c r="I9" s="156"/>
      <c r="J9" s="155">
        <v>-20917051600</v>
      </c>
      <c r="K9" s="156"/>
      <c r="L9" s="157">
        <v>4.7667720492287824</v>
      </c>
      <c r="M9" s="156"/>
      <c r="N9" s="155">
        <v>25420643910</v>
      </c>
      <c r="O9" s="156"/>
      <c r="P9" s="155">
        <v>636338605061</v>
      </c>
      <c r="Q9" s="156"/>
      <c r="R9" s="155">
        <v>-358761327</v>
      </c>
      <c r="S9" s="156"/>
      <c r="T9" s="155">
        <v>661400487644</v>
      </c>
      <c r="U9" s="156"/>
      <c r="V9" s="159">
        <v>18.578001129745196</v>
      </c>
      <c r="X9" s="165"/>
    </row>
    <row r="10" spans="1:24" ht="21.75" customHeight="1">
      <c r="A10" s="196" t="s">
        <v>26</v>
      </c>
      <c r="B10" s="196"/>
      <c r="D10" s="158">
        <v>0</v>
      </c>
      <c r="E10" s="156"/>
      <c r="F10" s="158">
        <v>-65888712540</v>
      </c>
      <c r="G10" s="156"/>
      <c r="H10" s="158">
        <v>0</v>
      </c>
      <c r="I10" s="156"/>
      <c r="J10" s="158">
        <v>-65888712540</v>
      </c>
      <c r="K10" s="156"/>
      <c r="L10" s="161">
        <v>15.015331955070666</v>
      </c>
      <c r="M10" s="156"/>
      <c r="N10" s="158">
        <v>20280114504</v>
      </c>
      <c r="O10" s="156"/>
      <c r="P10" s="158">
        <v>257314231058</v>
      </c>
      <c r="Q10" s="156"/>
      <c r="R10" s="158">
        <v>28800368348</v>
      </c>
      <c r="S10" s="156"/>
      <c r="T10" s="158">
        <v>306394713910</v>
      </c>
      <c r="U10" s="156"/>
      <c r="V10" s="161">
        <v>8.606285370977492</v>
      </c>
      <c r="X10" s="165"/>
    </row>
    <row r="11" spans="1:24" ht="21.75" customHeight="1">
      <c r="A11" s="196" t="s">
        <v>56</v>
      </c>
      <c r="B11" s="196"/>
      <c r="D11" s="158">
        <v>120000000000</v>
      </c>
      <c r="E11" s="156"/>
      <c r="F11" s="158">
        <v>-100020816000</v>
      </c>
      <c r="G11" s="156"/>
      <c r="H11" s="158">
        <v>0</v>
      </c>
      <c r="I11" s="156"/>
      <c r="J11" s="158">
        <v>19979184000</v>
      </c>
      <c r="K11" s="156"/>
      <c r="L11" s="161">
        <v>-4.5530420672480876</v>
      </c>
      <c r="M11" s="156"/>
      <c r="N11" s="158">
        <v>120000000000</v>
      </c>
      <c r="O11" s="156"/>
      <c r="P11" s="158">
        <v>178576845269</v>
      </c>
      <c r="Q11" s="156"/>
      <c r="R11" s="158">
        <v>992265782</v>
      </c>
      <c r="S11" s="156"/>
      <c r="T11" s="158">
        <v>299569111051</v>
      </c>
      <c r="U11" s="156"/>
      <c r="V11" s="161">
        <v>8.4145618086357175</v>
      </c>
    </row>
    <row r="12" spans="1:24" ht="21.75" customHeight="1">
      <c r="A12" s="196" t="s">
        <v>80</v>
      </c>
      <c r="B12" s="196"/>
      <c r="D12" s="158">
        <v>0</v>
      </c>
      <c r="E12" s="156"/>
      <c r="F12" s="158">
        <v>-63346516800</v>
      </c>
      <c r="G12" s="156"/>
      <c r="H12" s="158">
        <v>0</v>
      </c>
      <c r="I12" s="156"/>
      <c r="J12" s="158">
        <v>-63346516800</v>
      </c>
      <c r="K12" s="156"/>
      <c r="L12" s="161">
        <v>14.435992771478437</v>
      </c>
      <c r="M12" s="156"/>
      <c r="N12" s="158">
        <v>82650000000</v>
      </c>
      <c r="O12" s="156"/>
      <c r="P12" s="158">
        <v>164771133149</v>
      </c>
      <c r="Q12" s="156"/>
      <c r="R12" s="158">
        <v>20435436694</v>
      </c>
      <c r="S12" s="156"/>
      <c r="T12" s="158">
        <v>267856569843</v>
      </c>
      <c r="U12" s="156"/>
      <c r="V12" s="161">
        <v>7.5237919386467054</v>
      </c>
    </row>
    <row r="13" spans="1:24" ht="21.75" customHeight="1">
      <c r="A13" s="196" t="s">
        <v>67</v>
      </c>
      <c r="B13" s="196"/>
      <c r="D13" s="158">
        <v>0</v>
      </c>
      <c r="E13" s="156"/>
      <c r="F13" s="158">
        <v>-47436152759</v>
      </c>
      <c r="G13" s="156"/>
      <c r="H13" s="158">
        <v>0</v>
      </c>
      <c r="I13" s="156"/>
      <c r="J13" s="158">
        <v>-47436152759</v>
      </c>
      <c r="K13" s="156"/>
      <c r="L13" s="161">
        <v>10.810191198005555</v>
      </c>
      <c r="M13" s="156"/>
      <c r="N13" s="158">
        <v>35745910155</v>
      </c>
      <c r="O13" s="156"/>
      <c r="P13" s="158">
        <v>151924768968</v>
      </c>
      <c r="Q13" s="156"/>
      <c r="R13" s="158">
        <v>4249081477</v>
      </c>
      <c r="S13" s="156"/>
      <c r="T13" s="158">
        <v>191919760600</v>
      </c>
      <c r="U13" s="156"/>
      <c r="V13" s="161">
        <v>5.3908117636078261</v>
      </c>
    </row>
    <row r="14" spans="1:24" ht="21.75" customHeight="1">
      <c r="A14" s="196" t="s">
        <v>51</v>
      </c>
      <c r="B14" s="196"/>
      <c r="D14" s="158">
        <v>0</v>
      </c>
      <c r="E14" s="156"/>
      <c r="F14" s="158">
        <v>-14331554064</v>
      </c>
      <c r="G14" s="156"/>
      <c r="H14" s="158">
        <v>0</v>
      </c>
      <c r="I14" s="156"/>
      <c r="J14" s="158">
        <v>-14331554064</v>
      </c>
      <c r="K14" s="156"/>
      <c r="L14" s="161">
        <v>3.2660076879232043</v>
      </c>
      <c r="M14" s="156"/>
      <c r="N14" s="158">
        <v>66484410500</v>
      </c>
      <c r="O14" s="156"/>
      <c r="P14" s="158">
        <v>101059434947</v>
      </c>
      <c r="Q14" s="156"/>
      <c r="R14" s="158">
        <v>8271477731</v>
      </c>
      <c r="S14" s="156"/>
      <c r="T14" s="158">
        <v>175815323178</v>
      </c>
      <c r="U14" s="156"/>
      <c r="V14" s="161">
        <v>4.9384560998169258</v>
      </c>
    </row>
    <row r="15" spans="1:24" ht="21.75" customHeight="1">
      <c r="A15" s="196" t="s">
        <v>194</v>
      </c>
      <c r="B15" s="196"/>
      <c r="D15" s="158">
        <v>0</v>
      </c>
      <c r="E15" s="156"/>
      <c r="F15" s="158">
        <v>0</v>
      </c>
      <c r="G15" s="156"/>
      <c r="H15" s="158">
        <v>0</v>
      </c>
      <c r="I15" s="156"/>
      <c r="J15" s="158">
        <v>0</v>
      </c>
      <c r="K15" s="156"/>
      <c r="L15" s="161">
        <v>0</v>
      </c>
      <c r="M15" s="156"/>
      <c r="N15" s="158">
        <v>0</v>
      </c>
      <c r="O15" s="156"/>
      <c r="P15" s="158">
        <v>0</v>
      </c>
      <c r="Q15" s="156"/>
      <c r="R15" s="158">
        <v>162482428118</v>
      </c>
      <c r="S15" s="156"/>
      <c r="T15" s="158">
        <v>162482428118</v>
      </c>
      <c r="U15" s="156"/>
      <c r="V15" s="161">
        <v>4.5639499660676286</v>
      </c>
    </row>
    <row r="16" spans="1:24" ht="21.75" customHeight="1">
      <c r="A16" s="196" t="s">
        <v>31</v>
      </c>
      <c r="B16" s="196"/>
      <c r="D16" s="158">
        <v>0</v>
      </c>
      <c r="E16" s="156"/>
      <c r="F16" s="158">
        <v>-20678872332</v>
      </c>
      <c r="G16" s="156"/>
      <c r="H16" s="158">
        <v>0</v>
      </c>
      <c r="I16" s="156"/>
      <c r="J16" s="158">
        <v>-20678872332</v>
      </c>
      <c r="K16" s="156"/>
      <c r="L16" s="161">
        <v>4.7124935448238796</v>
      </c>
      <c r="M16" s="156"/>
      <c r="N16" s="158">
        <v>34113886000</v>
      </c>
      <c r="O16" s="156"/>
      <c r="P16" s="158">
        <v>109004582594</v>
      </c>
      <c r="Q16" s="156"/>
      <c r="R16" s="158">
        <v>-2368771665</v>
      </c>
      <c r="S16" s="156"/>
      <c r="T16" s="158">
        <v>140749696929</v>
      </c>
      <c r="U16" s="156"/>
      <c r="V16" s="161">
        <v>3.9535018153263031</v>
      </c>
    </row>
    <row r="17" spans="1:22" ht="21.75" customHeight="1">
      <c r="A17" s="196" t="s">
        <v>25</v>
      </c>
      <c r="B17" s="196"/>
      <c r="D17" s="158">
        <v>0</v>
      </c>
      <c r="E17" s="156"/>
      <c r="F17" s="158">
        <v>-22753109587</v>
      </c>
      <c r="G17" s="156"/>
      <c r="H17" s="158">
        <v>0</v>
      </c>
      <c r="I17" s="156"/>
      <c r="J17" s="158">
        <v>-22753109587</v>
      </c>
      <c r="K17" s="156"/>
      <c r="L17" s="161">
        <v>5.1851900012691585</v>
      </c>
      <c r="M17" s="156"/>
      <c r="N17" s="158">
        <v>10089196560</v>
      </c>
      <c r="O17" s="156"/>
      <c r="P17" s="158">
        <v>107895238960</v>
      </c>
      <c r="Q17" s="156"/>
      <c r="R17" s="158">
        <v>-14282905983</v>
      </c>
      <c r="S17" s="156"/>
      <c r="T17" s="158">
        <v>103701529537</v>
      </c>
      <c r="U17" s="156"/>
      <c r="V17" s="161">
        <v>2.9128601639793001</v>
      </c>
    </row>
    <row r="18" spans="1:22" ht="21.75" customHeight="1">
      <c r="A18" s="196" t="s">
        <v>90</v>
      </c>
      <c r="B18" s="196"/>
      <c r="D18" s="158">
        <v>0</v>
      </c>
      <c r="E18" s="156"/>
      <c r="F18" s="158">
        <v>-2160318928</v>
      </c>
      <c r="G18" s="156"/>
      <c r="H18" s="158">
        <v>0</v>
      </c>
      <c r="I18" s="156"/>
      <c r="J18" s="158">
        <v>-2160318928</v>
      </c>
      <c r="K18" s="156"/>
      <c r="L18" s="161">
        <v>0.49231354783339953</v>
      </c>
      <c r="M18" s="156"/>
      <c r="N18" s="158">
        <v>42912162162</v>
      </c>
      <c r="O18" s="156"/>
      <c r="P18" s="158">
        <v>27339073703</v>
      </c>
      <c r="Q18" s="156"/>
      <c r="R18" s="158">
        <v>29711389355</v>
      </c>
      <c r="S18" s="156"/>
      <c r="T18" s="158">
        <v>99962625220</v>
      </c>
      <c r="U18" s="156"/>
      <c r="V18" s="161">
        <v>2.8078385168488809</v>
      </c>
    </row>
    <row r="19" spans="1:22" ht="21.75" customHeight="1">
      <c r="A19" s="196" t="s">
        <v>81</v>
      </c>
      <c r="B19" s="196"/>
      <c r="D19" s="158">
        <v>0</v>
      </c>
      <c r="E19" s="156"/>
      <c r="F19" s="158">
        <v>-19572475024</v>
      </c>
      <c r="G19" s="156"/>
      <c r="H19" s="158">
        <v>0</v>
      </c>
      <c r="I19" s="156"/>
      <c r="J19" s="158">
        <v>-19572475024</v>
      </c>
      <c r="K19" s="156"/>
      <c r="L19" s="161">
        <v>4.460357447252826</v>
      </c>
      <c r="M19" s="156"/>
      <c r="N19" s="158">
        <v>38828202894</v>
      </c>
      <c r="O19" s="156"/>
      <c r="P19" s="158">
        <v>41375868527</v>
      </c>
      <c r="Q19" s="156"/>
      <c r="R19" s="158">
        <v>2098694069</v>
      </c>
      <c r="S19" s="156"/>
      <c r="T19" s="158">
        <v>82302765490</v>
      </c>
      <c r="U19" s="156"/>
      <c r="V19" s="161">
        <v>2.3117927773246096</v>
      </c>
    </row>
    <row r="20" spans="1:22" ht="21.75" customHeight="1">
      <c r="A20" s="196" t="s">
        <v>91</v>
      </c>
      <c r="B20" s="196"/>
      <c r="D20" s="158">
        <v>0</v>
      </c>
      <c r="E20" s="156"/>
      <c r="F20" s="158">
        <v>-10180690200</v>
      </c>
      <c r="G20" s="156"/>
      <c r="H20" s="158">
        <v>0</v>
      </c>
      <c r="I20" s="156"/>
      <c r="J20" s="158">
        <v>-10180690200</v>
      </c>
      <c r="K20" s="156"/>
      <c r="L20" s="161">
        <v>2.3200702668447488</v>
      </c>
      <c r="M20" s="156"/>
      <c r="N20" s="158">
        <v>0</v>
      </c>
      <c r="O20" s="156"/>
      <c r="P20" s="158">
        <v>48368396139</v>
      </c>
      <c r="Q20" s="156"/>
      <c r="R20" s="158">
        <v>32618624904</v>
      </c>
      <c r="S20" s="156"/>
      <c r="T20" s="158">
        <v>80987021043</v>
      </c>
      <c r="U20" s="156"/>
      <c r="V20" s="161">
        <v>2.2748349850648935</v>
      </c>
    </row>
    <row r="21" spans="1:22" ht="21.75" customHeight="1">
      <c r="A21" s="196" t="s">
        <v>74</v>
      </c>
      <c r="B21" s="196"/>
      <c r="D21" s="158">
        <v>0</v>
      </c>
      <c r="E21" s="156"/>
      <c r="F21" s="158">
        <v>3175263999</v>
      </c>
      <c r="G21" s="156"/>
      <c r="H21" s="158">
        <v>0</v>
      </c>
      <c r="I21" s="156"/>
      <c r="J21" s="158">
        <v>3175263999</v>
      </c>
      <c r="K21" s="156"/>
      <c r="L21" s="161">
        <v>-0.72360865999659385</v>
      </c>
      <c r="M21" s="156"/>
      <c r="N21" s="158">
        <v>22354111080</v>
      </c>
      <c r="O21" s="156"/>
      <c r="P21" s="158">
        <v>64731278677</v>
      </c>
      <c r="Q21" s="156"/>
      <c r="R21" s="158">
        <v>-12473478382</v>
      </c>
      <c r="S21" s="156"/>
      <c r="T21" s="158">
        <v>74611911375</v>
      </c>
      <c r="U21" s="156"/>
      <c r="V21" s="161">
        <v>2.0957652734046528</v>
      </c>
    </row>
    <row r="22" spans="1:22" ht="21.75" customHeight="1">
      <c r="A22" s="196" t="s">
        <v>37</v>
      </c>
      <c r="B22" s="196"/>
      <c r="D22" s="160">
        <v>0</v>
      </c>
      <c r="E22" s="156"/>
      <c r="F22" s="160">
        <v>-5554515153</v>
      </c>
      <c r="G22" s="156"/>
      <c r="H22" s="160">
        <v>0</v>
      </c>
      <c r="I22" s="156"/>
      <c r="J22" s="160">
        <v>-5554515153</v>
      </c>
      <c r="K22" s="156"/>
      <c r="L22" s="161">
        <v>1.2658145174885993</v>
      </c>
      <c r="M22" s="156"/>
      <c r="N22" s="160">
        <v>0</v>
      </c>
      <c r="O22" s="156"/>
      <c r="P22" s="160">
        <v>51366457349</v>
      </c>
      <c r="Q22" s="156"/>
      <c r="R22" s="160">
        <v>0</v>
      </c>
      <c r="S22" s="156"/>
      <c r="T22" s="160">
        <v>51366457349</v>
      </c>
      <c r="U22" s="156"/>
      <c r="V22" s="161">
        <v>1.442826427388993</v>
      </c>
    </row>
    <row r="23" spans="1:22" ht="21.75" customHeight="1">
      <c r="A23" s="196" t="s">
        <v>27</v>
      </c>
      <c r="B23" s="196"/>
      <c r="D23" s="158">
        <v>0</v>
      </c>
      <c r="E23" s="156"/>
      <c r="F23" s="158">
        <v>-6437266400</v>
      </c>
      <c r="G23" s="156"/>
      <c r="H23" s="158">
        <v>0</v>
      </c>
      <c r="I23" s="156"/>
      <c r="J23" s="158">
        <v>-6437266400</v>
      </c>
      <c r="K23" s="156"/>
      <c r="L23" s="161">
        <v>1.4669840728871935</v>
      </c>
      <c r="M23" s="156"/>
      <c r="N23" s="158">
        <v>0</v>
      </c>
      <c r="O23" s="156"/>
      <c r="P23" s="158">
        <v>20664791468</v>
      </c>
      <c r="Q23" s="156"/>
      <c r="R23" s="158">
        <v>26456946274</v>
      </c>
      <c r="S23" s="156"/>
      <c r="T23" s="158">
        <v>47121737742</v>
      </c>
      <c r="U23" s="156"/>
      <c r="V23" s="161">
        <v>1.3235969935928342</v>
      </c>
    </row>
    <row r="24" spans="1:22" ht="21.75" customHeight="1">
      <c r="A24" s="196" t="s">
        <v>98</v>
      </c>
      <c r="B24" s="196"/>
      <c r="D24" s="158">
        <v>0</v>
      </c>
      <c r="E24" s="156"/>
      <c r="F24" s="158">
        <v>-4445369600</v>
      </c>
      <c r="G24" s="156"/>
      <c r="H24" s="158">
        <v>0</v>
      </c>
      <c r="I24" s="156"/>
      <c r="J24" s="158">
        <v>-4445369600</v>
      </c>
      <c r="K24" s="156"/>
      <c r="L24" s="161">
        <v>1.0130521243142763</v>
      </c>
      <c r="M24" s="156"/>
      <c r="N24" s="158">
        <v>7700000000</v>
      </c>
      <c r="O24" s="156"/>
      <c r="P24" s="158">
        <v>35649359463</v>
      </c>
      <c r="Q24" s="156"/>
      <c r="R24" s="158">
        <v>1102949497</v>
      </c>
      <c r="S24" s="156"/>
      <c r="T24" s="158">
        <v>44452308960</v>
      </c>
      <c r="U24" s="156"/>
      <c r="V24" s="161">
        <v>1.2486157199859365</v>
      </c>
    </row>
    <row r="25" spans="1:22" ht="21.75" customHeight="1">
      <c r="A25" s="196" t="s">
        <v>69</v>
      </c>
      <c r="B25" s="196"/>
      <c r="D25" s="158">
        <v>0</v>
      </c>
      <c r="E25" s="156"/>
      <c r="F25" s="158">
        <v>11442927774</v>
      </c>
      <c r="G25" s="156"/>
      <c r="H25" s="158">
        <v>0</v>
      </c>
      <c r="I25" s="156"/>
      <c r="J25" s="158">
        <v>11442927774</v>
      </c>
      <c r="K25" s="156"/>
      <c r="L25" s="161">
        <v>-2.6077206920714833</v>
      </c>
      <c r="M25" s="156"/>
      <c r="N25" s="158">
        <v>0</v>
      </c>
      <c r="O25" s="156"/>
      <c r="P25" s="158">
        <v>41982748333</v>
      </c>
      <c r="Q25" s="156"/>
      <c r="R25" s="158">
        <v>1054207141</v>
      </c>
      <c r="S25" s="156"/>
      <c r="T25" s="158">
        <v>43036955474</v>
      </c>
      <c r="U25" s="156"/>
      <c r="V25" s="161">
        <v>1.2088600210514509</v>
      </c>
    </row>
    <row r="26" spans="1:22" ht="21.75" customHeight="1">
      <c r="A26" s="196" t="s">
        <v>47</v>
      </c>
      <c r="B26" s="196"/>
      <c r="D26" s="158">
        <v>0</v>
      </c>
      <c r="E26" s="156"/>
      <c r="F26" s="158">
        <v>4961349999</v>
      </c>
      <c r="G26" s="156"/>
      <c r="H26" s="158">
        <v>0</v>
      </c>
      <c r="I26" s="156"/>
      <c r="J26" s="158">
        <v>4961349999</v>
      </c>
      <c r="K26" s="156"/>
      <c r="L26" s="161">
        <v>-1.1306385313728655</v>
      </c>
      <c r="M26" s="156"/>
      <c r="N26" s="158">
        <v>5520737750</v>
      </c>
      <c r="O26" s="156"/>
      <c r="P26" s="158">
        <v>37490857882</v>
      </c>
      <c r="Q26" s="156"/>
      <c r="R26" s="158">
        <v>13941964</v>
      </c>
      <c r="S26" s="156"/>
      <c r="T26" s="158">
        <v>43025537596</v>
      </c>
      <c r="U26" s="156"/>
      <c r="V26" s="161">
        <v>1.2085393056084688</v>
      </c>
    </row>
    <row r="27" spans="1:22" ht="21.75" customHeight="1">
      <c r="A27" s="196" t="s">
        <v>36</v>
      </c>
      <c r="B27" s="196"/>
      <c r="D27" s="158">
        <v>0</v>
      </c>
      <c r="E27" s="156"/>
      <c r="F27" s="158">
        <v>6371759555</v>
      </c>
      <c r="G27" s="156"/>
      <c r="H27" s="158">
        <v>0</v>
      </c>
      <c r="I27" s="156"/>
      <c r="J27" s="158">
        <v>6371759555</v>
      </c>
      <c r="K27" s="156"/>
      <c r="L27" s="161">
        <v>-1.4520557644548922</v>
      </c>
      <c r="M27" s="156"/>
      <c r="N27" s="158">
        <v>1067294100</v>
      </c>
      <c r="O27" s="156"/>
      <c r="P27" s="158">
        <v>41172318279</v>
      </c>
      <c r="Q27" s="156"/>
      <c r="R27" s="158">
        <v>0</v>
      </c>
      <c r="S27" s="156"/>
      <c r="T27" s="158">
        <v>42239612379</v>
      </c>
      <c r="U27" s="156"/>
      <c r="V27" s="161">
        <v>1.186463543884537</v>
      </c>
    </row>
    <row r="28" spans="1:22" ht="21.75" customHeight="1">
      <c r="A28" s="196" t="s">
        <v>62</v>
      </c>
      <c r="B28" s="196"/>
      <c r="D28" s="158">
        <v>0</v>
      </c>
      <c r="E28" s="156"/>
      <c r="F28" s="158">
        <v>4911736499</v>
      </c>
      <c r="G28" s="156"/>
      <c r="H28" s="158">
        <v>0</v>
      </c>
      <c r="I28" s="156"/>
      <c r="J28" s="158">
        <v>4911736499</v>
      </c>
      <c r="K28" s="156"/>
      <c r="L28" s="161">
        <v>-1.1193321460568582</v>
      </c>
      <c r="M28" s="156"/>
      <c r="N28" s="158">
        <v>10312500000</v>
      </c>
      <c r="O28" s="156"/>
      <c r="P28" s="158">
        <v>30275971754</v>
      </c>
      <c r="Q28" s="156"/>
      <c r="R28" s="158">
        <v>0</v>
      </c>
      <c r="S28" s="156"/>
      <c r="T28" s="158">
        <v>40588471754</v>
      </c>
      <c r="U28" s="156"/>
      <c r="V28" s="161">
        <v>1.1400848475127119</v>
      </c>
    </row>
    <row r="29" spans="1:22" ht="21.75" customHeight="1">
      <c r="A29" s="196" t="s">
        <v>22</v>
      </c>
      <c r="B29" s="196"/>
      <c r="D29" s="158">
        <v>0</v>
      </c>
      <c r="E29" s="156"/>
      <c r="F29" s="158">
        <v>-5358258000</v>
      </c>
      <c r="G29" s="156"/>
      <c r="H29" s="158">
        <v>0</v>
      </c>
      <c r="I29" s="156"/>
      <c r="J29" s="158">
        <v>-5358258000</v>
      </c>
      <c r="K29" s="156"/>
      <c r="L29" s="161">
        <v>1.2210896141288152</v>
      </c>
      <c r="M29" s="156"/>
      <c r="N29" s="158">
        <v>1650000000</v>
      </c>
      <c r="O29" s="156"/>
      <c r="P29" s="158">
        <v>35762743802</v>
      </c>
      <c r="Q29" s="156"/>
      <c r="R29" s="158">
        <v>1800644532</v>
      </c>
      <c r="S29" s="156"/>
      <c r="T29" s="158">
        <v>39213388334</v>
      </c>
      <c r="U29" s="156"/>
      <c r="V29" s="161">
        <v>1.1014602897636645</v>
      </c>
    </row>
    <row r="30" spans="1:22" ht="21.75" customHeight="1">
      <c r="A30" s="196" t="s">
        <v>32</v>
      </c>
      <c r="B30" s="196"/>
      <c r="D30" s="158">
        <v>0</v>
      </c>
      <c r="E30" s="156"/>
      <c r="F30" s="158">
        <v>-3947250060</v>
      </c>
      <c r="G30" s="156"/>
      <c r="H30" s="158">
        <v>0</v>
      </c>
      <c r="I30" s="156"/>
      <c r="J30" s="158">
        <v>-3947250060</v>
      </c>
      <c r="K30" s="156"/>
      <c r="L30" s="161">
        <v>0.89953601574156061</v>
      </c>
      <c r="M30" s="156"/>
      <c r="N30" s="158">
        <v>0</v>
      </c>
      <c r="O30" s="156"/>
      <c r="P30" s="158">
        <v>31735781181</v>
      </c>
      <c r="Q30" s="156"/>
      <c r="R30" s="158">
        <v>6805775170</v>
      </c>
      <c r="S30" s="156"/>
      <c r="T30" s="158">
        <v>38541556351</v>
      </c>
      <c r="U30" s="156"/>
      <c r="V30" s="161">
        <v>1.0825892795779399</v>
      </c>
    </row>
    <row r="31" spans="1:22" ht="21.75" customHeight="1">
      <c r="A31" s="196" t="s">
        <v>21</v>
      </c>
      <c r="B31" s="196"/>
      <c r="D31" s="158">
        <v>0</v>
      </c>
      <c r="E31" s="156"/>
      <c r="F31" s="158">
        <v>9732057334</v>
      </c>
      <c r="G31" s="156"/>
      <c r="H31" s="158">
        <v>0</v>
      </c>
      <c r="I31" s="156"/>
      <c r="J31" s="158">
        <v>9732057334</v>
      </c>
      <c r="K31" s="156"/>
      <c r="L31" s="161">
        <v>-2.217831641300879</v>
      </c>
      <c r="M31" s="156"/>
      <c r="N31" s="158">
        <v>8493827760</v>
      </c>
      <c r="O31" s="156"/>
      <c r="P31" s="158">
        <v>31424997148</v>
      </c>
      <c r="Q31" s="156"/>
      <c r="R31" s="158">
        <v>-4721454735</v>
      </c>
      <c r="S31" s="156"/>
      <c r="T31" s="158">
        <v>35197370173</v>
      </c>
      <c r="U31" s="156"/>
      <c r="V31" s="161">
        <v>0.98865482420087814</v>
      </c>
    </row>
    <row r="32" spans="1:22" ht="21.75" customHeight="1">
      <c r="A32" s="196" t="s">
        <v>65</v>
      </c>
      <c r="B32" s="196"/>
      <c r="D32" s="160">
        <v>0</v>
      </c>
      <c r="E32" s="156"/>
      <c r="F32" s="160">
        <v>-6833725003</v>
      </c>
      <c r="G32" s="156"/>
      <c r="H32" s="160">
        <v>-2215</v>
      </c>
      <c r="I32" s="156"/>
      <c r="J32" s="160">
        <v>-6833727218</v>
      </c>
      <c r="K32" s="156"/>
      <c r="L32" s="161">
        <v>1.5573332474265333</v>
      </c>
      <c r="M32" s="156"/>
      <c r="N32" s="160">
        <v>5388716312</v>
      </c>
      <c r="O32" s="156"/>
      <c r="P32" s="160">
        <v>29223543492</v>
      </c>
      <c r="Q32" s="156"/>
      <c r="R32" s="160">
        <v>-2215</v>
      </c>
      <c r="S32" s="156"/>
      <c r="T32" s="160">
        <v>34612257589</v>
      </c>
      <c r="U32" s="156"/>
      <c r="V32" s="161">
        <v>0.97221966509583813</v>
      </c>
    </row>
    <row r="33" spans="1:22" ht="21.75" customHeight="1">
      <c r="A33" s="196" t="s">
        <v>92</v>
      </c>
      <c r="B33" s="196"/>
      <c r="D33" s="158">
        <v>0</v>
      </c>
      <c r="E33" s="156"/>
      <c r="F33" s="158">
        <v>-3572172000</v>
      </c>
      <c r="G33" s="156"/>
      <c r="H33" s="158">
        <v>0</v>
      </c>
      <c r="I33" s="156"/>
      <c r="J33" s="158">
        <v>-3572172000</v>
      </c>
      <c r="K33" s="156"/>
      <c r="L33" s="161">
        <v>0.81405974275254345</v>
      </c>
      <c r="M33" s="156"/>
      <c r="N33" s="158">
        <v>7435853250</v>
      </c>
      <c r="O33" s="156"/>
      <c r="P33" s="158">
        <v>11465450810</v>
      </c>
      <c r="Q33" s="156"/>
      <c r="R33" s="158">
        <v>12387199564</v>
      </c>
      <c r="S33" s="156"/>
      <c r="T33" s="158">
        <v>31288503624</v>
      </c>
      <c r="U33" s="156"/>
      <c r="V33" s="161">
        <v>0.87885912776584241</v>
      </c>
    </row>
    <row r="34" spans="1:22" ht="21.75" customHeight="1">
      <c r="A34" s="196" t="s">
        <v>29</v>
      </c>
      <c r="B34" s="196"/>
      <c r="D34" s="158">
        <v>0</v>
      </c>
      <c r="E34" s="156"/>
      <c r="F34" s="158">
        <v>3169310379</v>
      </c>
      <c r="G34" s="156"/>
      <c r="H34" s="158">
        <v>0</v>
      </c>
      <c r="I34" s="156"/>
      <c r="J34" s="158">
        <v>3169310379</v>
      </c>
      <c r="K34" s="156"/>
      <c r="L34" s="161">
        <v>-0.72225189375867294</v>
      </c>
      <c r="M34" s="156"/>
      <c r="N34" s="158">
        <v>16726000000</v>
      </c>
      <c r="O34" s="156"/>
      <c r="P34" s="158">
        <v>12326264959</v>
      </c>
      <c r="Q34" s="156"/>
      <c r="R34" s="158">
        <v>0</v>
      </c>
      <c r="S34" s="156"/>
      <c r="T34" s="158">
        <v>29052264959</v>
      </c>
      <c r="U34" s="156"/>
      <c r="V34" s="161">
        <v>0.81604568081369633</v>
      </c>
    </row>
    <row r="35" spans="1:22" ht="21.75" customHeight="1">
      <c r="A35" s="196" t="s">
        <v>61</v>
      </c>
      <c r="B35" s="196"/>
      <c r="D35" s="158">
        <v>0</v>
      </c>
      <c r="E35" s="156"/>
      <c r="F35" s="158">
        <v>625130099</v>
      </c>
      <c r="G35" s="156"/>
      <c r="H35" s="158">
        <v>0</v>
      </c>
      <c r="I35" s="156"/>
      <c r="J35" s="158">
        <v>625130099</v>
      </c>
      <c r="K35" s="156"/>
      <c r="L35" s="161">
        <v>-0.14246045475380581</v>
      </c>
      <c r="M35" s="156"/>
      <c r="N35" s="158">
        <v>8515800000</v>
      </c>
      <c r="O35" s="156"/>
      <c r="P35" s="158">
        <v>20056180770</v>
      </c>
      <c r="Q35" s="156"/>
      <c r="R35" s="158">
        <v>0</v>
      </c>
      <c r="S35" s="156"/>
      <c r="T35" s="158">
        <v>28571980770</v>
      </c>
      <c r="U35" s="156"/>
      <c r="V35" s="161">
        <v>0.80255503426515107</v>
      </c>
    </row>
    <row r="36" spans="1:22" ht="21.75" customHeight="1">
      <c r="A36" s="196" t="s">
        <v>20</v>
      </c>
      <c r="B36" s="196"/>
      <c r="D36" s="158">
        <v>0</v>
      </c>
      <c r="E36" s="156"/>
      <c r="F36" s="158">
        <v>-13345137956</v>
      </c>
      <c r="G36" s="156"/>
      <c r="H36" s="158">
        <v>0</v>
      </c>
      <c r="I36" s="156"/>
      <c r="J36" s="158">
        <v>-13345137956</v>
      </c>
      <c r="K36" s="156"/>
      <c r="L36" s="161">
        <v>3.041214020897808</v>
      </c>
      <c r="M36" s="156"/>
      <c r="N36" s="158">
        <v>7567741980</v>
      </c>
      <c r="O36" s="156"/>
      <c r="P36" s="158">
        <v>22802963134</v>
      </c>
      <c r="Q36" s="156"/>
      <c r="R36" s="158">
        <v>-3013869317</v>
      </c>
      <c r="S36" s="156"/>
      <c r="T36" s="158">
        <v>27356835797</v>
      </c>
      <c r="U36" s="156"/>
      <c r="V36" s="161">
        <v>0.76842296889336192</v>
      </c>
    </row>
    <row r="37" spans="1:22" ht="21.75" customHeight="1">
      <c r="A37" s="196" t="s">
        <v>72</v>
      </c>
      <c r="B37" s="196"/>
      <c r="D37" s="158">
        <v>0</v>
      </c>
      <c r="E37" s="156"/>
      <c r="F37" s="158">
        <v>-4530339941</v>
      </c>
      <c r="G37" s="156"/>
      <c r="H37" s="158">
        <v>0</v>
      </c>
      <c r="I37" s="156"/>
      <c r="J37" s="158">
        <v>-4530339941</v>
      </c>
      <c r="K37" s="156"/>
      <c r="L37" s="161">
        <v>1.0324159550413678</v>
      </c>
      <c r="M37" s="156"/>
      <c r="N37" s="158">
        <v>1121527440</v>
      </c>
      <c r="O37" s="156"/>
      <c r="P37" s="158">
        <v>25545714521</v>
      </c>
      <c r="Q37" s="156"/>
      <c r="R37" s="158">
        <v>0</v>
      </c>
      <c r="S37" s="156"/>
      <c r="T37" s="158">
        <v>26667241961</v>
      </c>
      <c r="U37" s="156"/>
      <c r="V37" s="161">
        <v>0.74905304809105222</v>
      </c>
    </row>
    <row r="38" spans="1:22" ht="21.75" customHeight="1">
      <c r="A38" s="196" t="s">
        <v>53</v>
      </c>
      <c r="B38" s="196"/>
      <c r="D38" s="158">
        <v>0</v>
      </c>
      <c r="E38" s="156"/>
      <c r="F38" s="158">
        <v>2318238178</v>
      </c>
      <c r="G38" s="156"/>
      <c r="H38" s="158">
        <v>0</v>
      </c>
      <c r="I38" s="156"/>
      <c r="J38" s="158">
        <v>2318238178</v>
      </c>
      <c r="K38" s="156"/>
      <c r="L38" s="161">
        <v>-0.52830165367787585</v>
      </c>
      <c r="M38" s="156"/>
      <c r="N38" s="158">
        <v>8728031400</v>
      </c>
      <c r="O38" s="156"/>
      <c r="P38" s="158">
        <v>14637916439</v>
      </c>
      <c r="Q38" s="156"/>
      <c r="R38" s="158">
        <v>0</v>
      </c>
      <c r="S38" s="156"/>
      <c r="T38" s="158">
        <v>23365947839</v>
      </c>
      <c r="U38" s="156"/>
      <c r="V38" s="161">
        <v>0.65632338267062251</v>
      </c>
    </row>
    <row r="39" spans="1:22" ht="21.75" customHeight="1">
      <c r="A39" s="196" t="s">
        <v>44</v>
      </c>
      <c r="B39" s="196"/>
      <c r="D39" s="158">
        <v>0</v>
      </c>
      <c r="E39" s="156"/>
      <c r="F39" s="158">
        <v>-5426476562</v>
      </c>
      <c r="G39" s="156"/>
      <c r="H39" s="158">
        <v>0</v>
      </c>
      <c r="I39" s="156"/>
      <c r="J39" s="158">
        <v>-5426476562</v>
      </c>
      <c r="K39" s="156"/>
      <c r="L39" s="161">
        <v>1.2366358938243809</v>
      </c>
      <c r="M39" s="156"/>
      <c r="N39" s="158">
        <v>0</v>
      </c>
      <c r="O39" s="156"/>
      <c r="P39" s="158">
        <v>17169455252</v>
      </c>
      <c r="Q39" s="156"/>
      <c r="R39" s="158">
        <v>3548128305</v>
      </c>
      <c r="S39" s="156"/>
      <c r="T39" s="158">
        <v>20717583557</v>
      </c>
      <c r="U39" s="156"/>
      <c r="V39" s="161">
        <v>0.58193378734656287</v>
      </c>
    </row>
    <row r="40" spans="1:22" ht="21.75" customHeight="1">
      <c r="A40" s="196" t="s">
        <v>86</v>
      </c>
      <c r="B40" s="196"/>
      <c r="D40" s="158">
        <v>0</v>
      </c>
      <c r="E40" s="156"/>
      <c r="F40" s="158">
        <v>-7229927287</v>
      </c>
      <c r="G40" s="156"/>
      <c r="H40" s="158">
        <v>0</v>
      </c>
      <c r="I40" s="156"/>
      <c r="J40" s="158">
        <v>-7229927287</v>
      </c>
      <c r="K40" s="156"/>
      <c r="L40" s="161">
        <v>1.6476230000612553</v>
      </c>
      <c r="M40" s="156"/>
      <c r="N40" s="158">
        <v>3262500000</v>
      </c>
      <c r="O40" s="156"/>
      <c r="P40" s="158">
        <v>14573870787</v>
      </c>
      <c r="Q40" s="156"/>
      <c r="R40" s="158">
        <v>0</v>
      </c>
      <c r="S40" s="156"/>
      <c r="T40" s="158">
        <v>17836370787</v>
      </c>
      <c r="U40" s="156"/>
      <c r="V40" s="161">
        <v>0.50100373801024101</v>
      </c>
    </row>
    <row r="41" spans="1:22" ht="21.75" customHeight="1">
      <c r="A41" s="196" t="s">
        <v>43</v>
      </c>
      <c r="B41" s="196"/>
      <c r="D41" s="158">
        <v>0</v>
      </c>
      <c r="E41" s="156"/>
      <c r="F41" s="158">
        <v>-14895986014</v>
      </c>
      <c r="G41" s="156"/>
      <c r="H41" s="158">
        <v>0</v>
      </c>
      <c r="I41" s="156"/>
      <c r="J41" s="158">
        <v>-14895986014</v>
      </c>
      <c r="K41" s="156"/>
      <c r="L41" s="161">
        <v>3.3946356845645522</v>
      </c>
      <c r="M41" s="156"/>
      <c r="N41" s="158">
        <v>4000000000</v>
      </c>
      <c r="O41" s="156"/>
      <c r="P41" s="158">
        <v>12510451554</v>
      </c>
      <c r="Q41" s="156"/>
      <c r="R41" s="158">
        <v>0</v>
      </c>
      <c r="S41" s="156"/>
      <c r="T41" s="158">
        <v>16510451554</v>
      </c>
      <c r="U41" s="156"/>
      <c r="V41" s="161">
        <v>0.46376014737369525</v>
      </c>
    </row>
    <row r="42" spans="1:22" ht="21.75" customHeight="1">
      <c r="A42" s="196" t="s">
        <v>19</v>
      </c>
      <c r="B42" s="196"/>
      <c r="D42" s="158">
        <v>0</v>
      </c>
      <c r="E42" s="156"/>
      <c r="F42" s="158">
        <v>-6842656848</v>
      </c>
      <c r="G42" s="156"/>
      <c r="H42" s="158">
        <v>0</v>
      </c>
      <c r="I42" s="156"/>
      <c r="J42" s="158">
        <v>-6842656848</v>
      </c>
      <c r="K42" s="156"/>
      <c r="L42" s="161">
        <v>1.5593682144719825</v>
      </c>
      <c r="M42" s="156"/>
      <c r="N42" s="158">
        <v>5522205250</v>
      </c>
      <c r="O42" s="156"/>
      <c r="P42" s="158">
        <v>16241555536</v>
      </c>
      <c r="Q42" s="156"/>
      <c r="R42" s="158">
        <v>-7646255345</v>
      </c>
      <c r="S42" s="156"/>
      <c r="T42" s="158">
        <v>14117505441</v>
      </c>
      <c r="U42" s="156"/>
      <c r="V42" s="161">
        <v>0.39654496319823085</v>
      </c>
    </row>
    <row r="43" spans="1:22" ht="21.75" customHeight="1">
      <c r="A43" s="196" t="s">
        <v>35</v>
      </c>
      <c r="B43" s="196"/>
      <c r="D43" s="158">
        <v>0</v>
      </c>
      <c r="E43" s="156"/>
      <c r="F43" s="158">
        <v>-6145251468</v>
      </c>
      <c r="G43" s="156"/>
      <c r="H43" s="158">
        <v>0</v>
      </c>
      <c r="I43" s="156"/>
      <c r="J43" s="158">
        <v>-6145251468</v>
      </c>
      <c r="K43" s="156"/>
      <c r="L43" s="161">
        <v>1.400436997207797</v>
      </c>
      <c r="M43" s="156"/>
      <c r="N43" s="158">
        <v>4984000000</v>
      </c>
      <c r="O43" s="156"/>
      <c r="P43" s="158">
        <v>28754984411</v>
      </c>
      <c r="Q43" s="156"/>
      <c r="R43" s="158">
        <v>-20708879013</v>
      </c>
      <c r="S43" s="156"/>
      <c r="T43" s="158">
        <v>13030105398</v>
      </c>
      <c r="U43" s="156"/>
      <c r="V43" s="161">
        <v>0.36600111026080673</v>
      </c>
    </row>
    <row r="44" spans="1:22" ht="21.75" customHeight="1">
      <c r="A44" s="196" t="s">
        <v>60</v>
      </c>
      <c r="B44" s="196"/>
      <c r="D44" s="158">
        <v>0</v>
      </c>
      <c r="E44" s="156"/>
      <c r="F44" s="158">
        <v>-1825980214</v>
      </c>
      <c r="G44" s="156"/>
      <c r="H44" s="158">
        <v>0</v>
      </c>
      <c r="I44" s="156"/>
      <c r="J44" s="158">
        <v>-1825980214</v>
      </c>
      <c r="K44" s="156"/>
      <c r="L44" s="161">
        <v>0.41612133550122282</v>
      </c>
      <c r="M44" s="156"/>
      <c r="N44" s="158">
        <v>8523397240</v>
      </c>
      <c r="O44" s="156"/>
      <c r="P44" s="158">
        <v>2382933366</v>
      </c>
      <c r="Q44" s="156"/>
      <c r="R44" s="158">
        <v>1885408175</v>
      </c>
      <c r="S44" s="156"/>
      <c r="T44" s="158">
        <v>12791738781</v>
      </c>
      <c r="U44" s="156"/>
      <c r="V44" s="161">
        <v>0.35930565816688098</v>
      </c>
    </row>
    <row r="45" spans="1:22" ht="21.75" customHeight="1">
      <c r="A45" s="196" t="s">
        <v>40</v>
      </c>
      <c r="B45" s="196"/>
      <c r="D45" s="158">
        <v>0</v>
      </c>
      <c r="E45" s="156"/>
      <c r="F45" s="158">
        <v>-7440975763</v>
      </c>
      <c r="G45" s="156"/>
      <c r="H45" s="158">
        <v>0</v>
      </c>
      <c r="I45" s="156"/>
      <c r="J45" s="158">
        <v>-7440975763</v>
      </c>
      <c r="K45" s="156"/>
      <c r="L45" s="161">
        <v>1.6957186875255981</v>
      </c>
      <c r="M45" s="156"/>
      <c r="N45" s="158">
        <v>0</v>
      </c>
      <c r="O45" s="156"/>
      <c r="P45" s="158">
        <v>12309243835</v>
      </c>
      <c r="Q45" s="156"/>
      <c r="R45" s="158">
        <v>0</v>
      </c>
      <c r="S45" s="156"/>
      <c r="T45" s="158">
        <v>12309243835</v>
      </c>
      <c r="U45" s="156"/>
      <c r="V45" s="161">
        <v>0.34575291392289859</v>
      </c>
    </row>
    <row r="46" spans="1:22" ht="21.75" customHeight="1">
      <c r="A46" s="196" t="s">
        <v>95</v>
      </c>
      <c r="B46" s="196"/>
      <c r="D46" s="158">
        <v>0</v>
      </c>
      <c r="E46" s="156"/>
      <c r="F46" s="158">
        <v>-3058428890</v>
      </c>
      <c r="G46" s="156"/>
      <c r="H46" s="158">
        <v>0</v>
      </c>
      <c r="I46" s="156"/>
      <c r="J46" s="158">
        <v>-3058428890</v>
      </c>
      <c r="K46" s="156"/>
      <c r="L46" s="161">
        <v>0.69698318989688834</v>
      </c>
      <c r="M46" s="156"/>
      <c r="N46" s="158">
        <v>0</v>
      </c>
      <c r="O46" s="156"/>
      <c r="P46" s="158">
        <v>11079314208</v>
      </c>
      <c r="Q46" s="156"/>
      <c r="R46" s="158">
        <v>0</v>
      </c>
      <c r="S46" s="156"/>
      <c r="T46" s="158">
        <v>11079314208</v>
      </c>
      <c r="U46" s="156"/>
      <c r="V46" s="161">
        <v>0.31120556412987588</v>
      </c>
    </row>
    <row r="47" spans="1:22" ht="21.75" customHeight="1">
      <c r="A47" s="196" t="s">
        <v>54</v>
      </c>
      <c r="B47" s="196"/>
      <c r="D47" s="158">
        <v>0</v>
      </c>
      <c r="E47" s="156"/>
      <c r="F47" s="158">
        <v>3400520205</v>
      </c>
      <c r="G47" s="156"/>
      <c r="H47" s="158">
        <v>0</v>
      </c>
      <c r="I47" s="156"/>
      <c r="J47" s="158">
        <v>3400520205</v>
      </c>
      <c r="K47" s="156"/>
      <c r="L47" s="161">
        <v>-0.77494213697076353</v>
      </c>
      <c r="M47" s="156"/>
      <c r="N47" s="158">
        <v>0</v>
      </c>
      <c r="O47" s="156"/>
      <c r="P47" s="158">
        <v>10255286150</v>
      </c>
      <c r="Q47" s="156"/>
      <c r="R47" s="158">
        <v>0</v>
      </c>
      <c r="S47" s="156"/>
      <c r="T47" s="158">
        <v>10255286150</v>
      </c>
      <c r="U47" s="156"/>
      <c r="V47" s="161">
        <v>0.28805953615067403</v>
      </c>
    </row>
    <row r="48" spans="1:22" ht="21.75" customHeight="1">
      <c r="A48" s="196" t="s">
        <v>96</v>
      </c>
      <c r="B48" s="196"/>
      <c r="D48" s="158">
        <v>0</v>
      </c>
      <c r="E48" s="156"/>
      <c r="F48" s="158">
        <v>-1294912350</v>
      </c>
      <c r="G48" s="156"/>
      <c r="H48" s="158">
        <v>0</v>
      </c>
      <c r="I48" s="156"/>
      <c r="J48" s="158">
        <v>-1294912350</v>
      </c>
      <c r="K48" s="156"/>
      <c r="L48" s="161">
        <v>0.295096656747797</v>
      </c>
      <c r="M48" s="156"/>
      <c r="N48" s="158">
        <v>5058073200</v>
      </c>
      <c r="O48" s="156"/>
      <c r="P48" s="158">
        <v>2297518221</v>
      </c>
      <c r="Q48" s="156"/>
      <c r="R48" s="158">
        <v>2646483411</v>
      </c>
      <c r="S48" s="156"/>
      <c r="T48" s="158">
        <v>10002074832</v>
      </c>
      <c r="U48" s="156"/>
      <c r="V48" s="161">
        <v>0.28094711298233754</v>
      </c>
    </row>
    <row r="49" spans="1:22" ht="21.75" customHeight="1">
      <c r="A49" s="196" t="s">
        <v>196</v>
      </c>
      <c r="B49" s="196"/>
      <c r="D49" s="158">
        <v>0</v>
      </c>
      <c r="E49" s="156"/>
      <c r="F49" s="158">
        <v>0</v>
      </c>
      <c r="G49" s="156"/>
      <c r="H49" s="158">
        <v>0</v>
      </c>
      <c r="I49" s="156"/>
      <c r="J49" s="158">
        <v>0</v>
      </c>
      <c r="K49" s="156"/>
      <c r="L49" s="161">
        <v>0</v>
      </c>
      <c r="M49" s="156"/>
      <c r="N49" s="158">
        <v>0</v>
      </c>
      <c r="O49" s="156"/>
      <c r="P49" s="158">
        <v>0</v>
      </c>
      <c r="Q49" s="156"/>
      <c r="R49" s="158">
        <v>9114345196</v>
      </c>
      <c r="S49" s="156"/>
      <c r="T49" s="158">
        <v>9114345196</v>
      </c>
      <c r="U49" s="156"/>
      <c r="V49" s="161">
        <v>0.25601177881095832</v>
      </c>
    </row>
    <row r="50" spans="1:22" ht="21.75" customHeight="1">
      <c r="A50" s="196" t="s">
        <v>212</v>
      </c>
      <c r="B50" s="196"/>
      <c r="D50" s="158">
        <v>0</v>
      </c>
      <c r="E50" s="156"/>
      <c r="F50" s="158">
        <v>0</v>
      </c>
      <c r="G50" s="156"/>
      <c r="H50" s="158">
        <v>0</v>
      </c>
      <c r="I50" s="156"/>
      <c r="J50" s="158">
        <v>0</v>
      </c>
      <c r="K50" s="156"/>
      <c r="L50" s="161">
        <v>0</v>
      </c>
      <c r="M50" s="156"/>
      <c r="N50" s="158">
        <v>8309000000</v>
      </c>
      <c r="O50" s="156"/>
      <c r="P50" s="158">
        <v>0</v>
      </c>
      <c r="Q50" s="156"/>
      <c r="R50" s="158">
        <v>148974887</v>
      </c>
      <c r="S50" s="156"/>
      <c r="T50" s="158">
        <v>8457974887</v>
      </c>
      <c r="U50" s="156"/>
      <c r="V50" s="161">
        <v>0.23757506978225759</v>
      </c>
    </row>
    <row r="51" spans="1:22" ht="21.75" customHeight="1">
      <c r="A51" s="196" t="s">
        <v>64</v>
      </c>
      <c r="B51" s="196"/>
      <c r="D51" s="158">
        <v>2185249459</v>
      </c>
      <c r="E51" s="156"/>
      <c r="F51" s="158">
        <v>0</v>
      </c>
      <c r="G51" s="156"/>
      <c r="H51" s="158">
        <v>0</v>
      </c>
      <c r="I51" s="156"/>
      <c r="J51" s="158">
        <v>2185249459</v>
      </c>
      <c r="K51" s="156"/>
      <c r="L51" s="161">
        <v>-0.49799494885567513</v>
      </c>
      <c r="M51" s="156"/>
      <c r="N51" s="158">
        <v>8156298898</v>
      </c>
      <c r="O51" s="156"/>
      <c r="P51" s="158">
        <v>272743204</v>
      </c>
      <c r="Q51" s="156"/>
      <c r="R51" s="158">
        <v>0</v>
      </c>
      <c r="S51" s="156"/>
      <c r="T51" s="158">
        <v>8429042102</v>
      </c>
      <c r="U51" s="156"/>
      <c r="V51" s="161">
        <v>0.23676238016007212</v>
      </c>
    </row>
    <row r="52" spans="1:22" ht="21.75" customHeight="1">
      <c r="A52" s="196" t="s">
        <v>49</v>
      </c>
      <c r="B52" s="196"/>
      <c r="D52" s="158">
        <v>0</v>
      </c>
      <c r="E52" s="156"/>
      <c r="F52" s="158">
        <v>-3969080000</v>
      </c>
      <c r="G52" s="156"/>
      <c r="H52" s="158">
        <v>0</v>
      </c>
      <c r="I52" s="156"/>
      <c r="J52" s="158">
        <v>-3969080000</v>
      </c>
      <c r="K52" s="156"/>
      <c r="L52" s="161">
        <v>0.904510825280604</v>
      </c>
      <c r="M52" s="156"/>
      <c r="N52" s="158">
        <v>0</v>
      </c>
      <c r="O52" s="156"/>
      <c r="P52" s="158">
        <v>7802883568</v>
      </c>
      <c r="Q52" s="156"/>
      <c r="R52" s="158">
        <v>304982733</v>
      </c>
      <c r="S52" s="156"/>
      <c r="T52" s="158">
        <v>8107866301</v>
      </c>
      <c r="U52" s="156"/>
      <c r="V52" s="161">
        <v>0.22774091055837983</v>
      </c>
    </row>
    <row r="53" spans="1:22" ht="21.75" customHeight="1">
      <c r="A53" s="196" t="s">
        <v>183</v>
      </c>
      <c r="B53" s="196"/>
      <c r="D53" s="158">
        <v>0</v>
      </c>
      <c r="E53" s="156"/>
      <c r="F53" s="158">
        <v>0</v>
      </c>
      <c r="G53" s="156"/>
      <c r="H53" s="158">
        <v>0</v>
      </c>
      <c r="I53" s="156"/>
      <c r="J53" s="158">
        <v>0</v>
      </c>
      <c r="K53" s="156"/>
      <c r="L53" s="161">
        <v>0</v>
      </c>
      <c r="M53" s="156"/>
      <c r="N53" s="158">
        <v>0</v>
      </c>
      <c r="O53" s="156"/>
      <c r="P53" s="158">
        <v>0</v>
      </c>
      <c r="Q53" s="156"/>
      <c r="R53" s="158">
        <v>5332304446</v>
      </c>
      <c r="S53" s="156"/>
      <c r="T53" s="158">
        <v>5332304446</v>
      </c>
      <c r="U53" s="156"/>
      <c r="V53" s="161">
        <v>0.14977847744686645</v>
      </c>
    </row>
    <row r="54" spans="1:22" ht="21.75" customHeight="1">
      <c r="A54" s="196" t="s">
        <v>201</v>
      </c>
      <c r="B54" s="196"/>
      <c r="D54" s="158">
        <v>0</v>
      </c>
      <c r="E54" s="156"/>
      <c r="F54" s="158">
        <v>0</v>
      </c>
      <c r="G54" s="156"/>
      <c r="H54" s="158">
        <v>0</v>
      </c>
      <c r="I54" s="156"/>
      <c r="J54" s="158">
        <v>0</v>
      </c>
      <c r="K54" s="156"/>
      <c r="L54" s="161">
        <v>0</v>
      </c>
      <c r="M54" s="156"/>
      <c r="N54" s="158">
        <v>1071314500</v>
      </c>
      <c r="O54" s="156"/>
      <c r="P54" s="158">
        <v>0</v>
      </c>
      <c r="Q54" s="156"/>
      <c r="R54" s="158">
        <v>4242469430</v>
      </c>
      <c r="S54" s="156"/>
      <c r="T54" s="158">
        <v>5313783930</v>
      </c>
      <c r="U54" s="156"/>
      <c r="V54" s="161">
        <v>0.14925825683378965</v>
      </c>
    </row>
    <row r="55" spans="1:22" ht="21.75" customHeight="1">
      <c r="A55" s="196" t="s">
        <v>188</v>
      </c>
      <c r="B55" s="196"/>
      <c r="D55" s="158">
        <v>0</v>
      </c>
      <c r="E55" s="156"/>
      <c r="F55" s="158">
        <v>0</v>
      </c>
      <c r="G55" s="156"/>
      <c r="H55" s="158">
        <v>0</v>
      </c>
      <c r="I55" s="156"/>
      <c r="J55" s="158">
        <v>0</v>
      </c>
      <c r="K55" s="156"/>
      <c r="L55" s="161">
        <v>0</v>
      </c>
      <c r="M55" s="156"/>
      <c r="N55" s="158">
        <v>0</v>
      </c>
      <c r="O55" s="156"/>
      <c r="P55" s="158">
        <v>0</v>
      </c>
      <c r="Q55" s="156"/>
      <c r="R55" s="158">
        <v>4580569453</v>
      </c>
      <c r="S55" s="156"/>
      <c r="T55" s="158">
        <v>4580569453</v>
      </c>
      <c r="U55" s="156"/>
      <c r="V55" s="161">
        <v>0.12866308093578907</v>
      </c>
    </row>
    <row r="56" spans="1:22" ht="21.75" customHeight="1">
      <c r="A56" s="196" t="s">
        <v>210</v>
      </c>
      <c r="B56" s="196"/>
      <c r="D56" s="158">
        <v>0</v>
      </c>
      <c r="E56" s="156"/>
      <c r="F56" s="158">
        <v>0</v>
      </c>
      <c r="G56" s="156"/>
      <c r="H56" s="158">
        <v>0</v>
      </c>
      <c r="I56" s="156"/>
      <c r="J56" s="158">
        <v>0</v>
      </c>
      <c r="K56" s="156"/>
      <c r="L56" s="161">
        <v>0</v>
      </c>
      <c r="M56" s="156"/>
      <c r="N56" s="158">
        <v>2175000000</v>
      </c>
      <c r="O56" s="156"/>
      <c r="P56" s="158">
        <v>0</v>
      </c>
      <c r="Q56" s="156"/>
      <c r="R56" s="158">
        <v>1876607869</v>
      </c>
      <c r="S56" s="156"/>
      <c r="T56" s="158">
        <v>4051607869</v>
      </c>
      <c r="U56" s="156"/>
      <c r="V56" s="161">
        <v>0.11380514071843437</v>
      </c>
    </row>
    <row r="57" spans="1:22" ht="21.75" customHeight="1">
      <c r="A57" s="196" t="s">
        <v>34</v>
      </c>
      <c r="B57" s="196"/>
      <c r="D57" s="158">
        <v>0</v>
      </c>
      <c r="E57" s="156"/>
      <c r="F57" s="158">
        <v>-904950240</v>
      </c>
      <c r="G57" s="156"/>
      <c r="H57" s="158">
        <v>0</v>
      </c>
      <c r="I57" s="156"/>
      <c r="J57" s="158">
        <v>-904950240</v>
      </c>
      <c r="K57" s="156"/>
      <c r="L57" s="161">
        <v>0.20622846816397769</v>
      </c>
      <c r="M57" s="156"/>
      <c r="N57" s="158">
        <v>0</v>
      </c>
      <c r="O57" s="156"/>
      <c r="P57" s="158">
        <v>4027321284</v>
      </c>
      <c r="Q57" s="156"/>
      <c r="R57" s="158">
        <v>0</v>
      </c>
      <c r="S57" s="156"/>
      <c r="T57" s="158">
        <v>4027321284</v>
      </c>
      <c r="U57" s="156"/>
      <c r="V57" s="161">
        <v>0.11312295766596206</v>
      </c>
    </row>
    <row r="58" spans="1:22" ht="21.75" customHeight="1">
      <c r="A58" s="196" t="s">
        <v>52</v>
      </c>
      <c r="B58" s="196"/>
      <c r="D58" s="158">
        <v>0</v>
      </c>
      <c r="E58" s="156"/>
      <c r="F58" s="158">
        <v>-9109038600</v>
      </c>
      <c r="G58" s="156"/>
      <c r="H58" s="158">
        <v>0</v>
      </c>
      <c r="I58" s="156"/>
      <c r="J58" s="158">
        <v>-9109038600</v>
      </c>
      <c r="K58" s="156"/>
      <c r="L58" s="161">
        <v>2.075852344018986</v>
      </c>
      <c r="M58" s="156"/>
      <c r="N58" s="158">
        <v>7529707600</v>
      </c>
      <c r="O58" s="156"/>
      <c r="P58" s="158">
        <v>-3864467352</v>
      </c>
      <c r="Q58" s="156"/>
      <c r="R58" s="158">
        <v>0</v>
      </c>
      <c r="S58" s="156"/>
      <c r="T58" s="158">
        <v>3665240248</v>
      </c>
      <c r="U58" s="156"/>
      <c r="V58" s="161">
        <v>0.10295250569089792</v>
      </c>
    </row>
    <row r="59" spans="1:22" ht="21.75" customHeight="1">
      <c r="A59" s="196" t="s">
        <v>204</v>
      </c>
      <c r="B59" s="196"/>
      <c r="D59" s="158">
        <v>0</v>
      </c>
      <c r="E59" s="156"/>
      <c r="F59" s="158">
        <v>0</v>
      </c>
      <c r="G59" s="156"/>
      <c r="H59" s="158">
        <v>0</v>
      </c>
      <c r="I59" s="156"/>
      <c r="J59" s="158">
        <v>0</v>
      </c>
      <c r="K59" s="156"/>
      <c r="L59" s="161">
        <v>0</v>
      </c>
      <c r="M59" s="156"/>
      <c r="N59" s="158">
        <v>0</v>
      </c>
      <c r="O59" s="156"/>
      <c r="P59" s="158">
        <v>0</v>
      </c>
      <c r="Q59" s="156"/>
      <c r="R59" s="158">
        <v>3534749327</v>
      </c>
      <c r="S59" s="156"/>
      <c r="T59" s="158">
        <v>3534749327</v>
      </c>
      <c r="U59" s="156"/>
      <c r="V59" s="161">
        <v>9.9287161435717447E-2</v>
      </c>
    </row>
    <row r="60" spans="1:22" ht="21.75" customHeight="1">
      <c r="A60" s="196" t="s">
        <v>203</v>
      </c>
      <c r="B60" s="196"/>
      <c r="D60" s="158">
        <v>0</v>
      </c>
      <c r="E60" s="156"/>
      <c r="F60" s="158">
        <v>0</v>
      </c>
      <c r="G60" s="156"/>
      <c r="H60" s="158">
        <v>0</v>
      </c>
      <c r="I60" s="156"/>
      <c r="J60" s="158">
        <v>0</v>
      </c>
      <c r="K60" s="156"/>
      <c r="L60" s="161">
        <v>0</v>
      </c>
      <c r="M60" s="156"/>
      <c r="N60" s="158">
        <v>0</v>
      </c>
      <c r="O60" s="156"/>
      <c r="P60" s="158">
        <v>0</v>
      </c>
      <c r="Q60" s="156"/>
      <c r="R60" s="158">
        <v>3494839859</v>
      </c>
      <c r="S60" s="156"/>
      <c r="T60" s="158">
        <v>3494839859</v>
      </c>
      <c r="U60" s="156"/>
      <c r="V60" s="161">
        <v>9.8166149045429321E-2</v>
      </c>
    </row>
    <row r="61" spans="1:22" ht="21.75" customHeight="1">
      <c r="A61" s="196" t="s">
        <v>179</v>
      </c>
      <c r="B61" s="196"/>
      <c r="D61" s="158">
        <v>0</v>
      </c>
      <c r="E61" s="156"/>
      <c r="F61" s="158">
        <v>0</v>
      </c>
      <c r="G61" s="156"/>
      <c r="H61" s="158">
        <v>0</v>
      </c>
      <c r="I61" s="156"/>
      <c r="J61" s="158">
        <v>0</v>
      </c>
      <c r="K61" s="156"/>
      <c r="L61" s="161">
        <v>0</v>
      </c>
      <c r="M61" s="156"/>
      <c r="N61" s="158">
        <v>46800000</v>
      </c>
      <c r="O61" s="156"/>
      <c r="P61" s="158">
        <v>0</v>
      </c>
      <c r="Q61" s="156"/>
      <c r="R61" s="158">
        <v>3006007261</v>
      </c>
      <c r="S61" s="156"/>
      <c r="T61" s="158">
        <v>3052807261</v>
      </c>
      <c r="U61" s="156"/>
      <c r="V61" s="161">
        <v>8.5749946973548832E-2</v>
      </c>
    </row>
    <row r="62" spans="1:22" ht="21.75" customHeight="1">
      <c r="A62" s="196" t="s">
        <v>99</v>
      </c>
      <c r="B62" s="196"/>
      <c r="D62" s="158">
        <v>0</v>
      </c>
      <c r="E62" s="156"/>
      <c r="F62" s="158">
        <v>-7442025000</v>
      </c>
      <c r="G62" s="156"/>
      <c r="H62" s="158">
        <v>0</v>
      </c>
      <c r="I62" s="156"/>
      <c r="J62" s="158">
        <v>-7442025000</v>
      </c>
      <c r="K62" s="156"/>
      <c r="L62" s="161">
        <v>1.6959577974011324</v>
      </c>
      <c r="M62" s="156"/>
      <c r="N62" s="158">
        <v>0</v>
      </c>
      <c r="O62" s="156"/>
      <c r="P62" s="158">
        <v>-1457324541</v>
      </c>
      <c r="Q62" s="156"/>
      <c r="R62" s="158">
        <v>4324135113</v>
      </c>
      <c r="S62" s="156"/>
      <c r="T62" s="158">
        <v>2866810572</v>
      </c>
      <c r="U62" s="156"/>
      <c r="V62" s="161">
        <v>8.0525507677049912E-2</v>
      </c>
    </row>
    <row r="63" spans="1:22" ht="21.75" customHeight="1">
      <c r="A63" s="196" t="s">
        <v>224</v>
      </c>
      <c r="B63" s="196"/>
      <c r="D63" s="158">
        <v>0</v>
      </c>
      <c r="E63" s="156"/>
      <c r="F63" s="158">
        <v>0</v>
      </c>
      <c r="G63" s="156"/>
      <c r="H63" s="158">
        <v>0</v>
      </c>
      <c r="I63" s="156"/>
      <c r="J63" s="158">
        <v>0</v>
      </c>
      <c r="K63" s="156"/>
      <c r="L63" s="161">
        <v>0</v>
      </c>
      <c r="M63" s="156"/>
      <c r="N63" s="158">
        <v>65399212</v>
      </c>
      <c r="O63" s="156"/>
      <c r="P63" s="158">
        <v>0</v>
      </c>
      <c r="Q63" s="156"/>
      <c r="R63" s="158">
        <v>2785278722</v>
      </c>
      <c r="S63" s="156"/>
      <c r="T63" s="158">
        <v>2850677934</v>
      </c>
      <c r="U63" s="156"/>
      <c r="V63" s="161">
        <v>8.0072359890513811E-2</v>
      </c>
    </row>
    <row r="64" spans="1:22" ht="21.75" customHeight="1">
      <c r="A64" s="196" t="s">
        <v>63</v>
      </c>
      <c r="B64" s="196"/>
      <c r="D64" s="158">
        <v>0</v>
      </c>
      <c r="E64" s="156"/>
      <c r="F64" s="158">
        <v>-783904300</v>
      </c>
      <c r="G64" s="156"/>
      <c r="H64" s="158">
        <v>0</v>
      </c>
      <c r="I64" s="156"/>
      <c r="J64" s="158">
        <v>-783904300</v>
      </c>
      <c r="K64" s="156"/>
      <c r="L64" s="161">
        <v>0.17864339477511518</v>
      </c>
      <c r="M64" s="156"/>
      <c r="N64" s="158">
        <v>0</v>
      </c>
      <c r="O64" s="156"/>
      <c r="P64" s="158">
        <v>-232297931</v>
      </c>
      <c r="Q64" s="156"/>
      <c r="R64" s="158">
        <v>2841085564</v>
      </c>
      <c r="S64" s="156"/>
      <c r="T64" s="158">
        <v>2608787633</v>
      </c>
      <c r="U64" s="156"/>
      <c r="V64" s="161">
        <v>7.3277931447831401E-2</v>
      </c>
    </row>
    <row r="65" spans="1:22" ht="21.75" customHeight="1">
      <c r="A65" s="196" t="s">
        <v>100</v>
      </c>
      <c r="B65" s="196"/>
      <c r="D65" s="158">
        <v>0</v>
      </c>
      <c r="E65" s="156"/>
      <c r="F65" s="158">
        <v>-92901277</v>
      </c>
      <c r="G65" s="156"/>
      <c r="H65" s="158">
        <v>0</v>
      </c>
      <c r="I65" s="156"/>
      <c r="J65" s="158">
        <v>-92901277</v>
      </c>
      <c r="K65" s="156"/>
      <c r="L65" s="161">
        <v>2.1171206105417877E-2</v>
      </c>
      <c r="M65" s="156"/>
      <c r="N65" s="158">
        <v>0</v>
      </c>
      <c r="O65" s="156"/>
      <c r="P65" s="158">
        <v>1312657280</v>
      </c>
      <c r="Q65" s="156"/>
      <c r="R65" s="158">
        <v>967595461</v>
      </c>
      <c r="S65" s="156"/>
      <c r="T65" s="158">
        <v>2280252741</v>
      </c>
      <c r="U65" s="156"/>
      <c r="V65" s="161">
        <v>6.4049753197648523E-2</v>
      </c>
    </row>
    <row r="66" spans="1:22" ht="21.75" customHeight="1">
      <c r="A66" s="196" t="s">
        <v>207</v>
      </c>
      <c r="B66" s="196"/>
      <c r="D66" s="158">
        <v>0</v>
      </c>
      <c r="E66" s="156"/>
      <c r="F66" s="158">
        <v>0</v>
      </c>
      <c r="G66" s="156"/>
      <c r="H66" s="158">
        <v>0</v>
      </c>
      <c r="I66" s="156"/>
      <c r="J66" s="158">
        <v>0</v>
      </c>
      <c r="K66" s="156"/>
      <c r="L66" s="161">
        <v>0</v>
      </c>
      <c r="M66" s="156"/>
      <c r="N66" s="158">
        <v>0</v>
      </c>
      <c r="O66" s="156"/>
      <c r="P66" s="158">
        <v>0</v>
      </c>
      <c r="Q66" s="156"/>
      <c r="R66" s="158">
        <v>2129782710</v>
      </c>
      <c r="S66" s="156"/>
      <c r="T66" s="158">
        <v>2129782710</v>
      </c>
      <c r="U66" s="156"/>
      <c r="V66" s="161">
        <v>5.9823218052704026E-2</v>
      </c>
    </row>
    <row r="67" spans="1:22" ht="21.75" customHeight="1">
      <c r="A67" s="196" t="s">
        <v>222</v>
      </c>
      <c r="B67" s="196"/>
      <c r="D67" s="158">
        <v>0</v>
      </c>
      <c r="E67" s="156"/>
      <c r="F67" s="158">
        <v>0</v>
      </c>
      <c r="G67" s="156"/>
      <c r="H67" s="158">
        <v>0</v>
      </c>
      <c r="I67" s="156"/>
      <c r="J67" s="158">
        <v>0</v>
      </c>
      <c r="K67" s="156"/>
      <c r="L67" s="161">
        <v>0</v>
      </c>
      <c r="M67" s="156"/>
      <c r="N67" s="158">
        <v>0</v>
      </c>
      <c r="O67" s="156"/>
      <c r="P67" s="158">
        <v>0</v>
      </c>
      <c r="Q67" s="156"/>
      <c r="R67" s="158">
        <v>2040671203</v>
      </c>
      <c r="S67" s="156"/>
      <c r="T67" s="158">
        <v>2040671203</v>
      </c>
      <c r="U67" s="156"/>
      <c r="V67" s="161">
        <v>5.732017532950244E-2</v>
      </c>
    </row>
    <row r="68" spans="1:22" ht="21.75" customHeight="1">
      <c r="A68" s="196" t="s">
        <v>200</v>
      </c>
      <c r="B68" s="196"/>
      <c r="D68" s="158">
        <v>0</v>
      </c>
      <c r="E68" s="156"/>
      <c r="F68" s="158">
        <v>0</v>
      </c>
      <c r="G68" s="156"/>
      <c r="H68" s="158">
        <v>0</v>
      </c>
      <c r="I68" s="156"/>
      <c r="J68" s="158">
        <v>0</v>
      </c>
      <c r="K68" s="156"/>
      <c r="L68" s="161">
        <v>0</v>
      </c>
      <c r="M68" s="156"/>
      <c r="N68" s="158">
        <v>0</v>
      </c>
      <c r="O68" s="156"/>
      <c r="P68" s="158">
        <v>0</v>
      </c>
      <c r="Q68" s="156"/>
      <c r="R68" s="158">
        <v>1864386501</v>
      </c>
      <c r="S68" s="156"/>
      <c r="T68" s="158">
        <v>1864386501</v>
      </c>
      <c r="U68" s="156"/>
      <c r="V68" s="161">
        <v>5.2368534902718269E-2</v>
      </c>
    </row>
    <row r="69" spans="1:22" ht="21.75" customHeight="1">
      <c r="A69" s="196" t="s">
        <v>215</v>
      </c>
      <c r="B69" s="196"/>
      <c r="D69" s="158">
        <v>0</v>
      </c>
      <c r="E69" s="156"/>
      <c r="F69" s="158">
        <v>0</v>
      </c>
      <c r="G69" s="156"/>
      <c r="H69" s="158">
        <v>0</v>
      </c>
      <c r="I69" s="156"/>
      <c r="J69" s="158">
        <v>0</v>
      </c>
      <c r="K69" s="156"/>
      <c r="L69" s="161">
        <v>0</v>
      </c>
      <c r="M69" s="156"/>
      <c r="N69" s="158">
        <v>0</v>
      </c>
      <c r="O69" s="156"/>
      <c r="P69" s="158">
        <v>0</v>
      </c>
      <c r="Q69" s="156"/>
      <c r="R69" s="158">
        <v>1545869466</v>
      </c>
      <c r="S69" s="156"/>
      <c r="T69" s="158">
        <v>1545869466</v>
      </c>
      <c r="U69" s="156"/>
      <c r="V69" s="161">
        <v>4.3421747068993315E-2</v>
      </c>
    </row>
    <row r="70" spans="1:22" ht="21.75" customHeight="1">
      <c r="A70" s="196" t="s">
        <v>220</v>
      </c>
      <c r="B70" s="196"/>
      <c r="D70" s="158">
        <v>0</v>
      </c>
      <c r="E70" s="156"/>
      <c r="F70" s="158">
        <v>0</v>
      </c>
      <c r="G70" s="156"/>
      <c r="H70" s="158">
        <v>0</v>
      </c>
      <c r="I70" s="156"/>
      <c r="J70" s="158">
        <v>0</v>
      </c>
      <c r="K70" s="156"/>
      <c r="L70" s="161">
        <v>0</v>
      </c>
      <c r="M70" s="156"/>
      <c r="N70" s="158">
        <v>0</v>
      </c>
      <c r="O70" s="156"/>
      <c r="P70" s="158">
        <v>0</v>
      </c>
      <c r="Q70" s="156"/>
      <c r="R70" s="158">
        <v>1426433114</v>
      </c>
      <c r="S70" s="156"/>
      <c r="T70" s="158">
        <v>1426433114</v>
      </c>
      <c r="U70" s="156"/>
      <c r="V70" s="161">
        <v>4.0066913312682313E-2</v>
      </c>
    </row>
    <row r="71" spans="1:22" ht="21.75" customHeight="1">
      <c r="A71" s="196" t="s">
        <v>177</v>
      </c>
      <c r="B71" s="196"/>
      <c r="D71" s="158">
        <v>0</v>
      </c>
      <c r="E71" s="156"/>
      <c r="F71" s="158">
        <v>0</v>
      </c>
      <c r="G71" s="156"/>
      <c r="H71" s="158">
        <v>0</v>
      </c>
      <c r="I71" s="156"/>
      <c r="J71" s="158">
        <v>0</v>
      </c>
      <c r="K71" s="156"/>
      <c r="L71" s="161">
        <v>0</v>
      </c>
      <c r="M71" s="156"/>
      <c r="N71" s="158">
        <v>2270868580</v>
      </c>
      <c r="O71" s="156"/>
      <c r="P71" s="158">
        <v>0</v>
      </c>
      <c r="Q71" s="156"/>
      <c r="R71" s="158">
        <v>-941656252</v>
      </c>
      <c r="S71" s="156"/>
      <c r="T71" s="158">
        <v>1329212328</v>
      </c>
      <c r="U71" s="156"/>
      <c r="V71" s="161">
        <v>3.7336089997784962E-2</v>
      </c>
    </row>
    <row r="72" spans="1:22" ht="21.75" customHeight="1">
      <c r="A72" s="196" t="s">
        <v>187</v>
      </c>
      <c r="B72" s="196"/>
      <c r="D72" s="158">
        <v>0</v>
      </c>
      <c r="E72" s="156"/>
      <c r="F72" s="158">
        <v>0</v>
      </c>
      <c r="G72" s="156"/>
      <c r="H72" s="158">
        <v>0</v>
      </c>
      <c r="I72" s="156"/>
      <c r="J72" s="158">
        <v>0</v>
      </c>
      <c r="K72" s="156"/>
      <c r="L72" s="161">
        <v>0</v>
      </c>
      <c r="M72" s="156"/>
      <c r="N72" s="158">
        <v>0</v>
      </c>
      <c r="O72" s="156"/>
      <c r="P72" s="158">
        <v>0</v>
      </c>
      <c r="Q72" s="156"/>
      <c r="R72" s="158">
        <v>1274268025</v>
      </c>
      <c r="S72" s="156"/>
      <c r="T72" s="158">
        <v>1274268025</v>
      </c>
      <c r="U72" s="156"/>
      <c r="V72" s="161">
        <v>3.5792765881343593E-2</v>
      </c>
    </row>
    <row r="73" spans="1:22" ht="21.75" customHeight="1">
      <c r="A73" s="196" t="s">
        <v>178</v>
      </c>
      <c r="B73" s="196"/>
      <c r="D73" s="158">
        <v>0</v>
      </c>
      <c r="E73" s="156"/>
      <c r="F73" s="158">
        <v>0</v>
      </c>
      <c r="G73" s="156"/>
      <c r="H73" s="158">
        <v>0</v>
      </c>
      <c r="I73" s="156"/>
      <c r="J73" s="158">
        <v>0</v>
      </c>
      <c r="K73" s="156"/>
      <c r="L73" s="161">
        <v>0</v>
      </c>
      <c r="M73" s="156"/>
      <c r="N73" s="158">
        <v>1201473800</v>
      </c>
      <c r="O73" s="156"/>
      <c r="P73" s="158">
        <v>0</v>
      </c>
      <c r="Q73" s="156"/>
      <c r="R73" s="158">
        <v>-48892667</v>
      </c>
      <c r="S73" s="156"/>
      <c r="T73" s="158">
        <v>1152581133</v>
      </c>
      <c r="U73" s="156"/>
      <c r="V73" s="161">
        <v>3.2374716969550223E-2</v>
      </c>
    </row>
    <row r="74" spans="1:22" ht="21.75" customHeight="1">
      <c r="A74" s="196" t="s">
        <v>182</v>
      </c>
      <c r="B74" s="196"/>
      <c r="D74" s="158">
        <v>0</v>
      </c>
      <c r="E74" s="156"/>
      <c r="F74" s="158">
        <v>0</v>
      </c>
      <c r="G74" s="156"/>
      <c r="H74" s="158">
        <v>0</v>
      </c>
      <c r="I74" s="156"/>
      <c r="J74" s="158">
        <v>0</v>
      </c>
      <c r="K74" s="156"/>
      <c r="L74" s="161">
        <v>0</v>
      </c>
      <c r="M74" s="156"/>
      <c r="N74" s="158">
        <v>0</v>
      </c>
      <c r="O74" s="156"/>
      <c r="P74" s="158">
        <v>0</v>
      </c>
      <c r="Q74" s="156"/>
      <c r="R74" s="158">
        <v>1001495161</v>
      </c>
      <c r="S74" s="156"/>
      <c r="T74" s="158">
        <v>1001495161</v>
      </c>
      <c r="U74" s="156"/>
      <c r="V74" s="161">
        <v>2.8130880729720507E-2</v>
      </c>
    </row>
    <row r="75" spans="1:22" ht="21.75" customHeight="1">
      <c r="A75" s="196" t="s">
        <v>82</v>
      </c>
      <c r="B75" s="196"/>
      <c r="D75" s="158">
        <v>0</v>
      </c>
      <c r="E75" s="156"/>
      <c r="F75" s="158">
        <v>-598457882</v>
      </c>
      <c r="G75" s="156"/>
      <c r="H75" s="158">
        <v>0</v>
      </c>
      <c r="I75" s="156"/>
      <c r="J75" s="158">
        <v>-598457882</v>
      </c>
      <c r="K75" s="156"/>
      <c r="L75" s="161">
        <v>0.13638214214465375</v>
      </c>
      <c r="M75" s="156"/>
      <c r="N75" s="158">
        <v>0</v>
      </c>
      <c r="O75" s="156"/>
      <c r="P75" s="158">
        <v>-319139995</v>
      </c>
      <c r="Q75" s="156"/>
      <c r="R75" s="158">
        <v>1241884473</v>
      </c>
      <c r="S75" s="156"/>
      <c r="T75" s="158">
        <v>922744478</v>
      </c>
      <c r="U75" s="156"/>
      <c r="V75" s="161">
        <v>2.5918861983024809E-2</v>
      </c>
    </row>
    <row r="76" spans="1:22" ht="21.75" customHeight="1">
      <c r="A76" s="196" t="s">
        <v>94</v>
      </c>
      <c r="B76" s="196"/>
      <c r="D76" s="158">
        <v>0</v>
      </c>
      <c r="E76" s="156"/>
      <c r="F76" s="158">
        <v>1488156535</v>
      </c>
      <c r="G76" s="156"/>
      <c r="H76" s="158">
        <v>0</v>
      </c>
      <c r="I76" s="156"/>
      <c r="J76" s="158">
        <v>1488156535</v>
      </c>
      <c r="K76" s="156"/>
      <c r="L76" s="161">
        <v>-0.3391349369676534</v>
      </c>
      <c r="M76" s="156"/>
      <c r="N76" s="158">
        <v>0</v>
      </c>
      <c r="O76" s="156"/>
      <c r="P76" s="158">
        <v>820829093</v>
      </c>
      <c r="Q76" s="156"/>
      <c r="R76" s="158">
        <v>0</v>
      </c>
      <c r="S76" s="156"/>
      <c r="T76" s="158">
        <v>820829093</v>
      </c>
      <c r="U76" s="156"/>
      <c r="V76" s="161">
        <v>2.3056172624550172E-2</v>
      </c>
    </row>
    <row r="77" spans="1:22" ht="21.75" customHeight="1">
      <c r="A77" s="196" t="s">
        <v>75</v>
      </c>
      <c r="B77" s="196"/>
      <c r="D77" s="158">
        <v>0</v>
      </c>
      <c r="E77" s="156"/>
      <c r="F77" s="158">
        <v>-1113876011</v>
      </c>
      <c r="G77" s="156"/>
      <c r="H77" s="158">
        <v>0</v>
      </c>
      <c r="I77" s="156"/>
      <c r="J77" s="158">
        <v>-1113876011</v>
      </c>
      <c r="K77" s="156"/>
      <c r="L77" s="161">
        <v>0.25384041389185324</v>
      </c>
      <c r="M77" s="156"/>
      <c r="N77" s="158">
        <v>0</v>
      </c>
      <c r="O77" s="156"/>
      <c r="P77" s="158">
        <v>749091487</v>
      </c>
      <c r="Q77" s="156"/>
      <c r="R77" s="158">
        <v>56538787</v>
      </c>
      <c r="S77" s="156"/>
      <c r="T77" s="158">
        <v>805630274</v>
      </c>
      <c r="U77" s="156"/>
      <c r="V77" s="161">
        <v>2.2629254770953462E-2</v>
      </c>
    </row>
    <row r="78" spans="1:22" ht="21.75" customHeight="1">
      <c r="A78" s="196" t="s">
        <v>185</v>
      </c>
      <c r="B78" s="196"/>
      <c r="D78" s="158">
        <v>0</v>
      </c>
      <c r="E78" s="156"/>
      <c r="F78" s="158">
        <v>0</v>
      </c>
      <c r="G78" s="156"/>
      <c r="H78" s="158">
        <v>0</v>
      </c>
      <c r="I78" s="156"/>
      <c r="J78" s="158">
        <v>0</v>
      </c>
      <c r="K78" s="156"/>
      <c r="L78" s="161">
        <v>0</v>
      </c>
      <c r="M78" s="156"/>
      <c r="N78" s="158">
        <v>0</v>
      </c>
      <c r="O78" s="156"/>
      <c r="P78" s="158">
        <v>0</v>
      </c>
      <c r="Q78" s="156"/>
      <c r="R78" s="158">
        <v>761044832</v>
      </c>
      <c r="S78" s="156"/>
      <c r="T78" s="158">
        <v>761044832</v>
      </c>
      <c r="U78" s="156"/>
      <c r="V78" s="161">
        <v>2.1376899492540017E-2</v>
      </c>
    </row>
    <row r="79" spans="1:22" ht="21.75" customHeight="1">
      <c r="A79" s="196" t="s">
        <v>181</v>
      </c>
      <c r="B79" s="196"/>
      <c r="D79" s="158">
        <v>0</v>
      </c>
      <c r="E79" s="156"/>
      <c r="F79" s="158">
        <v>0</v>
      </c>
      <c r="G79" s="156"/>
      <c r="H79" s="158">
        <v>0</v>
      </c>
      <c r="I79" s="156"/>
      <c r="J79" s="158">
        <v>0</v>
      </c>
      <c r="K79" s="156"/>
      <c r="L79" s="161">
        <v>0</v>
      </c>
      <c r="M79" s="156"/>
      <c r="N79" s="158">
        <v>1201362460</v>
      </c>
      <c r="O79" s="156"/>
      <c r="P79" s="158">
        <v>0</v>
      </c>
      <c r="Q79" s="156"/>
      <c r="R79" s="158">
        <v>-563856775</v>
      </c>
      <c r="S79" s="156"/>
      <c r="T79" s="158">
        <v>637505685</v>
      </c>
      <c r="U79" s="156"/>
      <c r="V79" s="161">
        <v>1.7906822806160089E-2</v>
      </c>
    </row>
    <row r="80" spans="1:22" ht="21.75" customHeight="1">
      <c r="A80" s="196" t="s">
        <v>216</v>
      </c>
      <c r="B80" s="196"/>
      <c r="D80" s="158">
        <v>0</v>
      </c>
      <c r="E80" s="156"/>
      <c r="F80" s="158">
        <v>0</v>
      </c>
      <c r="G80" s="156"/>
      <c r="H80" s="158">
        <v>0</v>
      </c>
      <c r="I80" s="156"/>
      <c r="J80" s="158">
        <v>0</v>
      </c>
      <c r="K80" s="156"/>
      <c r="L80" s="161">
        <v>0</v>
      </c>
      <c r="M80" s="156"/>
      <c r="N80" s="158">
        <v>600000000</v>
      </c>
      <c r="O80" s="156"/>
      <c r="P80" s="158">
        <v>0</v>
      </c>
      <c r="Q80" s="156"/>
      <c r="R80" s="158">
        <v>-21214700</v>
      </c>
      <c r="S80" s="156"/>
      <c r="T80" s="158">
        <v>578785300</v>
      </c>
      <c r="U80" s="156"/>
      <c r="V80" s="161">
        <v>1.6257432762988164E-2</v>
      </c>
    </row>
    <row r="81" spans="1:22" ht="21.75" customHeight="1">
      <c r="A81" s="196" t="s">
        <v>213</v>
      </c>
      <c r="B81" s="196"/>
      <c r="D81" s="158">
        <v>0</v>
      </c>
      <c r="E81" s="156"/>
      <c r="F81" s="158">
        <v>0</v>
      </c>
      <c r="G81" s="156"/>
      <c r="H81" s="158">
        <v>0</v>
      </c>
      <c r="I81" s="156"/>
      <c r="J81" s="158">
        <v>0</v>
      </c>
      <c r="K81" s="156"/>
      <c r="L81" s="161">
        <v>0</v>
      </c>
      <c r="M81" s="156"/>
      <c r="N81" s="158">
        <v>34278000</v>
      </c>
      <c r="O81" s="156"/>
      <c r="P81" s="158">
        <v>0</v>
      </c>
      <c r="Q81" s="156"/>
      <c r="R81" s="158">
        <v>532937548</v>
      </c>
      <c r="S81" s="156"/>
      <c r="T81" s="158">
        <v>567215548</v>
      </c>
      <c r="U81" s="156"/>
      <c r="V81" s="161">
        <v>1.5932451348939728E-2</v>
      </c>
    </row>
    <row r="82" spans="1:22" ht="21.75" customHeight="1">
      <c r="A82" s="196" t="s">
        <v>189</v>
      </c>
      <c r="B82" s="196"/>
      <c r="D82" s="158">
        <v>0</v>
      </c>
      <c r="E82" s="156"/>
      <c r="F82" s="158">
        <v>0</v>
      </c>
      <c r="G82" s="156"/>
      <c r="H82" s="158">
        <v>0</v>
      </c>
      <c r="I82" s="156"/>
      <c r="J82" s="158">
        <v>0</v>
      </c>
      <c r="K82" s="156"/>
      <c r="L82" s="161">
        <v>0</v>
      </c>
      <c r="M82" s="156"/>
      <c r="N82" s="158">
        <v>0</v>
      </c>
      <c r="O82" s="156"/>
      <c r="P82" s="158">
        <v>0</v>
      </c>
      <c r="Q82" s="156"/>
      <c r="R82" s="158">
        <v>540025110</v>
      </c>
      <c r="S82" s="156"/>
      <c r="T82" s="158">
        <v>540025110</v>
      </c>
      <c r="U82" s="156"/>
      <c r="V82" s="161">
        <v>1.5168702308352142E-2</v>
      </c>
    </row>
    <row r="83" spans="1:22" ht="21.75" customHeight="1">
      <c r="A83" s="196" t="s">
        <v>211</v>
      </c>
      <c r="B83" s="196"/>
      <c r="D83" s="158">
        <v>0</v>
      </c>
      <c r="E83" s="156"/>
      <c r="F83" s="158">
        <v>0</v>
      </c>
      <c r="G83" s="156"/>
      <c r="H83" s="158">
        <v>0</v>
      </c>
      <c r="I83" s="156"/>
      <c r="J83" s="158">
        <v>0</v>
      </c>
      <c r="K83" s="156"/>
      <c r="L83" s="161">
        <v>0</v>
      </c>
      <c r="M83" s="156"/>
      <c r="N83" s="158">
        <v>0</v>
      </c>
      <c r="O83" s="156"/>
      <c r="P83" s="158">
        <v>0</v>
      </c>
      <c r="Q83" s="156"/>
      <c r="R83" s="158">
        <v>481392061</v>
      </c>
      <c r="S83" s="156"/>
      <c r="T83" s="158">
        <v>481392061</v>
      </c>
      <c r="U83" s="156"/>
      <c r="V83" s="161">
        <v>1.3521765435894442E-2</v>
      </c>
    </row>
    <row r="84" spans="1:22" ht="21.75" customHeight="1">
      <c r="A84" s="196" t="s">
        <v>223</v>
      </c>
      <c r="B84" s="196"/>
      <c r="D84" s="158">
        <v>0</v>
      </c>
      <c r="E84" s="156"/>
      <c r="F84" s="158">
        <v>0</v>
      </c>
      <c r="G84" s="156"/>
      <c r="H84" s="158">
        <v>0</v>
      </c>
      <c r="I84" s="156"/>
      <c r="J84" s="158">
        <v>0</v>
      </c>
      <c r="K84" s="156"/>
      <c r="L84" s="161">
        <v>0</v>
      </c>
      <c r="M84" s="156"/>
      <c r="N84" s="158">
        <v>0</v>
      </c>
      <c r="O84" s="156"/>
      <c r="P84" s="158">
        <v>0</v>
      </c>
      <c r="Q84" s="156"/>
      <c r="R84" s="158">
        <v>367400949</v>
      </c>
      <c r="S84" s="156"/>
      <c r="T84" s="158">
        <v>367400949</v>
      </c>
      <c r="U84" s="156"/>
      <c r="V84" s="161">
        <v>1.0319882390630071E-2</v>
      </c>
    </row>
    <row r="85" spans="1:22" ht="21.75" customHeight="1">
      <c r="A85" s="196" t="s">
        <v>206</v>
      </c>
      <c r="B85" s="196"/>
      <c r="D85" s="158">
        <v>0</v>
      </c>
      <c r="E85" s="156"/>
      <c r="F85" s="158">
        <v>0</v>
      </c>
      <c r="G85" s="156"/>
      <c r="H85" s="158">
        <v>0</v>
      </c>
      <c r="I85" s="156"/>
      <c r="J85" s="158">
        <v>0</v>
      </c>
      <c r="K85" s="156"/>
      <c r="L85" s="161">
        <v>0</v>
      </c>
      <c r="M85" s="156"/>
      <c r="N85" s="158">
        <v>0</v>
      </c>
      <c r="O85" s="156"/>
      <c r="P85" s="158">
        <v>0</v>
      </c>
      <c r="Q85" s="156"/>
      <c r="R85" s="158">
        <v>356528302</v>
      </c>
      <c r="S85" s="156"/>
      <c r="T85" s="158">
        <v>356528302</v>
      </c>
      <c r="U85" s="156"/>
      <c r="V85" s="161">
        <v>1.001448187759319E-2</v>
      </c>
    </row>
    <row r="86" spans="1:22" ht="21.75" customHeight="1">
      <c r="A86" s="196" t="s">
        <v>186</v>
      </c>
      <c r="B86" s="196"/>
      <c r="D86" s="158">
        <v>0</v>
      </c>
      <c r="E86" s="156"/>
      <c r="F86" s="158">
        <v>0</v>
      </c>
      <c r="G86" s="156"/>
      <c r="H86" s="158">
        <v>0</v>
      </c>
      <c r="I86" s="156"/>
      <c r="J86" s="158">
        <v>0</v>
      </c>
      <c r="K86" s="156"/>
      <c r="L86" s="161">
        <v>0</v>
      </c>
      <c r="M86" s="156"/>
      <c r="N86" s="158">
        <v>0</v>
      </c>
      <c r="O86" s="156"/>
      <c r="P86" s="158">
        <v>0</v>
      </c>
      <c r="Q86" s="156"/>
      <c r="R86" s="158">
        <v>231237893</v>
      </c>
      <c r="S86" s="156"/>
      <c r="T86" s="158">
        <v>231237893</v>
      </c>
      <c r="U86" s="156"/>
      <c r="V86" s="161">
        <v>6.4952141972205429E-3</v>
      </c>
    </row>
    <row r="87" spans="1:22" ht="21.75" customHeight="1">
      <c r="A87" s="196" t="s">
        <v>88</v>
      </c>
      <c r="B87" s="196"/>
      <c r="D87" s="158">
        <v>0</v>
      </c>
      <c r="E87" s="156"/>
      <c r="F87" s="158">
        <v>1077212261</v>
      </c>
      <c r="G87" s="156"/>
      <c r="H87" s="158">
        <v>0</v>
      </c>
      <c r="I87" s="156"/>
      <c r="J87" s="158">
        <v>1077212261</v>
      </c>
      <c r="K87" s="156"/>
      <c r="L87" s="161">
        <v>-0.24548513791596421</v>
      </c>
      <c r="M87" s="156"/>
      <c r="N87" s="158">
        <v>7112577800</v>
      </c>
      <c r="O87" s="156"/>
      <c r="P87" s="158">
        <v>-6915451003</v>
      </c>
      <c r="Q87" s="156"/>
      <c r="R87" s="158">
        <v>0</v>
      </c>
      <c r="S87" s="156"/>
      <c r="T87" s="158">
        <v>197126797</v>
      </c>
      <c r="U87" s="156"/>
      <c r="V87" s="161">
        <v>5.5370716015260175E-3</v>
      </c>
    </row>
    <row r="88" spans="1:22" ht="21.75" customHeight="1">
      <c r="A88" s="196" t="s">
        <v>218</v>
      </c>
      <c r="B88" s="196"/>
      <c r="D88" s="158">
        <v>0</v>
      </c>
      <c r="E88" s="156"/>
      <c r="F88" s="158">
        <v>0</v>
      </c>
      <c r="G88" s="156"/>
      <c r="H88" s="158">
        <v>0</v>
      </c>
      <c r="I88" s="156"/>
      <c r="J88" s="158">
        <v>0</v>
      </c>
      <c r="K88" s="156"/>
      <c r="L88" s="161">
        <v>0</v>
      </c>
      <c r="M88" s="156"/>
      <c r="N88" s="158">
        <v>0</v>
      </c>
      <c r="O88" s="156"/>
      <c r="P88" s="158">
        <v>0</v>
      </c>
      <c r="Q88" s="156"/>
      <c r="R88" s="158">
        <v>177205953</v>
      </c>
      <c r="S88" s="156"/>
      <c r="T88" s="158">
        <v>177205953</v>
      </c>
      <c r="U88" s="156"/>
      <c r="V88" s="161">
        <v>4.9775173386379032E-3</v>
      </c>
    </row>
    <row r="89" spans="1:22" ht="21.75" customHeight="1">
      <c r="A89" s="196" t="s">
        <v>227</v>
      </c>
      <c r="B89" s="196"/>
      <c r="D89" s="158">
        <v>0</v>
      </c>
      <c r="E89" s="156"/>
      <c r="F89" s="158">
        <v>0</v>
      </c>
      <c r="G89" s="156"/>
      <c r="H89" s="158">
        <v>0</v>
      </c>
      <c r="I89" s="156"/>
      <c r="J89" s="158">
        <v>0</v>
      </c>
      <c r="K89" s="156"/>
      <c r="L89" s="161">
        <v>0</v>
      </c>
      <c r="M89" s="156"/>
      <c r="N89" s="158">
        <v>0</v>
      </c>
      <c r="O89" s="156"/>
      <c r="P89" s="158">
        <v>0</v>
      </c>
      <c r="Q89" s="156"/>
      <c r="R89" s="158">
        <v>176578405</v>
      </c>
      <c r="S89" s="156"/>
      <c r="T89" s="158">
        <v>176578405</v>
      </c>
      <c r="U89" s="156"/>
      <c r="V89" s="161">
        <v>4.9598902160839136E-3</v>
      </c>
    </row>
    <row r="90" spans="1:22" ht="21.75" customHeight="1">
      <c r="A90" s="196" t="s">
        <v>208</v>
      </c>
      <c r="B90" s="196"/>
      <c r="D90" s="158">
        <v>0</v>
      </c>
      <c r="E90" s="156"/>
      <c r="F90" s="158">
        <v>0</v>
      </c>
      <c r="G90" s="156"/>
      <c r="H90" s="158">
        <v>0</v>
      </c>
      <c r="I90" s="156"/>
      <c r="J90" s="158">
        <v>0</v>
      </c>
      <c r="K90" s="156"/>
      <c r="L90" s="161">
        <v>0</v>
      </c>
      <c r="M90" s="156"/>
      <c r="N90" s="158">
        <v>0</v>
      </c>
      <c r="O90" s="156"/>
      <c r="P90" s="158">
        <v>0</v>
      </c>
      <c r="Q90" s="156"/>
      <c r="R90" s="158">
        <v>46818909</v>
      </c>
      <c r="S90" s="156"/>
      <c r="T90" s="158">
        <v>46818909</v>
      </c>
      <c r="U90" s="156"/>
      <c r="V90" s="161">
        <v>1.3150908723907834E-3</v>
      </c>
    </row>
    <row r="91" spans="1:22" ht="21.75" customHeight="1">
      <c r="A91" s="196" t="s">
        <v>197</v>
      </c>
      <c r="B91" s="196"/>
      <c r="D91" s="158">
        <v>0</v>
      </c>
      <c r="E91" s="156"/>
      <c r="F91" s="158">
        <v>0</v>
      </c>
      <c r="G91" s="156"/>
      <c r="H91" s="158">
        <v>0</v>
      </c>
      <c r="I91" s="156"/>
      <c r="J91" s="158">
        <v>0</v>
      </c>
      <c r="K91" s="156"/>
      <c r="L91" s="161">
        <v>0</v>
      </c>
      <c r="M91" s="156"/>
      <c r="N91" s="158">
        <v>0</v>
      </c>
      <c r="O91" s="156"/>
      <c r="P91" s="158">
        <v>0</v>
      </c>
      <c r="Q91" s="156"/>
      <c r="R91" s="158">
        <v>8417128</v>
      </c>
      <c r="S91" s="156"/>
      <c r="T91" s="158">
        <v>8417128</v>
      </c>
      <c r="U91" s="156"/>
      <c r="V91" s="161">
        <v>2.3642772633905009E-4</v>
      </c>
    </row>
    <row r="92" spans="1:22" ht="21.75" customHeight="1">
      <c r="A92" s="196" t="s">
        <v>45</v>
      </c>
      <c r="B92" s="196"/>
      <c r="D92" s="158">
        <v>0</v>
      </c>
      <c r="E92" s="156"/>
      <c r="F92" s="158">
        <v>0</v>
      </c>
      <c r="G92" s="156"/>
      <c r="H92" s="158">
        <v>0</v>
      </c>
      <c r="I92" s="156"/>
      <c r="J92" s="158">
        <v>0</v>
      </c>
      <c r="K92" s="156"/>
      <c r="L92" s="161">
        <v>0</v>
      </c>
      <c r="M92" s="156"/>
      <c r="N92" s="158">
        <v>0</v>
      </c>
      <c r="O92" s="156"/>
      <c r="P92" s="158">
        <v>0</v>
      </c>
      <c r="Q92" s="156"/>
      <c r="R92" s="158">
        <v>-3492</v>
      </c>
      <c r="S92" s="156"/>
      <c r="T92" s="158">
        <v>-3492</v>
      </c>
      <c r="U92" s="156"/>
      <c r="V92" s="161">
        <v>-9.8086380577313673E-8</v>
      </c>
    </row>
    <row r="93" spans="1:22" ht="21.75" customHeight="1">
      <c r="A93" s="196" t="s">
        <v>219</v>
      </c>
      <c r="B93" s="196"/>
      <c r="D93" s="158">
        <v>0</v>
      </c>
      <c r="E93" s="156"/>
      <c r="F93" s="158">
        <v>0</v>
      </c>
      <c r="G93" s="156"/>
      <c r="H93" s="158">
        <v>0</v>
      </c>
      <c r="I93" s="156"/>
      <c r="J93" s="158">
        <v>0</v>
      </c>
      <c r="K93" s="156"/>
      <c r="L93" s="161">
        <v>0</v>
      </c>
      <c r="M93" s="156"/>
      <c r="N93" s="158">
        <v>0</v>
      </c>
      <c r="O93" s="156"/>
      <c r="P93" s="158">
        <v>0</v>
      </c>
      <c r="Q93" s="156"/>
      <c r="R93" s="158">
        <v>-11988113</v>
      </c>
      <c r="S93" s="156"/>
      <c r="T93" s="158">
        <v>-11988113</v>
      </c>
      <c r="U93" s="156"/>
      <c r="V93" s="161">
        <v>-3.3673270736593396E-4</v>
      </c>
    </row>
    <row r="94" spans="1:22" ht="21.75" customHeight="1">
      <c r="A94" s="196" t="s">
        <v>195</v>
      </c>
      <c r="B94" s="196"/>
      <c r="D94" s="158">
        <v>0</v>
      </c>
      <c r="E94" s="156"/>
      <c r="F94" s="158">
        <v>0</v>
      </c>
      <c r="G94" s="156"/>
      <c r="H94" s="158">
        <v>0</v>
      </c>
      <c r="I94" s="156"/>
      <c r="J94" s="158">
        <v>0</v>
      </c>
      <c r="K94" s="156"/>
      <c r="L94" s="161">
        <v>0</v>
      </c>
      <c r="M94" s="156"/>
      <c r="N94" s="158">
        <v>15000000</v>
      </c>
      <c r="O94" s="156"/>
      <c r="P94" s="158">
        <v>0</v>
      </c>
      <c r="Q94" s="156"/>
      <c r="R94" s="158">
        <v>-93840295</v>
      </c>
      <c r="S94" s="156"/>
      <c r="T94" s="158">
        <v>-78840295</v>
      </c>
      <c r="U94" s="156"/>
      <c r="V94" s="161">
        <v>-2.2145358477083849E-3</v>
      </c>
    </row>
    <row r="95" spans="1:22" ht="21.75" customHeight="1">
      <c r="A95" s="196" t="s">
        <v>209</v>
      </c>
      <c r="B95" s="196"/>
      <c r="D95" s="158">
        <v>0</v>
      </c>
      <c r="E95" s="156"/>
      <c r="F95" s="158">
        <v>0</v>
      </c>
      <c r="G95" s="156"/>
      <c r="H95" s="158">
        <v>0</v>
      </c>
      <c r="I95" s="156"/>
      <c r="J95" s="158">
        <v>0</v>
      </c>
      <c r="K95" s="156"/>
      <c r="L95" s="161">
        <v>0</v>
      </c>
      <c r="M95" s="156"/>
      <c r="N95" s="158">
        <v>0</v>
      </c>
      <c r="O95" s="156"/>
      <c r="P95" s="158">
        <v>0</v>
      </c>
      <c r="Q95" s="156"/>
      <c r="R95" s="158">
        <v>-80650552</v>
      </c>
      <c r="S95" s="156"/>
      <c r="T95" s="158">
        <v>-80650552</v>
      </c>
      <c r="U95" s="156"/>
      <c r="V95" s="161">
        <v>-2.2653839453729741E-3</v>
      </c>
    </row>
    <row r="96" spans="1:22" ht="21.75" customHeight="1">
      <c r="A96" s="196" t="s">
        <v>226</v>
      </c>
      <c r="B96" s="196"/>
      <c r="D96" s="158">
        <v>0</v>
      </c>
      <c r="E96" s="156"/>
      <c r="F96" s="158">
        <v>0</v>
      </c>
      <c r="G96" s="156"/>
      <c r="H96" s="158">
        <v>0</v>
      </c>
      <c r="I96" s="156"/>
      <c r="J96" s="158">
        <v>0</v>
      </c>
      <c r="K96" s="156"/>
      <c r="L96" s="161">
        <v>0</v>
      </c>
      <c r="M96" s="156"/>
      <c r="N96" s="158">
        <v>0</v>
      </c>
      <c r="O96" s="156"/>
      <c r="P96" s="158">
        <v>0</v>
      </c>
      <c r="Q96" s="156"/>
      <c r="R96" s="158">
        <v>-220816927</v>
      </c>
      <c r="S96" s="156"/>
      <c r="T96" s="158">
        <v>-220816927</v>
      </c>
      <c r="U96" s="156"/>
      <c r="V96" s="161">
        <v>-6.2025008990936109E-3</v>
      </c>
    </row>
    <row r="97" spans="1:22" ht="21.75" customHeight="1">
      <c r="A97" s="196" t="s">
        <v>202</v>
      </c>
      <c r="B97" s="196"/>
      <c r="D97" s="158">
        <v>0</v>
      </c>
      <c r="E97" s="156"/>
      <c r="F97" s="158">
        <v>0</v>
      </c>
      <c r="G97" s="156"/>
      <c r="H97" s="158">
        <v>0</v>
      </c>
      <c r="I97" s="156"/>
      <c r="J97" s="158">
        <v>0</v>
      </c>
      <c r="K97" s="156"/>
      <c r="L97" s="161">
        <v>0</v>
      </c>
      <c r="M97" s="156"/>
      <c r="N97" s="158">
        <v>370000000</v>
      </c>
      <c r="O97" s="156"/>
      <c r="P97" s="158">
        <v>0</v>
      </c>
      <c r="Q97" s="156"/>
      <c r="R97" s="158">
        <v>-957865709</v>
      </c>
      <c r="S97" s="156"/>
      <c r="T97" s="158">
        <v>-587865709</v>
      </c>
      <c r="U97" s="156"/>
      <c r="V97" s="161">
        <v>-1.651249131194912E-2</v>
      </c>
    </row>
    <row r="98" spans="1:22" ht="21.75" customHeight="1">
      <c r="A98" s="196" t="s">
        <v>191</v>
      </c>
      <c r="B98" s="196"/>
      <c r="D98" s="158">
        <v>0</v>
      </c>
      <c r="E98" s="156"/>
      <c r="F98" s="158">
        <v>0</v>
      </c>
      <c r="G98" s="156"/>
      <c r="H98" s="158">
        <v>0</v>
      </c>
      <c r="I98" s="156"/>
      <c r="J98" s="158">
        <v>0</v>
      </c>
      <c r="K98" s="156"/>
      <c r="L98" s="161">
        <v>0</v>
      </c>
      <c r="M98" s="156"/>
      <c r="N98" s="158">
        <v>1044546984</v>
      </c>
      <c r="O98" s="156"/>
      <c r="P98" s="158">
        <v>0</v>
      </c>
      <c r="Q98" s="156"/>
      <c r="R98" s="158">
        <v>-1684667839</v>
      </c>
      <c r="S98" s="156"/>
      <c r="T98" s="158">
        <v>-640120855</v>
      </c>
      <c r="U98" s="156"/>
      <c r="V98" s="161">
        <v>-1.7980280011169934E-2</v>
      </c>
    </row>
    <row r="99" spans="1:22" ht="21.75" customHeight="1">
      <c r="A99" s="196" t="s">
        <v>217</v>
      </c>
      <c r="B99" s="196"/>
      <c r="D99" s="158">
        <v>0</v>
      </c>
      <c r="E99" s="156"/>
      <c r="F99" s="158">
        <v>0</v>
      </c>
      <c r="G99" s="156"/>
      <c r="H99" s="158">
        <v>0</v>
      </c>
      <c r="I99" s="156"/>
      <c r="J99" s="158">
        <v>0</v>
      </c>
      <c r="K99" s="156"/>
      <c r="L99" s="161">
        <v>0</v>
      </c>
      <c r="M99" s="156"/>
      <c r="N99" s="158">
        <v>2908228000</v>
      </c>
      <c r="O99" s="156"/>
      <c r="P99" s="158">
        <v>0</v>
      </c>
      <c r="Q99" s="156"/>
      <c r="R99" s="158">
        <v>-3573645313</v>
      </c>
      <c r="S99" s="156"/>
      <c r="T99" s="158">
        <v>-665417313</v>
      </c>
      <c r="U99" s="156"/>
      <c r="V99" s="161">
        <v>-1.8690829268514158E-2</v>
      </c>
    </row>
    <row r="100" spans="1:22" ht="21.75" customHeight="1">
      <c r="A100" s="196" t="s">
        <v>192</v>
      </c>
      <c r="B100" s="196"/>
      <c r="D100" s="158">
        <v>0</v>
      </c>
      <c r="E100" s="156"/>
      <c r="F100" s="158">
        <v>0</v>
      </c>
      <c r="G100" s="156"/>
      <c r="H100" s="158">
        <v>0</v>
      </c>
      <c r="I100" s="156"/>
      <c r="J100" s="158">
        <v>0</v>
      </c>
      <c r="K100" s="156"/>
      <c r="L100" s="161">
        <v>0</v>
      </c>
      <c r="M100" s="156"/>
      <c r="N100" s="158">
        <v>225000000</v>
      </c>
      <c r="O100" s="156"/>
      <c r="P100" s="158">
        <v>0</v>
      </c>
      <c r="Q100" s="156"/>
      <c r="R100" s="158">
        <v>-1326244414</v>
      </c>
      <c r="S100" s="156"/>
      <c r="T100" s="158">
        <v>-1101244414</v>
      </c>
      <c r="U100" s="156"/>
      <c r="V100" s="161">
        <v>-3.0932725859176623E-2</v>
      </c>
    </row>
    <row r="101" spans="1:22" ht="21.75" customHeight="1">
      <c r="A101" s="196" t="s">
        <v>221</v>
      </c>
      <c r="B101" s="196"/>
      <c r="D101" s="158">
        <v>0</v>
      </c>
      <c r="E101" s="156"/>
      <c r="F101" s="158">
        <v>0</v>
      </c>
      <c r="G101" s="156"/>
      <c r="H101" s="158">
        <v>0</v>
      </c>
      <c r="I101" s="156"/>
      <c r="J101" s="158">
        <v>0</v>
      </c>
      <c r="K101" s="156"/>
      <c r="L101" s="161">
        <v>0</v>
      </c>
      <c r="M101" s="156"/>
      <c r="N101" s="158">
        <v>0</v>
      </c>
      <c r="O101" s="156"/>
      <c r="P101" s="158">
        <v>0</v>
      </c>
      <c r="Q101" s="156"/>
      <c r="R101" s="158">
        <v>-1707243595</v>
      </c>
      <c r="S101" s="156"/>
      <c r="T101" s="158">
        <v>-1707243595</v>
      </c>
      <c r="U101" s="156"/>
      <c r="V101" s="161">
        <v>-4.7954566150444203E-2</v>
      </c>
    </row>
    <row r="102" spans="1:22" ht="21.75" customHeight="1">
      <c r="A102" s="196" t="s">
        <v>198</v>
      </c>
      <c r="B102" s="196"/>
      <c r="D102" s="158">
        <v>0</v>
      </c>
      <c r="E102" s="156"/>
      <c r="F102" s="158">
        <v>0</v>
      </c>
      <c r="G102" s="156"/>
      <c r="H102" s="158">
        <v>0</v>
      </c>
      <c r="I102" s="156"/>
      <c r="J102" s="158">
        <v>0</v>
      </c>
      <c r="K102" s="156"/>
      <c r="L102" s="161">
        <v>0</v>
      </c>
      <c r="M102" s="156"/>
      <c r="N102" s="158">
        <v>0</v>
      </c>
      <c r="O102" s="156"/>
      <c r="P102" s="158">
        <v>0</v>
      </c>
      <c r="Q102" s="156"/>
      <c r="R102" s="158">
        <v>-1713946687</v>
      </c>
      <c r="S102" s="156"/>
      <c r="T102" s="158">
        <v>-1713946687</v>
      </c>
      <c r="U102" s="156"/>
      <c r="V102" s="161">
        <v>-4.814284851956125E-2</v>
      </c>
    </row>
    <row r="103" spans="1:22" ht="21.75" customHeight="1">
      <c r="A103" s="196" t="s">
        <v>83</v>
      </c>
      <c r="B103" s="196"/>
      <c r="D103" s="158">
        <v>0</v>
      </c>
      <c r="E103" s="156"/>
      <c r="F103" s="158">
        <v>-4248644133</v>
      </c>
      <c r="G103" s="156"/>
      <c r="H103" s="158">
        <v>0</v>
      </c>
      <c r="I103" s="156"/>
      <c r="J103" s="158">
        <v>-4248644133</v>
      </c>
      <c r="K103" s="156"/>
      <c r="L103" s="161">
        <v>0.96822049720928416</v>
      </c>
      <c r="M103" s="156"/>
      <c r="N103" s="158">
        <v>2024078626</v>
      </c>
      <c r="O103" s="156"/>
      <c r="P103" s="158">
        <v>-3798426852</v>
      </c>
      <c r="Q103" s="156"/>
      <c r="R103" s="158">
        <v>0</v>
      </c>
      <c r="S103" s="156"/>
      <c r="T103" s="158">
        <v>-1774348226</v>
      </c>
      <c r="U103" s="156"/>
      <c r="V103" s="161">
        <v>-4.9839460301293631E-2</v>
      </c>
    </row>
    <row r="104" spans="1:22" ht="21.75" customHeight="1">
      <c r="A104" s="196" t="s">
        <v>76</v>
      </c>
      <c r="B104" s="196"/>
      <c r="D104" s="158">
        <v>0</v>
      </c>
      <c r="E104" s="156"/>
      <c r="F104" s="158">
        <v>-3444305086</v>
      </c>
      <c r="G104" s="156"/>
      <c r="H104" s="158">
        <v>0</v>
      </c>
      <c r="I104" s="156"/>
      <c r="J104" s="158">
        <v>-3444305086</v>
      </c>
      <c r="K104" s="156"/>
      <c r="L104" s="161">
        <v>0.78492024243805647</v>
      </c>
      <c r="M104" s="156"/>
      <c r="N104" s="158">
        <v>9325379700</v>
      </c>
      <c r="O104" s="156"/>
      <c r="P104" s="158">
        <v>-11279715603</v>
      </c>
      <c r="Q104" s="156"/>
      <c r="R104" s="158">
        <v>0</v>
      </c>
      <c r="S104" s="156"/>
      <c r="T104" s="158">
        <v>-1954335903</v>
      </c>
      <c r="U104" s="156"/>
      <c r="V104" s="161">
        <v>-5.4895113160814996E-2</v>
      </c>
    </row>
    <row r="105" spans="1:22" ht="21.75" customHeight="1">
      <c r="A105" s="196" t="s">
        <v>68</v>
      </c>
      <c r="B105" s="196"/>
      <c r="D105" s="158">
        <v>0</v>
      </c>
      <c r="E105" s="156"/>
      <c r="F105" s="158">
        <v>-2400028797</v>
      </c>
      <c r="G105" s="156"/>
      <c r="H105" s="158">
        <v>0</v>
      </c>
      <c r="I105" s="156"/>
      <c r="J105" s="158">
        <v>-2400028797</v>
      </c>
      <c r="K105" s="156"/>
      <c r="L105" s="161">
        <v>0.54694085981428564</v>
      </c>
      <c r="M105" s="156"/>
      <c r="N105" s="158">
        <v>562500000</v>
      </c>
      <c r="O105" s="156"/>
      <c r="P105" s="158">
        <v>-3098490415</v>
      </c>
      <c r="Q105" s="156"/>
      <c r="R105" s="158">
        <v>505205570</v>
      </c>
      <c r="S105" s="156"/>
      <c r="T105" s="158">
        <v>-2030784845</v>
      </c>
      <c r="U105" s="156"/>
      <c r="V105" s="161">
        <v>-5.7042478573113099E-2</v>
      </c>
    </row>
    <row r="106" spans="1:22" ht="21.75" customHeight="1">
      <c r="A106" s="196" t="s">
        <v>205</v>
      </c>
      <c r="B106" s="196"/>
      <c r="D106" s="158">
        <v>0</v>
      </c>
      <c r="E106" s="156"/>
      <c r="F106" s="158">
        <v>0</v>
      </c>
      <c r="G106" s="156"/>
      <c r="H106" s="158">
        <v>0</v>
      </c>
      <c r="I106" s="156"/>
      <c r="J106" s="158">
        <v>0</v>
      </c>
      <c r="K106" s="156"/>
      <c r="L106" s="161">
        <v>0</v>
      </c>
      <c r="M106" s="156"/>
      <c r="N106" s="158">
        <v>0</v>
      </c>
      <c r="O106" s="156"/>
      <c r="P106" s="158">
        <v>0</v>
      </c>
      <c r="Q106" s="156"/>
      <c r="R106" s="158">
        <v>-2111712268</v>
      </c>
      <c r="S106" s="156"/>
      <c r="T106" s="158">
        <v>-2111712268</v>
      </c>
      <c r="U106" s="156"/>
      <c r="V106" s="161">
        <v>-5.9315639515701651E-2</v>
      </c>
    </row>
    <row r="107" spans="1:22" ht="21.75" customHeight="1">
      <c r="A107" s="196" t="s">
        <v>176</v>
      </c>
      <c r="B107" s="196"/>
      <c r="D107" s="158">
        <v>0</v>
      </c>
      <c r="E107" s="156"/>
      <c r="F107" s="158">
        <v>0</v>
      </c>
      <c r="G107" s="156"/>
      <c r="H107" s="158">
        <v>0</v>
      </c>
      <c r="I107" s="156"/>
      <c r="J107" s="158">
        <v>0</v>
      </c>
      <c r="K107" s="156"/>
      <c r="L107" s="161">
        <v>0</v>
      </c>
      <c r="M107" s="156"/>
      <c r="N107" s="158">
        <v>0</v>
      </c>
      <c r="O107" s="156"/>
      <c r="P107" s="158">
        <v>0</v>
      </c>
      <c r="Q107" s="156"/>
      <c r="R107" s="158">
        <v>-3154270683</v>
      </c>
      <c r="S107" s="156"/>
      <c r="T107" s="158">
        <v>-3154270683</v>
      </c>
      <c r="U107" s="156"/>
      <c r="V107" s="161">
        <v>-8.8599941196048429E-2</v>
      </c>
    </row>
    <row r="108" spans="1:22" ht="21.75" customHeight="1">
      <c r="A108" s="196" t="s">
        <v>50</v>
      </c>
      <c r="B108" s="196"/>
      <c r="D108" s="158">
        <v>0</v>
      </c>
      <c r="E108" s="156"/>
      <c r="F108" s="158">
        <v>-6350528000</v>
      </c>
      <c r="G108" s="156"/>
      <c r="H108" s="158">
        <v>0</v>
      </c>
      <c r="I108" s="156"/>
      <c r="J108" s="158">
        <v>-6350528000</v>
      </c>
      <c r="K108" s="156"/>
      <c r="L108" s="161">
        <v>1.4472173204489662</v>
      </c>
      <c r="M108" s="156"/>
      <c r="N108" s="158">
        <v>12400000000</v>
      </c>
      <c r="O108" s="156"/>
      <c r="P108" s="158">
        <v>-11094034749</v>
      </c>
      <c r="Q108" s="156"/>
      <c r="R108" s="158">
        <v>-4572681600</v>
      </c>
      <c r="S108" s="156"/>
      <c r="T108" s="158">
        <v>-3266716349</v>
      </c>
      <c r="U108" s="156"/>
      <c r="V108" s="161">
        <v>-9.175841438893087E-2</v>
      </c>
    </row>
    <row r="109" spans="1:22" ht="21.75" customHeight="1">
      <c r="A109" s="196" t="s">
        <v>28</v>
      </c>
      <c r="B109" s="196"/>
      <c r="D109" s="158">
        <v>0</v>
      </c>
      <c r="E109" s="156"/>
      <c r="F109" s="158">
        <v>2813993297</v>
      </c>
      <c r="G109" s="156"/>
      <c r="H109" s="158">
        <v>0</v>
      </c>
      <c r="I109" s="156"/>
      <c r="J109" s="158">
        <v>2813993297</v>
      </c>
      <c r="K109" s="156"/>
      <c r="L109" s="161">
        <v>-0.6412789360263732</v>
      </c>
      <c r="M109" s="156"/>
      <c r="N109" s="158">
        <v>0</v>
      </c>
      <c r="O109" s="156"/>
      <c r="P109" s="158">
        <v>-4662939502</v>
      </c>
      <c r="Q109" s="156"/>
      <c r="R109" s="158">
        <v>0</v>
      </c>
      <c r="S109" s="156"/>
      <c r="T109" s="158">
        <v>-4662939502</v>
      </c>
      <c r="U109" s="156"/>
      <c r="V109" s="161">
        <v>-0.13097676363177591</v>
      </c>
    </row>
    <row r="110" spans="1:22" ht="21.75" customHeight="1">
      <c r="A110" s="196" t="s">
        <v>190</v>
      </c>
      <c r="B110" s="196"/>
      <c r="D110" s="158">
        <v>0</v>
      </c>
      <c r="E110" s="156"/>
      <c r="F110" s="158">
        <v>0</v>
      </c>
      <c r="G110" s="156"/>
      <c r="H110" s="158">
        <v>0</v>
      </c>
      <c r="I110" s="156"/>
      <c r="J110" s="158">
        <v>0</v>
      </c>
      <c r="K110" s="156"/>
      <c r="L110" s="161">
        <v>0</v>
      </c>
      <c r="M110" s="156"/>
      <c r="N110" s="158">
        <v>2416662480</v>
      </c>
      <c r="O110" s="156"/>
      <c r="P110" s="158">
        <v>0</v>
      </c>
      <c r="Q110" s="156"/>
      <c r="R110" s="158">
        <v>-7225228980</v>
      </c>
      <c r="S110" s="156"/>
      <c r="T110" s="158">
        <v>-4808566500</v>
      </c>
      <c r="U110" s="156"/>
      <c r="V110" s="161">
        <v>-0.13506726338783537</v>
      </c>
    </row>
    <row r="111" spans="1:22" ht="21.75" customHeight="1">
      <c r="A111" s="196" t="s">
        <v>87</v>
      </c>
      <c r="B111" s="196"/>
      <c r="D111" s="158">
        <v>0</v>
      </c>
      <c r="E111" s="156"/>
      <c r="F111" s="158">
        <v>-1860667101</v>
      </c>
      <c r="G111" s="156"/>
      <c r="H111" s="158">
        <v>0</v>
      </c>
      <c r="I111" s="156"/>
      <c r="J111" s="158">
        <v>-1860667101</v>
      </c>
      <c r="K111" s="156"/>
      <c r="L111" s="161">
        <v>0.42402610557055509</v>
      </c>
      <c r="M111" s="156"/>
      <c r="N111" s="158">
        <v>12090000000</v>
      </c>
      <c r="O111" s="156"/>
      <c r="P111" s="158">
        <v>-17052132747</v>
      </c>
      <c r="Q111" s="156"/>
      <c r="R111" s="158">
        <v>-2388</v>
      </c>
      <c r="S111" s="156"/>
      <c r="T111" s="158">
        <v>-4962135135</v>
      </c>
      <c r="U111" s="156"/>
      <c r="V111" s="161">
        <v>-0.13938083485901195</v>
      </c>
    </row>
    <row r="112" spans="1:22" ht="21.75" customHeight="1">
      <c r="A112" s="196" t="s">
        <v>193</v>
      </c>
      <c r="B112" s="196"/>
      <c r="D112" s="158">
        <v>0</v>
      </c>
      <c r="E112" s="156"/>
      <c r="F112" s="158">
        <v>0</v>
      </c>
      <c r="G112" s="156"/>
      <c r="H112" s="158">
        <v>0</v>
      </c>
      <c r="I112" s="156"/>
      <c r="J112" s="158">
        <v>0</v>
      </c>
      <c r="K112" s="156"/>
      <c r="L112" s="161">
        <v>0</v>
      </c>
      <c r="M112" s="156"/>
      <c r="N112" s="158">
        <v>0</v>
      </c>
      <c r="O112" s="156"/>
      <c r="P112" s="158">
        <v>0</v>
      </c>
      <c r="Q112" s="156"/>
      <c r="R112" s="158">
        <v>-5053124178</v>
      </c>
      <c r="S112" s="156"/>
      <c r="T112" s="158">
        <v>-5053124178</v>
      </c>
      <c r="U112" s="156"/>
      <c r="V112" s="161">
        <v>-0.14193661547185948</v>
      </c>
    </row>
    <row r="113" spans="1:22" ht="21.75" customHeight="1">
      <c r="A113" s="196" t="s">
        <v>214</v>
      </c>
      <c r="B113" s="196"/>
      <c r="D113" s="158">
        <v>0</v>
      </c>
      <c r="E113" s="156"/>
      <c r="F113" s="158">
        <v>0</v>
      </c>
      <c r="G113" s="156"/>
      <c r="H113" s="158">
        <v>0</v>
      </c>
      <c r="I113" s="156"/>
      <c r="J113" s="158">
        <v>0</v>
      </c>
      <c r="K113" s="156"/>
      <c r="L113" s="161">
        <v>0</v>
      </c>
      <c r="M113" s="156"/>
      <c r="N113" s="158">
        <v>0</v>
      </c>
      <c r="O113" s="156"/>
      <c r="P113" s="158">
        <v>0</v>
      </c>
      <c r="Q113" s="156"/>
      <c r="R113" s="158">
        <v>-5417961126</v>
      </c>
      <c r="S113" s="156"/>
      <c r="T113" s="158">
        <v>-5417961126</v>
      </c>
      <c r="U113" s="156"/>
      <c r="V113" s="161">
        <v>-0.15218447793755063</v>
      </c>
    </row>
    <row r="114" spans="1:22" ht="21.75" customHeight="1">
      <c r="A114" s="196" t="s">
        <v>77</v>
      </c>
      <c r="B114" s="196"/>
      <c r="D114" s="158">
        <v>0</v>
      </c>
      <c r="E114" s="156"/>
      <c r="F114" s="158">
        <v>-1572086939</v>
      </c>
      <c r="G114" s="156"/>
      <c r="H114" s="158">
        <v>0</v>
      </c>
      <c r="I114" s="156"/>
      <c r="J114" s="158">
        <v>-1572086939</v>
      </c>
      <c r="K114" s="156"/>
      <c r="L114" s="161">
        <v>0.35826177718961277</v>
      </c>
      <c r="M114" s="156"/>
      <c r="N114" s="158">
        <v>0</v>
      </c>
      <c r="O114" s="156"/>
      <c r="P114" s="158">
        <v>-5558177869</v>
      </c>
      <c r="Q114" s="156"/>
      <c r="R114" s="158">
        <v>0</v>
      </c>
      <c r="S114" s="156"/>
      <c r="T114" s="158">
        <v>-5558177869</v>
      </c>
      <c r="U114" s="156"/>
      <c r="V114" s="161">
        <v>-0.15612300967214668</v>
      </c>
    </row>
    <row r="115" spans="1:22" ht="21.75" customHeight="1">
      <c r="A115" s="196" t="s">
        <v>23</v>
      </c>
      <c r="B115" s="196"/>
      <c r="D115" s="158">
        <v>0</v>
      </c>
      <c r="E115" s="156"/>
      <c r="F115" s="158">
        <v>-238144800</v>
      </c>
      <c r="G115" s="156"/>
      <c r="H115" s="158">
        <v>0</v>
      </c>
      <c r="I115" s="156"/>
      <c r="J115" s="158">
        <v>-238144800</v>
      </c>
      <c r="K115" s="156"/>
      <c r="L115" s="161">
        <v>5.4270649516836238E-2</v>
      </c>
      <c r="M115" s="156"/>
      <c r="N115" s="158">
        <v>0</v>
      </c>
      <c r="O115" s="156"/>
      <c r="P115" s="158">
        <v>-6190687647</v>
      </c>
      <c r="Q115" s="156"/>
      <c r="R115" s="158">
        <v>0</v>
      </c>
      <c r="S115" s="156"/>
      <c r="T115" s="158">
        <v>-6190687647</v>
      </c>
      <c r="U115" s="156"/>
      <c r="V115" s="161">
        <v>-0.17388950302947206</v>
      </c>
    </row>
    <row r="116" spans="1:22" ht="21.75" customHeight="1">
      <c r="A116" s="196" t="s">
        <v>180</v>
      </c>
      <c r="B116" s="196"/>
      <c r="D116" s="158">
        <v>0</v>
      </c>
      <c r="E116" s="156"/>
      <c r="F116" s="158">
        <v>0</v>
      </c>
      <c r="G116" s="156"/>
      <c r="H116" s="158">
        <v>0</v>
      </c>
      <c r="I116" s="156"/>
      <c r="J116" s="158">
        <v>0</v>
      </c>
      <c r="K116" s="156"/>
      <c r="L116" s="161">
        <v>0</v>
      </c>
      <c r="M116" s="156"/>
      <c r="N116" s="158">
        <v>430217200</v>
      </c>
      <c r="O116" s="156"/>
      <c r="P116" s="158">
        <v>0</v>
      </c>
      <c r="Q116" s="156"/>
      <c r="R116" s="158">
        <v>-7669908633</v>
      </c>
      <c r="S116" s="156"/>
      <c r="T116" s="158">
        <v>-7239691433</v>
      </c>
      <c r="U116" s="156"/>
      <c r="V116" s="161">
        <v>-0.20335484798383602</v>
      </c>
    </row>
    <row r="117" spans="1:22" ht="21.75" customHeight="1">
      <c r="A117" s="196" t="s">
        <v>184</v>
      </c>
      <c r="B117" s="196"/>
      <c r="D117" s="158">
        <v>0</v>
      </c>
      <c r="E117" s="156"/>
      <c r="F117" s="158">
        <v>0</v>
      </c>
      <c r="G117" s="156"/>
      <c r="H117" s="158">
        <v>0</v>
      </c>
      <c r="I117" s="156"/>
      <c r="J117" s="158">
        <v>0</v>
      </c>
      <c r="K117" s="156"/>
      <c r="L117" s="161">
        <v>0</v>
      </c>
      <c r="M117" s="156"/>
      <c r="N117" s="158">
        <v>2878105120</v>
      </c>
      <c r="O117" s="156"/>
      <c r="P117" s="158">
        <v>0</v>
      </c>
      <c r="Q117" s="156"/>
      <c r="R117" s="158">
        <v>-10406815943</v>
      </c>
      <c r="S117" s="156"/>
      <c r="T117" s="158">
        <v>-7528710823</v>
      </c>
      <c r="U117" s="156"/>
      <c r="V117" s="161">
        <v>-0.21147307990873951</v>
      </c>
    </row>
    <row r="118" spans="1:22" ht="21.75" customHeight="1">
      <c r="A118" s="196" t="s">
        <v>41</v>
      </c>
      <c r="B118" s="196"/>
      <c r="D118" s="158">
        <v>0</v>
      </c>
      <c r="E118" s="156"/>
      <c r="F118" s="158">
        <v>-4025100606</v>
      </c>
      <c r="G118" s="156"/>
      <c r="H118" s="158">
        <v>0</v>
      </c>
      <c r="I118" s="156"/>
      <c r="J118" s="158">
        <v>-4025100606</v>
      </c>
      <c r="K118" s="156"/>
      <c r="L118" s="161">
        <v>0.91727732143734031</v>
      </c>
      <c r="M118" s="156"/>
      <c r="N118" s="158">
        <v>3082829100</v>
      </c>
      <c r="O118" s="156"/>
      <c r="P118" s="158">
        <v>-11016485886</v>
      </c>
      <c r="Q118" s="156"/>
      <c r="R118" s="158">
        <v>0</v>
      </c>
      <c r="S118" s="156"/>
      <c r="T118" s="158">
        <v>-7933656786</v>
      </c>
      <c r="U118" s="156"/>
      <c r="V118" s="161">
        <v>-0.22284755981712001</v>
      </c>
    </row>
    <row r="119" spans="1:22" ht="21.75" customHeight="1">
      <c r="A119" s="196" t="s">
        <v>57</v>
      </c>
      <c r="B119" s="196"/>
      <c r="D119" s="158">
        <v>0</v>
      </c>
      <c r="E119" s="156"/>
      <c r="F119" s="158">
        <v>-595362000</v>
      </c>
      <c r="G119" s="156"/>
      <c r="H119" s="158">
        <v>0</v>
      </c>
      <c r="I119" s="156"/>
      <c r="J119" s="158">
        <v>-595362000</v>
      </c>
      <c r="K119" s="156"/>
      <c r="L119" s="161">
        <v>0.13567662379209058</v>
      </c>
      <c r="M119" s="156"/>
      <c r="N119" s="158">
        <v>0</v>
      </c>
      <c r="O119" s="156"/>
      <c r="P119" s="158">
        <v>-9532848432</v>
      </c>
      <c r="Q119" s="156"/>
      <c r="R119" s="158">
        <v>0</v>
      </c>
      <c r="S119" s="156"/>
      <c r="T119" s="158">
        <v>-9532848432</v>
      </c>
      <c r="U119" s="156"/>
      <c r="V119" s="161">
        <v>-0.26776706737886591</v>
      </c>
    </row>
    <row r="120" spans="1:22" ht="21.75" customHeight="1">
      <c r="A120" s="196" t="s">
        <v>71</v>
      </c>
      <c r="B120" s="196"/>
      <c r="D120" s="158">
        <v>0</v>
      </c>
      <c r="E120" s="156"/>
      <c r="F120" s="158">
        <v>-5268874069</v>
      </c>
      <c r="G120" s="156"/>
      <c r="H120" s="158">
        <v>0</v>
      </c>
      <c r="I120" s="156"/>
      <c r="J120" s="158">
        <v>-5268874069</v>
      </c>
      <c r="K120" s="156"/>
      <c r="L120" s="161">
        <v>1.200719973507907</v>
      </c>
      <c r="M120" s="156"/>
      <c r="N120" s="158">
        <v>0</v>
      </c>
      <c r="O120" s="156"/>
      <c r="P120" s="158">
        <v>-13281909021</v>
      </c>
      <c r="Q120" s="156"/>
      <c r="R120" s="158">
        <v>0</v>
      </c>
      <c r="S120" s="156"/>
      <c r="T120" s="158">
        <v>-13281909021</v>
      </c>
      <c r="U120" s="156"/>
      <c r="V120" s="161">
        <v>-0.37307399284852849</v>
      </c>
    </row>
    <row r="121" spans="1:22" ht="21.75" customHeight="1">
      <c r="A121" s="196" t="s">
        <v>199</v>
      </c>
      <c r="B121" s="196"/>
      <c r="D121" s="158">
        <v>0</v>
      </c>
      <c r="E121" s="156"/>
      <c r="F121" s="158">
        <v>0</v>
      </c>
      <c r="G121" s="156"/>
      <c r="H121" s="158">
        <v>0</v>
      </c>
      <c r="I121" s="156"/>
      <c r="J121" s="158">
        <v>0</v>
      </c>
      <c r="K121" s="156"/>
      <c r="L121" s="161">
        <v>0</v>
      </c>
      <c r="M121" s="156"/>
      <c r="N121" s="158">
        <v>3052018830</v>
      </c>
      <c r="O121" s="156"/>
      <c r="P121" s="158">
        <v>0</v>
      </c>
      <c r="Q121" s="156"/>
      <c r="R121" s="158">
        <v>-16716762764</v>
      </c>
      <c r="S121" s="156"/>
      <c r="T121" s="158">
        <v>-13664743934</v>
      </c>
      <c r="U121" s="156"/>
      <c r="V121" s="161">
        <v>-0.38382739805322519</v>
      </c>
    </row>
    <row r="122" spans="1:22" ht="21.75" customHeight="1">
      <c r="A122" s="196" t="s">
        <v>70</v>
      </c>
      <c r="B122" s="196"/>
      <c r="D122" s="158">
        <v>0</v>
      </c>
      <c r="E122" s="156"/>
      <c r="F122" s="158">
        <v>-4391381021</v>
      </c>
      <c r="G122" s="156"/>
      <c r="H122" s="158">
        <v>0</v>
      </c>
      <c r="I122" s="156"/>
      <c r="J122" s="158">
        <v>-4391381021</v>
      </c>
      <c r="K122" s="156"/>
      <c r="L122" s="161">
        <v>1.0007487053489199</v>
      </c>
      <c r="M122" s="156"/>
      <c r="N122" s="158">
        <v>0</v>
      </c>
      <c r="O122" s="156"/>
      <c r="P122" s="158">
        <v>-14434931717</v>
      </c>
      <c r="Q122" s="156"/>
      <c r="R122" s="158">
        <v>0</v>
      </c>
      <c r="S122" s="156"/>
      <c r="T122" s="158">
        <v>-14434931717</v>
      </c>
      <c r="U122" s="156"/>
      <c r="V122" s="161">
        <v>-0.40546111282966713</v>
      </c>
    </row>
    <row r="123" spans="1:22" ht="21.75" customHeight="1">
      <c r="A123" s="196" t="s">
        <v>59</v>
      </c>
      <c r="B123" s="196"/>
      <c r="D123" s="158">
        <v>0</v>
      </c>
      <c r="E123" s="156"/>
      <c r="F123" s="158">
        <v>99226999</v>
      </c>
      <c r="G123" s="156"/>
      <c r="H123" s="158">
        <v>0</v>
      </c>
      <c r="I123" s="156"/>
      <c r="J123" s="158">
        <v>99226999</v>
      </c>
      <c r="K123" s="156"/>
      <c r="L123" s="161">
        <v>-2.2612770404125807E-2</v>
      </c>
      <c r="M123" s="156"/>
      <c r="N123" s="158">
        <v>9212702670</v>
      </c>
      <c r="O123" s="156"/>
      <c r="P123" s="158">
        <v>-24014726077</v>
      </c>
      <c r="Q123" s="156"/>
      <c r="R123" s="158">
        <v>-147531508</v>
      </c>
      <c r="S123" s="156"/>
      <c r="T123" s="158">
        <v>-14949554915</v>
      </c>
      <c r="U123" s="156"/>
      <c r="V123" s="161">
        <v>-0.41991630379557277</v>
      </c>
    </row>
    <row r="124" spans="1:22" ht="21.75" customHeight="1">
      <c r="A124" s="196" t="s">
        <v>58</v>
      </c>
      <c r="B124" s="196"/>
      <c r="D124" s="158">
        <v>0</v>
      </c>
      <c r="E124" s="156"/>
      <c r="F124" s="158">
        <v>-3394635051</v>
      </c>
      <c r="G124" s="156"/>
      <c r="H124" s="158">
        <v>0</v>
      </c>
      <c r="I124" s="156"/>
      <c r="J124" s="158">
        <v>-3394635051</v>
      </c>
      <c r="K124" s="156"/>
      <c r="L124" s="161">
        <v>0.77360097340100853</v>
      </c>
      <c r="M124" s="156"/>
      <c r="N124" s="158">
        <v>13545090000</v>
      </c>
      <c r="O124" s="156"/>
      <c r="P124" s="158">
        <v>-30329524905</v>
      </c>
      <c r="Q124" s="156"/>
      <c r="R124" s="158">
        <v>0</v>
      </c>
      <c r="S124" s="156"/>
      <c r="T124" s="158">
        <v>-16784434905</v>
      </c>
      <c r="U124" s="156"/>
      <c r="V124" s="161">
        <v>-0.47145603375342998</v>
      </c>
    </row>
    <row r="125" spans="1:22" ht="21.75" customHeight="1">
      <c r="A125" s="196" t="s">
        <v>225</v>
      </c>
      <c r="B125" s="196"/>
      <c r="D125" s="158">
        <v>0</v>
      </c>
      <c r="E125" s="156"/>
      <c r="F125" s="158">
        <v>0</v>
      </c>
      <c r="G125" s="156"/>
      <c r="H125" s="158">
        <v>0</v>
      </c>
      <c r="I125" s="156"/>
      <c r="J125" s="158">
        <v>0</v>
      </c>
      <c r="K125" s="156"/>
      <c r="L125" s="161">
        <v>0</v>
      </c>
      <c r="M125" s="156"/>
      <c r="N125" s="158">
        <v>770000000</v>
      </c>
      <c r="O125" s="156"/>
      <c r="P125" s="158">
        <v>0</v>
      </c>
      <c r="Q125" s="156"/>
      <c r="R125" s="158">
        <v>-19150896619</v>
      </c>
      <c r="S125" s="156"/>
      <c r="T125" s="158">
        <v>-18380896619</v>
      </c>
      <c r="U125" s="156"/>
      <c r="V125" s="161">
        <v>-0.51629886057373764</v>
      </c>
    </row>
    <row r="126" spans="1:22" ht="21.75" customHeight="1">
      <c r="A126" s="196" t="s">
        <v>73</v>
      </c>
      <c r="B126" s="196"/>
      <c r="D126" s="158">
        <v>0</v>
      </c>
      <c r="E126" s="156"/>
      <c r="F126" s="158">
        <v>-917937126</v>
      </c>
      <c r="G126" s="156"/>
      <c r="H126" s="158">
        <v>0</v>
      </c>
      <c r="I126" s="156"/>
      <c r="J126" s="158">
        <v>-917937126</v>
      </c>
      <c r="K126" s="156"/>
      <c r="L126" s="161">
        <v>0.20918804040078953</v>
      </c>
      <c r="M126" s="156"/>
      <c r="N126" s="158">
        <v>0</v>
      </c>
      <c r="O126" s="156"/>
      <c r="P126" s="158">
        <v>-19500129529</v>
      </c>
      <c r="Q126" s="156"/>
      <c r="R126" s="158">
        <v>0</v>
      </c>
      <c r="S126" s="156"/>
      <c r="T126" s="158">
        <v>-19500129529</v>
      </c>
      <c r="U126" s="156"/>
      <c r="V126" s="161">
        <v>-0.54773686319828352</v>
      </c>
    </row>
    <row r="127" spans="1:22" ht="21.75" customHeight="1">
      <c r="A127" s="196" t="s">
        <v>55</v>
      </c>
      <c r="B127" s="196"/>
      <c r="D127" s="158">
        <v>0</v>
      </c>
      <c r="E127" s="156"/>
      <c r="F127" s="158">
        <v>-4022231815</v>
      </c>
      <c r="G127" s="156"/>
      <c r="H127" s="158">
        <v>0</v>
      </c>
      <c r="I127" s="156"/>
      <c r="J127" s="158">
        <v>-4022231815</v>
      </c>
      <c r="K127" s="156"/>
      <c r="L127" s="161">
        <v>0.91662355469165435</v>
      </c>
      <c r="M127" s="156"/>
      <c r="N127" s="158">
        <v>4819435000</v>
      </c>
      <c r="O127" s="156"/>
      <c r="P127" s="158">
        <v>-7835734135</v>
      </c>
      <c r="Q127" s="156"/>
      <c r="R127" s="158">
        <v>-18518168670</v>
      </c>
      <c r="S127" s="156"/>
      <c r="T127" s="158">
        <v>-21534467805</v>
      </c>
      <c r="U127" s="156"/>
      <c r="V127" s="161">
        <v>-0.60487915368016565</v>
      </c>
    </row>
    <row r="128" spans="1:22" ht="21.75" customHeight="1">
      <c r="A128" s="196" t="s">
        <v>79</v>
      </c>
      <c r="B128" s="196"/>
      <c r="D128" s="158">
        <v>0</v>
      </c>
      <c r="E128" s="156"/>
      <c r="F128" s="158">
        <v>1033726356</v>
      </c>
      <c r="G128" s="156"/>
      <c r="H128" s="158">
        <v>0</v>
      </c>
      <c r="I128" s="156"/>
      <c r="J128" s="158">
        <v>1033726356</v>
      </c>
      <c r="K128" s="156"/>
      <c r="L128" s="161">
        <v>-0.23557516587719859</v>
      </c>
      <c r="M128" s="156"/>
      <c r="N128" s="158">
        <v>8476663910</v>
      </c>
      <c r="O128" s="156"/>
      <c r="P128" s="158">
        <v>-31105883872</v>
      </c>
      <c r="Q128" s="156"/>
      <c r="R128" s="158">
        <v>0</v>
      </c>
      <c r="S128" s="156"/>
      <c r="T128" s="158">
        <v>-22629219962</v>
      </c>
      <c r="U128" s="156"/>
      <c r="V128" s="161">
        <v>-0.63562951928994138</v>
      </c>
    </row>
    <row r="129" spans="1:22" ht="21.75" customHeight="1">
      <c r="A129" s="196" t="s">
        <v>85</v>
      </c>
      <c r="B129" s="196"/>
      <c r="D129" s="158">
        <v>0</v>
      </c>
      <c r="E129" s="156"/>
      <c r="F129" s="158">
        <v>-2619592800</v>
      </c>
      <c r="G129" s="156"/>
      <c r="H129" s="158">
        <v>0</v>
      </c>
      <c r="I129" s="156"/>
      <c r="J129" s="158">
        <v>-2619592800</v>
      </c>
      <c r="K129" s="156"/>
      <c r="L129" s="161">
        <v>0.59697714468519858</v>
      </c>
      <c r="M129" s="156"/>
      <c r="N129" s="158">
        <v>0</v>
      </c>
      <c r="O129" s="156"/>
      <c r="P129" s="158">
        <v>-25355365434</v>
      </c>
      <c r="Q129" s="156"/>
      <c r="R129" s="158">
        <v>0</v>
      </c>
      <c r="S129" s="156"/>
      <c r="T129" s="158">
        <v>-25355365434</v>
      </c>
      <c r="U129" s="156"/>
      <c r="V129" s="161">
        <v>-0.7122039013849335</v>
      </c>
    </row>
    <row r="130" spans="1:22" ht="21.75" customHeight="1">
      <c r="A130" s="196" t="s">
        <v>24</v>
      </c>
      <c r="B130" s="196"/>
      <c r="D130" s="158">
        <v>0</v>
      </c>
      <c r="E130" s="156"/>
      <c r="F130" s="158">
        <v>-3969080000</v>
      </c>
      <c r="G130" s="156"/>
      <c r="H130" s="158">
        <v>0</v>
      </c>
      <c r="I130" s="156"/>
      <c r="J130" s="158">
        <v>-3969080000</v>
      </c>
      <c r="K130" s="156"/>
      <c r="L130" s="161">
        <v>0.904510825280604</v>
      </c>
      <c r="M130" s="156"/>
      <c r="N130" s="158">
        <v>17356557750</v>
      </c>
      <c r="O130" s="156"/>
      <c r="P130" s="158">
        <v>-40132702360</v>
      </c>
      <c r="Q130" s="156"/>
      <c r="R130" s="158">
        <v>-3855264835</v>
      </c>
      <c r="S130" s="156"/>
      <c r="T130" s="158">
        <v>-26631409445</v>
      </c>
      <c r="U130" s="156"/>
      <c r="V130" s="161">
        <v>-0.74804655272982112</v>
      </c>
    </row>
    <row r="131" spans="1:22" ht="21.75" customHeight="1">
      <c r="A131" s="196" t="s">
        <v>78</v>
      </c>
      <c r="B131" s="196"/>
      <c r="D131" s="158">
        <v>0</v>
      </c>
      <c r="E131" s="156"/>
      <c r="F131" s="158">
        <v>6232308965</v>
      </c>
      <c r="G131" s="156"/>
      <c r="H131" s="158">
        <v>0</v>
      </c>
      <c r="I131" s="156"/>
      <c r="J131" s="158">
        <v>6232308965</v>
      </c>
      <c r="K131" s="156"/>
      <c r="L131" s="161">
        <v>-1.4202764684349662</v>
      </c>
      <c r="M131" s="156"/>
      <c r="N131" s="158">
        <v>29132206200</v>
      </c>
      <c r="O131" s="156"/>
      <c r="P131" s="158">
        <v>-56685595361</v>
      </c>
      <c r="Q131" s="156"/>
      <c r="R131" s="158">
        <v>0</v>
      </c>
      <c r="S131" s="156"/>
      <c r="T131" s="158">
        <v>-27553389161</v>
      </c>
      <c r="U131" s="156"/>
      <c r="V131" s="161">
        <v>-0.7739439334022552</v>
      </c>
    </row>
    <row r="132" spans="1:22" ht="21.75" customHeight="1">
      <c r="A132" s="196" t="s">
        <v>42</v>
      </c>
      <c r="B132" s="196"/>
      <c r="D132" s="158">
        <v>0</v>
      </c>
      <c r="E132" s="156"/>
      <c r="F132" s="158">
        <v>-7491638500</v>
      </c>
      <c r="G132" s="156"/>
      <c r="H132" s="158">
        <v>0</v>
      </c>
      <c r="I132" s="156"/>
      <c r="J132" s="158">
        <v>-7491638500</v>
      </c>
      <c r="K132" s="156"/>
      <c r="L132" s="161">
        <v>1.7072641827171398</v>
      </c>
      <c r="M132" s="156"/>
      <c r="N132" s="158">
        <v>296551060</v>
      </c>
      <c r="O132" s="156"/>
      <c r="P132" s="158">
        <v>-31295183800</v>
      </c>
      <c r="Q132" s="156"/>
      <c r="R132" s="158">
        <v>-1070303301</v>
      </c>
      <c r="S132" s="156"/>
      <c r="T132" s="158">
        <v>-32068936041</v>
      </c>
      <c r="U132" s="156"/>
      <c r="V132" s="161">
        <v>-0.90078060287143658</v>
      </c>
    </row>
    <row r="133" spans="1:22" ht="21.75" customHeight="1">
      <c r="A133" s="196" t="s">
        <v>38</v>
      </c>
      <c r="B133" s="196"/>
      <c r="D133" s="158">
        <v>0</v>
      </c>
      <c r="E133" s="156"/>
      <c r="F133" s="158">
        <v>-4300137486</v>
      </c>
      <c r="G133" s="156"/>
      <c r="H133" s="158">
        <v>0</v>
      </c>
      <c r="I133" s="156"/>
      <c r="J133" s="158">
        <v>-4300137486</v>
      </c>
      <c r="K133" s="156"/>
      <c r="L133" s="161">
        <v>0.97995528089177375</v>
      </c>
      <c r="M133" s="156"/>
      <c r="N133" s="158">
        <v>0</v>
      </c>
      <c r="O133" s="156"/>
      <c r="P133" s="158">
        <v>-33115632280</v>
      </c>
      <c r="Q133" s="156"/>
      <c r="R133" s="158">
        <v>0</v>
      </c>
      <c r="S133" s="156"/>
      <c r="T133" s="158">
        <v>-33115632280</v>
      </c>
      <c r="U133" s="156"/>
      <c r="V133" s="161">
        <v>-0.93018113140734637</v>
      </c>
    </row>
    <row r="134" spans="1:22" ht="21.75" customHeight="1">
      <c r="A134" s="196" t="s">
        <v>46</v>
      </c>
      <c r="B134" s="196"/>
      <c r="D134" s="158">
        <v>0</v>
      </c>
      <c r="E134" s="156"/>
      <c r="F134" s="158">
        <v>-1599539240</v>
      </c>
      <c r="G134" s="156"/>
      <c r="H134" s="158">
        <v>0</v>
      </c>
      <c r="I134" s="156"/>
      <c r="J134" s="158">
        <v>-1599539240</v>
      </c>
      <c r="K134" s="156"/>
      <c r="L134" s="161">
        <v>0.36451786258808333</v>
      </c>
      <c r="M134" s="156"/>
      <c r="N134" s="158">
        <v>9300000000</v>
      </c>
      <c r="O134" s="156"/>
      <c r="P134" s="158">
        <v>-41033733521</v>
      </c>
      <c r="Q134" s="156"/>
      <c r="R134" s="158">
        <v>-1700574208</v>
      </c>
      <c r="S134" s="156"/>
      <c r="T134" s="158">
        <v>-33434307729</v>
      </c>
      <c r="U134" s="156"/>
      <c r="V134" s="161">
        <v>-0.93913236891343466</v>
      </c>
    </row>
    <row r="135" spans="1:22" ht="21.75" customHeight="1">
      <c r="A135" s="196" t="s">
        <v>93</v>
      </c>
      <c r="B135" s="196"/>
      <c r="D135" s="158">
        <v>0</v>
      </c>
      <c r="E135" s="156"/>
      <c r="F135" s="158">
        <v>-6152074000</v>
      </c>
      <c r="G135" s="156"/>
      <c r="H135" s="158">
        <v>0</v>
      </c>
      <c r="I135" s="156"/>
      <c r="J135" s="158">
        <v>-6152074000</v>
      </c>
      <c r="K135" s="156"/>
      <c r="L135" s="161">
        <v>1.4019917791849361</v>
      </c>
      <c r="M135" s="156"/>
      <c r="N135" s="158">
        <v>0</v>
      </c>
      <c r="O135" s="156"/>
      <c r="P135" s="158">
        <v>-34962774830</v>
      </c>
      <c r="Q135" s="156"/>
      <c r="R135" s="158">
        <v>1410424137</v>
      </c>
      <c r="S135" s="156"/>
      <c r="T135" s="158">
        <v>-33552350693</v>
      </c>
      <c r="U135" s="156"/>
      <c r="V135" s="161">
        <v>-0.9424480639567846</v>
      </c>
    </row>
    <row r="136" spans="1:22" ht="21.75" customHeight="1">
      <c r="A136" s="196" t="s">
        <v>48</v>
      </c>
      <c r="B136" s="196"/>
      <c r="D136" s="158">
        <v>0</v>
      </c>
      <c r="E136" s="156"/>
      <c r="F136" s="158">
        <v>-3583139539</v>
      </c>
      <c r="G136" s="156"/>
      <c r="H136" s="158">
        <v>0</v>
      </c>
      <c r="I136" s="156"/>
      <c r="J136" s="158">
        <v>-3583139539</v>
      </c>
      <c r="K136" s="156"/>
      <c r="L136" s="161">
        <v>0.81655912743417935</v>
      </c>
      <c r="M136" s="156"/>
      <c r="N136" s="158">
        <v>6941832856</v>
      </c>
      <c r="O136" s="156"/>
      <c r="P136" s="158">
        <v>-46517597267</v>
      </c>
      <c r="Q136" s="156"/>
      <c r="R136" s="158">
        <v>-2665924580</v>
      </c>
      <c r="S136" s="156"/>
      <c r="T136" s="158">
        <v>-42241688991</v>
      </c>
      <c r="U136" s="156"/>
      <c r="V136" s="161">
        <v>-1.18652187359672</v>
      </c>
    </row>
    <row r="137" spans="1:22" ht="21.75" customHeight="1">
      <c r="A137" s="196" t="s">
        <v>30</v>
      </c>
      <c r="B137" s="196"/>
      <c r="D137" s="158">
        <v>0</v>
      </c>
      <c r="E137" s="156"/>
      <c r="F137" s="158">
        <v>-6401306622</v>
      </c>
      <c r="G137" s="156"/>
      <c r="H137" s="158">
        <v>0</v>
      </c>
      <c r="I137" s="156"/>
      <c r="J137" s="158">
        <v>-6401306622</v>
      </c>
      <c r="K137" s="156"/>
      <c r="L137" s="161">
        <v>1.4587892245909415</v>
      </c>
      <c r="M137" s="156"/>
      <c r="N137" s="158">
        <v>9574287040</v>
      </c>
      <c r="O137" s="156"/>
      <c r="P137" s="158">
        <v>-53084557828</v>
      </c>
      <c r="Q137" s="156"/>
      <c r="R137" s="158">
        <v>-2675541384</v>
      </c>
      <c r="S137" s="156"/>
      <c r="T137" s="158">
        <v>-46185812172</v>
      </c>
      <c r="U137" s="156"/>
      <c r="V137" s="161">
        <v>-1.2973078894545009</v>
      </c>
    </row>
    <row r="138" spans="1:22" ht="21.75" customHeight="1">
      <c r="A138" s="196" t="s">
        <v>39</v>
      </c>
      <c r="B138" s="196"/>
      <c r="D138" s="158">
        <v>0</v>
      </c>
      <c r="E138" s="156"/>
      <c r="F138" s="158">
        <v>-8870893800</v>
      </c>
      <c r="G138" s="156"/>
      <c r="H138" s="158">
        <v>0</v>
      </c>
      <c r="I138" s="156"/>
      <c r="J138" s="158">
        <v>-8870893800</v>
      </c>
      <c r="K138" s="156"/>
      <c r="L138" s="161">
        <v>2.0215816945021494</v>
      </c>
      <c r="M138" s="156"/>
      <c r="N138" s="158">
        <v>11224000000</v>
      </c>
      <c r="O138" s="156"/>
      <c r="P138" s="158">
        <v>-55344964580</v>
      </c>
      <c r="Q138" s="156"/>
      <c r="R138" s="158">
        <v>-5462669612</v>
      </c>
      <c r="S138" s="156"/>
      <c r="T138" s="158">
        <v>-49583634192</v>
      </c>
      <c r="U138" s="156"/>
      <c r="V138" s="161">
        <v>-1.3927489157396375</v>
      </c>
    </row>
    <row r="139" spans="1:22" ht="21.75" customHeight="1">
      <c r="A139" s="196" t="s">
        <v>33</v>
      </c>
      <c r="B139" s="196"/>
      <c r="D139" s="158">
        <v>0</v>
      </c>
      <c r="E139" s="156"/>
      <c r="F139" s="158">
        <v>-7680169800</v>
      </c>
      <c r="G139" s="156"/>
      <c r="H139" s="158">
        <v>0</v>
      </c>
      <c r="I139" s="156"/>
      <c r="J139" s="158">
        <v>-7680169800</v>
      </c>
      <c r="K139" s="156"/>
      <c r="L139" s="161">
        <v>1.7502284469179685</v>
      </c>
      <c r="M139" s="156"/>
      <c r="N139" s="158">
        <v>9487514400</v>
      </c>
      <c r="O139" s="156"/>
      <c r="P139" s="158">
        <v>-46114900344</v>
      </c>
      <c r="Q139" s="156"/>
      <c r="R139" s="158">
        <v>-14186844857</v>
      </c>
      <c r="S139" s="156"/>
      <c r="T139" s="158">
        <v>-50814230801</v>
      </c>
      <c r="U139" s="156"/>
      <c r="V139" s="161">
        <v>-1.4273150003122395</v>
      </c>
    </row>
    <row r="140" spans="1:22" ht="21.75" customHeight="1">
      <c r="A140" s="196" t="s">
        <v>97</v>
      </c>
      <c r="B140" s="196"/>
      <c r="D140" s="162">
        <v>0</v>
      </c>
      <c r="E140" s="156"/>
      <c r="F140" s="162">
        <v>209295661</v>
      </c>
      <c r="G140" s="156"/>
      <c r="H140" s="162">
        <v>0</v>
      </c>
      <c r="I140" s="156"/>
      <c r="J140" s="162">
        <v>209295661</v>
      </c>
      <c r="K140" s="156"/>
      <c r="L140" s="161">
        <v>-4.7696239697551948E-2</v>
      </c>
      <c r="M140" s="156"/>
      <c r="N140" s="162">
        <v>0</v>
      </c>
      <c r="O140" s="156"/>
      <c r="P140" s="162">
        <v>-47864525507</v>
      </c>
      <c r="Q140" s="156"/>
      <c r="R140" s="162">
        <v>-13136997088</v>
      </c>
      <c r="S140" s="156"/>
      <c r="T140" s="162">
        <v>-61001522595</v>
      </c>
      <c r="U140" s="156"/>
      <c r="V140" s="161">
        <v>-1.7134646509303459</v>
      </c>
    </row>
    <row r="141" spans="1:22" ht="21.75" customHeight="1" thickBot="1">
      <c r="A141" s="201" t="s">
        <v>101</v>
      </c>
      <c r="B141" s="201"/>
      <c r="D141" s="163">
        <f>SUM(D9:D140)</f>
        <v>122185249459</v>
      </c>
      <c r="E141" s="156"/>
      <c r="F141" s="163">
        <f>SUM(F9:F140)</f>
        <v>-551820416889</v>
      </c>
      <c r="G141" s="156"/>
      <c r="H141" s="163">
        <f>SUM(H9:H140)</f>
        <v>-2215</v>
      </c>
      <c r="I141" s="156"/>
      <c r="J141" s="163">
        <f>SUM(J9:J140)</f>
        <v>-429635169645</v>
      </c>
      <c r="K141" s="156"/>
      <c r="L141" s="164">
        <f>SUM(L9:L140)</f>
        <v>97.909253999710586</v>
      </c>
      <c r="M141" s="156"/>
      <c r="N141" s="163">
        <f>SUM(N9:N140)</f>
        <v>843192331223</v>
      </c>
      <c r="O141" s="156"/>
      <c r="P141" s="163">
        <f>SUM(P9:P140)</f>
        <v>1776760664180</v>
      </c>
      <c r="Q141" s="156"/>
      <c r="R141" s="163">
        <f>SUM(R9:R140)</f>
        <v>188671845532</v>
      </c>
      <c r="S141" s="156"/>
      <c r="T141" s="163">
        <f>SUM(T9:T140)</f>
        <v>2808624840935</v>
      </c>
      <c r="U141" s="156"/>
      <c r="V141" s="164">
        <f>SUM(V9:V140)</f>
        <v>78.891135465878392</v>
      </c>
    </row>
    <row r="142" spans="1:22" ht="13.5" thickTop="1"/>
    <row r="143" spans="1:22">
      <c r="N143" s="115">
        <f>N141-'درآمد سود سهام'!S80</f>
        <v>0</v>
      </c>
      <c r="P143" s="115">
        <f>P141+'درآمد حاصل ازگواهی سپرده کالایی'!M11+'درآمد سرمایه گذاری در اوراق به'!N19</f>
        <v>2338753189887</v>
      </c>
      <c r="R143" s="115">
        <f>R141+'درآمد حاصل ازگواهی سپرده کالایی'!O11+'درآمد سرمایه گذاری در اوراق به'!P19</f>
        <v>277540603567</v>
      </c>
      <c r="T143" s="115">
        <f>N141+P141+R141-T141</f>
        <v>0</v>
      </c>
    </row>
    <row r="144" spans="1:22">
      <c r="P144" s="115">
        <f>P143-'درآمد ناشی از تغییر قیمت اوراق'!Q91</f>
        <v>0</v>
      </c>
      <c r="R144" s="115">
        <f>R143-'درآمد ناشی از فروش'!Q119</f>
        <v>-2</v>
      </c>
    </row>
  </sheetData>
  <sortState xmlns:xlrd2="http://schemas.microsoft.com/office/spreadsheetml/2017/richdata2" ref="A9:V140">
    <sortCondition descending="1" ref="T9:T140"/>
  </sortState>
  <mergeCells count="142">
    <mergeCell ref="A9:B9"/>
    <mergeCell ref="A10:B10"/>
    <mergeCell ref="A11:B11"/>
    <mergeCell ref="A12:B12"/>
    <mergeCell ref="A13:B13"/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49:B49"/>
    <mergeCell ref="A50:B50"/>
    <mergeCell ref="A52:B52"/>
    <mergeCell ref="A53:B53"/>
    <mergeCell ref="A54:B54"/>
    <mergeCell ref="A44:B44"/>
    <mergeCell ref="A45:B45"/>
    <mergeCell ref="A46:B46"/>
    <mergeCell ref="A47:B47"/>
    <mergeCell ref="A48:B48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69:B69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92:B92"/>
    <mergeCell ref="A93:B93"/>
    <mergeCell ref="A94:B94"/>
    <mergeCell ref="A95:B95"/>
    <mergeCell ref="A96:B96"/>
    <mergeCell ref="A89:B89"/>
    <mergeCell ref="A90:B90"/>
    <mergeCell ref="A91:B91"/>
    <mergeCell ref="A85:B85"/>
    <mergeCell ref="A86:B86"/>
    <mergeCell ref="A87:B87"/>
    <mergeCell ref="A88:B88"/>
    <mergeCell ref="A102:B102"/>
    <mergeCell ref="A103:B103"/>
    <mergeCell ref="A104:B104"/>
    <mergeCell ref="A105:B105"/>
    <mergeCell ref="A106:B106"/>
    <mergeCell ref="A97:B97"/>
    <mergeCell ref="A98:B98"/>
    <mergeCell ref="A99:B99"/>
    <mergeCell ref="A100:B100"/>
    <mergeCell ref="A101:B101"/>
    <mergeCell ref="A120:B120"/>
    <mergeCell ref="A121:B121"/>
    <mergeCell ref="A112:B112"/>
    <mergeCell ref="A113:B113"/>
    <mergeCell ref="A114:B114"/>
    <mergeCell ref="A115:B115"/>
    <mergeCell ref="A116:B116"/>
    <mergeCell ref="A107:B107"/>
    <mergeCell ref="A108:B108"/>
    <mergeCell ref="A109:B109"/>
    <mergeCell ref="A110:B110"/>
    <mergeCell ref="A111:B111"/>
    <mergeCell ref="A141:B141"/>
    <mergeCell ref="A51:B51"/>
    <mergeCell ref="A137:B137"/>
    <mergeCell ref="A138:B138"/>
    <mergeCell ref="A139:B139"/>
    <mergeCell ref="A140:B140"/>
    <mergeCell ref="A132:B132"/>
    <mergeCell ref="A133:B133"/>
    <mergeCell ref="A134:B134"/>
    <mergeCell ref="A135:B135"/>
    <mergeCell ref="A136:B136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17:B117"/>
    <mergeCell ref="A118:B118"/>
    <mergeCell ref="A119:B119"/>
  </mergeCells>
  <pageMargins left="0.39" right="0.39" top="0.39" bottom="0.39" header="0" footer="0"/>
  <pageSetup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7704-8B41-4969-8BC7-75BAC54A7BBD}">
  <sheetPr>
    <pageSetUpPr fitToPage="1"/>
  </sheetPr>
  <dimension ref="A1:W15"/>
  <sheetViews>
    <sheetView rightToLeft="1" zoomScale="96" zoomScaleNormal="96" workbookViewId="0">
      <selection activeCell="I13" sqref="I13"/>
    </sheetView>
  </sheetViews>
  <sheetFormatPr defaultRowHeight="18"/>
  <cols>
    <col min="1" max="1" width="26.28515625" style="79" bestFit="1" customWidth="1"/>
    <col min="2" max="2" width="1.42578125" style="79" customWidth="1"/>
    <col min="3" max="3" width="14.42578125" style="79" bestFit="1" customWidth="1"/>
    <col min="4" max="4" width="1.42578125" style="79" customWidth="1"/>
    <col min="5" max="5" width="23.7109375" style="79" bestFit="1" customWidth="1"/>
    <col min="6" max="6" width="1.42578125" style="79" customWidth="1"/>
    <col min="7" max="7" width="11.5703125" style="79" bestFit="1" customWidth="1"/>
    <col min="8" max="8" width="1.42578125" style="79" customWidth="1"/>
    <col min="9" max="9" width="23.7109375" style="79" bestFit="1" customWidth="1"/>
    <col min="10" max="10" width="1.42578125" style="79" customWidth="1"/>
    <col min="11" max="11" width="14.28515625" style="79" bestFit="1" customWidth="1"/>
    <col min="12" max="12" width="1.42578125" style="79" customWidth="1"/>
    <col min="13" max="13" width="23.5703125" style="79" bestFit="1" customWidth="1"/>
    <col min="14" max="14" width="1.42578125" style="79" customWidth="1"/>
    <col min="15" max="15" width="17.7109375" style="79" bestFit="1" customWidth="1"/>
    <col min="16" max="16" width="1.42578125" style="79" customWidth="1"/>
    <col min="17" max="17" width="19.28515625" style="79" bestFit="1" customWidth="1"/>
    <col min="18" max="18" width="1.28515625" style="79" customWidth="1"/>
    <col min="19" max="19" width="14.28515625" style="79" bestFit="1" customWidth="1"/>
    <col min="20" max="21" width="9.140625" style="79"/>
    <col min="22" max="22" width="16.85546875" style="79" bestFit="1" customWidth="1"/>
    <col min="23" max="16384" width="9.140625" style="79"/>
  </cols>
  <sheetData>
    <row r="1" spans="1:23" ht="25.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78"/>
    </row>
    <row r="2" spans="1:23" ht="25.5">
      <c r="A2" s="193" t="s">
        <v>153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78"/>
    </row>
    <row r="3" spans="1:23" ht="25.5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78"/>
    </row>
    <row r="5" spans="1:23" ht="24">
      <c r="A5" s="211" t="s">
        <v>328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80"/>
    </row>
    <row r="7" spans="1:23" ht="21">
      <c r="C7" s="212" t="s">
        <v>170</v>
      </c>
      <c r="D7" s="212"/>
      <c r="E7" s="212"/>
      <c r="F7" s="212"/>
      <c r="G7" s="212"/>
      <c r="H7" s="212"/>
      <c r="I7" s="212"/>
      <c r="J7" s="212"/>
      <c r="K7" s="212"/>
      <c r="L7" s="81"/>
      <c r="M7" s="212" t="s">
        <v>171</v>
      </c>
      <c r="N7" s="212"/>
      <c r="O7" s="212"/>
      <c r="P7" s="212"/>
      <c r="Q7" s="212"/>
      <c r="R7" s="82"/>
      <c r="W7" s="83"/>
    </row>
    <row r="8" spans="1:23" ht="42">
      <c r="C8" s="84" t="s">
        <v>329</v>
      </c>
      <c r="E8" s="84" t="s">
        <v>330</v>
      </c>
      <c r="G8" s="84" t="s">
        <v>331</v>
      </c>
      <c r="I8" s="84" t="s">
        <v>327</v>
      </c>
      <c r="K8" s="84" t="s">
        <v>158</v>
      </c>
      <c r="M8" s="84" t="s">
        <v>330</v>
      </c>
      <c r="O8" s="84" t="s">
        <v>331</v>
      </c>
      <c r="Q8" s="84" t="s">
        <v>327</v>
      </c>
      <c r="R8" s="85"/>
      <c r="S8" s="86" t="s">
        <v>158</v>
      </c>
    </row>
    <row r="9" spans="1:23" s="100" customFormat="1" ht="20.25">
      <c r="A9" s="87" t="s">
        <v>66</v>
      </c>
      <c r="B9" s="88"/>
      <c r="C9" s="89">
        <v>0</v>
      </c>
      <c r="D9" s="90"/>
      <c r="E9" s="91">
        <v>-2602868167</v>
      </c>
      <c r="F9" s="92"/>
      <c r="G9" s="91">
        <v>0</v>
      </c>
      <c r="H9" s="92"/>
      <c r="I9" s="91">
        <v>-2602868167</v>
      </c>
      <c r="J9" s="93"/>
      <c r="K9" s="94">
        <v>0.59316577993635367</v>
      </c>
      <c r="L9" s="95"/>
      <c r="M9" s="96">
        <v>522018699548</v>
      </c>
      <c r="N9" s="97"/>
      <c r="O9" s="98">
        <v>69476326026</v>
      </c>
      <c r="P9" s="97"/>
      <c r="Q9" s="98">
        <v>591495025576</v>
      </c>
      <c r="R9" s="99"/>
      <c r="S9" s="94">
        <v>16.614434761808539</v>
      </c>
      <c r="U9" s="101"/>
    </row>
    <row r="10" spans="1:23" s="100" customFormat="1" ht="20.25">
      <c r="A10" s="87" t="s">
        <v>84</v>
      </c>
      <c r="B10" s="88"/>
      <c r="C10" s="89">
        <v>0</v>
      </c>
      <c r="D10" s="90"/>
      <c r="E10" s="91">
        <v>-11560757431</v>
      </c>
      <c r="F10" s="92"/>
      <c r="G10" s="91">
        <v>0</v>
      </c>
      <c r="H10" s="92"/>
      <c r="I10" s="91">
        <v>-11560757431</v>
      </c>
      <c r="J10" s="92"/>
      <c r="K10" s="94">
        <v>2.6345728090093128</v>
      </c>
      <c r="L10" s="95"/>
      <c r="M10" s="91">
        <v>39247062910</v>
      </c>
      <c r="N10" s="92"/>
      <c r="O10" s="91">
        <v>0</v>
      </c>
      <c r="P10" s="92"/>
      <c r="Q10" s="91">
        <v>39247062910</v>
      </c>
      <c r="R10" s="92"/>
      <c r="S10" s="94">
        <v>1.102406171000009</v>
      </c>
      <c r="U10" s="101"/>
    </row>
    <row r="11" spans="1:23" ht="24.75" thickBot="1">
      <c r="A11" s="102" t="s">
        <v>327</v>
      </c>
      <c r="B11" s="103"/>
      <c r="C11" s="104">
        <f>SUM(C9:C10)</f>
        <v>0</v>
      </c>
      <c r="D11" s="105"/>
      <c r="E11" s="106">
        <f>SUM(E9:E10)</f>
        <v>-14163625598</v>
      </c>
      <c r="F11" s="105"/>
      <c r="G11" s="107">
        <f>SUM(G9:G10)</f>
        <v>0</v>
      </c>
      <c r="H11" s="105"/>
      <c r="I11" s="147">
        <f>SUM(I9:I10)</f>
        <v>-14163625598</v>
      </c>
      <c r="J11" s="108"/>
      <c r="K11" s="109">
        <f>SUM(K9:K10)</f>
        <v>3.2277385889456665</v>
      </c>
      <c r="L11" s="108"/>
      <c r="M11" s="106">
        <f>SUM(M9:M10)</f>
        <v>561265762458</v>
      </c>
      <c r="N11" s="108"/>
      <c r="O11" s="106">
        <f>SUM(O9:O10)</f>
        <v>69476326026</v>
      </c>
      <c r="P11" s="108"/>
      <c r="Q11" s="106">
        <f>SUM(Q9:Q10)</f>
        <v>630742088486</v>
      </c>
      <c r="R11" s="110"/>
      <c r="S11" s="109">
        <f>SUM(S9:S10)</f>
        <v>17.716840932808548</v>
      </c>
      <c r="V11" s="111"/>
    </row>
    <row r="12" spans="1:23" ht="19.5" thickTop="1">
      <c r="E12" s="112"/>
      <c r="G12" s="112"/>
      <c r="K12" s="112"/>
      <c r="M12" s="112"/>
      <c r="O12" s="112"/>
      <c r="Q12" s="112"/>
      <c r="R12" s="113"/>
      <c r="S12" s="112"/>
    </row>
    <row r="14" spans="1:23" customFormat="1" ht="21.75" customHeight="1">
      <c r="A14" s="177"/>
      <c r="B14" s="177"/>
      <c r="C14" s="114"/>
      <c r="D14" s="115"/>
      <c r="E14" s="114"/>
      <c r="F14" s="115"/>
      <c r="G14" s="114"/>
      <c r="H14" s="115"/>
      <c r="I14" s="114"/>
      <c r="J14" s="115"/>
      <c r="K14" s="116"/>
      <c r="L14" s="115"/>
      <c r="M14" s="114"/>
      <c r="N14" s="115"/>
      <c r="O14" s="210"/>
      <c r="P14" s="210"/>
      <c r="Q14" s="115"/>
      <c r="R14" s="115"/>
      <c r="S14" s="116"/>
      <c r="T14" s="115"/>
      <c r="U14" s="114"/>
      <c r="V14" s="115"/>
      <c r="W14" s="116"/>
    </row>
    <row r="15" spans="1:23" customFormat="1" ht="21.75" customHeight="1">
      <c r="A15" s="177"/>
      <c r="B15" s="177"/>
      <c r="C15" s="114"/>
      <c r="D15" s="115"/>
      <c r="E15" s="114"/>
      <c r="F15" s="115"/>
      <c r="G15" s="114"/>
      <c r="H15" s="115"/>
      <c r="I15" s="114"/>
      <c r="J15" s="115"/>
      <c r="K15" s="116"/>
      <c r="L15" s="115"/>
      <c r="M15" s="114"/>
      <c r="N15" s="115"/>
      <c r="O15" s="210"/>
      <c r="P15" s="210"/>
      <c r="Q15" s="115"/>
      <c r="R15" s="115"/>
      <c r="S15" s="116"/>
      <c r="T15" s="115"/>
      <c r="U15" s="114"/>
      <c r="V15" s="115"/>
      <c r="W15" s="116"/>
    </row>
  </sheetData>
  <mergeCells count="10">
    <mergeCell ref="A14:B14"/>
    <mergeCell ref="O14:P14"/>
    <mergeCell ref="A15:B15"/>
    <mergeCell ref="O15:P15"/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 </vt:lpstr>
      <vt:lpstr>سهام</vt:lpstr>
      <vt:lpstr>گواهی سپرده کالایی </vt:lpstr>
      <vt:lpstr>اوراق مشتقه</vt:lpstr>
      <vt:lpstr>اوراق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 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2026-03-25T08:48:00Z</dcterms:created>
  <dcterms:modified xsi:type="dcterms:W3CDTF">2026-03-28T05:52:51Z</dcterms:modified>
</cp:coreProperties>
</file>