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50227\"/>
    </mc:Choice>
  </mc:AlternateContent>
  <xr:revisionPtr revIDLastSave="0" documentId="13_ncr:1_{657D41AC-03D8-43FF-9FB7-B108557363E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صورت وضعیت" sheetId="1" r:id="rId1"/>
    <sheet name="سهام" sheetId="2" r:id="rId2"/>
    <sheet name="گواهی سپرده کالایی " sheetId="22" r:id="rId3"/>
    <sheet name="اوراق مشتقه" sheetId="3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حاصل ازگواهی سپرده کالایی" sheetId="23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" sheetId="18" r:id="rId16"/>
    <sheet name="درآمد ناشی از تغییر قیمت اوراق" sheetId="21" r:id="rId17"/>
  </sheets>
  <definedNames>
    <definedName name="_xlnm._FilterDatabase" localSheetId="8" hidden="1">'درآمد سرمایه گذاری در سهام'!$A$8:$V$60</definedName>
    <definedName name="_xlnm.Print_Area" localSheetId="4">اوراق!$A$1:$AL$14</definedName>
    <definedName name="_xlnm.Print_Area" localSheetId="5">'تعدیل قیمت'!$A$1:$M$53</definedName>
    <definedName name="_xlnm.Print_Area" localSheetId="16">'درآمد ناشی از تغییر قیمت اوراق'!$A$1:$Q$66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3" l="1"/>
  <c r="F13" i="13"/>
  <c r="J13" i="7"/>
  <c r="L13" i="7"/>
  <c r="M13" i="18"/>
  <c r="J13" i="8"/>
  <c r="H8" i="8"/>
  <c r="H9" i="8"/>
  <c r="H10" i="8"/>
  <c r="H11" i="8"/>
  <c r="H12" i="8"/>
  <c r="H13" i="7" l="1"/>
  <c r="F13" i="7"/>
  <c r="D13" i="7"/>
  <c r="E92" i="2" l="1"/>
  <c r="V60" i="9"/>
  <c r="L60" i="9"/>
  <c r="E13" i="21"/>
  <c r="I13" i="21" s="1"/>
  <c r="M13" i="21"/>
  <c r="Q13" i="21"/>
  <c r="F12" i="8"/>
  <c r="F11" i="8"/>
  <c r="F10" i="8"/>
  <c r="F9" i="8"/>
  <c r="C13" i="18"/>
  <c r="G13" i="18"/>
  <c r="I13" i="18"/>
  <c r="D60" i="9"/>
  <c r="F60" i="9"/>
  <c r="H60" i="9"/>
  <c r="J60" i="9"/>
  <c r="N60" i="9"/>
  <c r="P60" i="9"/>
  <c r="R60" i="9"/>
  <c r="T60" i="9" l="1"/>
  <c r="F8" i="8" s="1"/>
  <c r="AJ12" i="22"/>
  <c r="W92" i="2"/>
  <c r="G92" i="2"/>
  <c r="I92" i="2"/>
  <c r="K92" i="2"/>
  <c r="Q92" i="2"/>
  <c r="O92" i="2"/>
  <c r="M92" i="2"/>
  <c r="S92" i="2"/>
  <c r="Y92" i="2"/>
  <c r="S11" i="23"/>
  <c r="Q11" i="23"/>
  <c r="O11" i="23"/>
  <c r="M11" i="23"/>
  <c r="K11" i="23"/>
  <c r="I11" i="23"/>
  <c r="G11" i="23"/>
  <c r="E11" i="23"/>
  <c r="C11" i="23"/>
  <c r="AL12" i="22"/>
  <c r="AH12" i="22"/>
  <c r="AD12" i="22"/>
  <c r="AB12" i="22"/>
  <c r="AA12" i="22"/>
  <c r="Y12" i="22"/>
  <c r="X12" i="22"/>
  <c r="V12" i="22"/>
  <c r="T12" i="22"/>
  <c r="R12" i="22"/>
  <c r="F13" i="8" l="1"/>
  <c r="H13" i="8" l="1"/>
</calcChain>
</file>

<file path=xl/sharedStrings.xml><?xml version="1.0" encoding="utf-8"?>
<sst xmlns="http://schemas.openxmlformats.org/spreadsheetml/2006/main" count="674" uniqueCount="263">
  <si>
    <t>صندوق سرمایه گذاری سهامی اهرمی پیشران پارسیان</t>
  </si>
  <si>
    <t>صورت وضعیت پرتفوی</t>
  </si>
  <si>
    <t>برای ماه منتهی به 1405/02/27</t>
  </si>
  <si>
    <t>-1</t>
  </si>
  <si>
    <t>سرمایه گذاری ها</t>
  </si>
  <si>
    <t>-1-1</t>
  </si>
  <si>
    <t>سرمایه گذاری در سهام و حق تقدم سهام</t>
  </si>
  <si>
    <t>1405/01/27</t>
  </si>
  <si>
    <t>تغییرات طی دوره</t>
  </si>
  <si>
    <t>1405/02/27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</si>
  <si>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</si>
  <si>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</si>
  <si>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</si>
  <si>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</si>
  <si>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</si>
  <si>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</si>
  <si>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</si>
  <si>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</si>
  <si>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</si>
  <si>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خاورمیانه</t>
  </si>
  <si>
    <t>بانک ملت</t>
  </si>
  <si>
    <t>بانک‌اقتصادنوین‌</t>
  </si>
  <si>
    <t>بورس کالای ایران</t>
  </si>
  <si>
    <t>بیمه البرز</t>
  </si>
  <si>
    <t>بیمه کوثر</t>
  </si>
  <si>
    <t>پالایش نفت اصفهان</t>
  </si>
  <si>
    <t>پالایش نفت بندرعباس</t>
  </si>
  <si>
    <t>پالایش نفت تهران</t>
  </si>
  <si>
    <t>پتروشیمی اروند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</si>
  <si>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</si>
  <si>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</si>
  <si>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</si>
  <si>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</si>
  <si>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</si>
  <si>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</si>
  <si>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پتروشیمی‌شیراز</t>
  </si>
  <si>
    <t>پخش البرز</t>
  </si>
  <si>
    <t>تامین سرمایه لوتوس پارسیان</t>
  </si>
  <si>
    <t>تایدواترخاورمیانه</t>
  </si>
  <si>
    <t>تراکتورسازی‌ایران‌</t>
  </si>
  <si>
    <t>توسعه خدمات دریایی وبندری سینا</t>
  </si>
  <si>
    <t>توسعه معدنی و صنعتی صبانور</t>
  </si>
  <si>
    <t>توسعه‌معادن‌وفلزات‌</t>
  </si>
  <si>
    <t>تولیدات پتروشیمی قائد بصیر</t>
  </si>
  <si>
    <t>تولیدی‌مهرام‌</t>
  </si>
  <si>
    <t>ح . سرمایه گذاری صدرتامین</t>
  </si>
  <si>
    <t>ح . معدنی و صنعتی گل گهر</t>
  </si>
  <si>
    <t>حفاری شمال</t>
  </si>
  <si>
    <t>داروسازی‌ فارابی‌</t>
  </si>
  <si>
    <t>ریخته‌گری‌ تراکتورسازی‌ ایران‌</t>
  </si>
  <si>
    <t>س. صنایع‌شیمیایی‌ایران</t>
  </si>
  <si>
    <t>س. نفت و گاز و پتروشیمی تأمین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</si>
  <si>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</si>
  <si>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</si>
  <si>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</si>
  <si>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</si>
  <si>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</si>
  <si>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</si>
  <si>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سنگ آهن گهرزمین</t>
  </si>
  <si>
    <t>سیمان آبیک</t>
  </si>
  <si>
    <t>سیمان فارس و خوزستان</t>
  </si>
  <si>
    <t>سیمان‌ شرق‌</t>
  </si>
  <si>
    <t>سیمان‌ صوفیان‌</t>
  </si>
  <si>
    <t>سیمان‌خاش‌</t>
  </si>
  <si>
    <t>شرکت بهمن لیزینگ</t>
  </si>
  <si>
    <t>شرکت س استان آذربایجان غربی</t>
  </si>
  <si>
    <t>شرکت صنایع غذایی مینو شرق</t>
  </si>
  <si>
    <t>شمش طلا GoldBar</t>
  </si>
  <si>
    <t>صنایع پتروشیمی خلیج فارس</t>
  </si>
  <si>
    <t>صنایع غذایی رضوی</t>
  </si>
  <si>
    <t>صنعت غذایی کورش</t>
  </si>
  <si>
    <t>صنعتی دوده فام</t>
  </si>
  <si>
    <t>فجر انرژی خلیج فارس</t>
  </si>
  <si>
    <t>فروشگاههای زنجیره ای افق کوروش</t>
  </si>
  <si>
    <t>فولاد خراسان</t>
  </si>
  <si>
    <t>فولاد مبارکه اصفهان</t>
  </si>
  <si>
    <t>گروه صنعتی درپاد تبریز</t>
  </si>
  <si>
    <t>گروه مالی صبا تامین</t>
  </si>
  <si>
    <t>گروه مالی مهرگان تامین پارس</t>
  </si>
  <si>
    <t>گروه مالی نماد غدیر(سهامی عام)</t>
  </si>
  <si>
    <t>گروه‌ صنعتی‌ بارز</t>
  </si>
  <si>
    <t>گسترش نفت و گاز پارسیان</t>
  </si>
  <si>
    <t>مبین انرژی خلیج فارس</t>
  </si>
  <si>
    <t>مجتمع کاشی و سنگ پرسپولیس یزد</t>
  </si>
  <si>
    <t>مدیریت نیروگاهی ایرانیان مپنا</t>
  </si>
  <si>
    <t>مس کاتد CopperCthd</t>
  </si>
  <si>
    <t>مس‌ شهیدباهنر</t>
  </si>
  <si>
    <t>معدنکاران نسوز</t>
  </si>
  <si>
    <t>معدنی و صنعتی گل گهر</t>
  </si>
  <si>
    <t>معدنی‌وصنعتی‌چادرملو</t>
  </si>
  <si>
    <t>ملی‌ صنایع‌ مس‌ ایران‌</t>
  </si>
  <si>
    <t>موتوژن‌</t>
  </si>
  <si>
    <t>نفت سپاهان</t>
  </si>
  <si>
    <t>نفت‌ بهران‌</t>
  </si>
  <si>
    <t>نفت‌ پارس‌</t>
  </si>
  <si>
    <t>کشاورزی و دامپروری بینالود</t>
  </si>
  <si>
    <t>کشت و دامداری فکا</t>
  </si>
  <si>
    <t>کشت و صنعت جوین</t>
  </si>
  <si>
    <t>کشتیرانی جمهوری اسلامی ایران</t>
  </si>
  <si>
    <t>کلر پارس</t>
  </si>
  <si>
    <t>کویر تایر</t>
  </si>
  <si>
    <t>کیمیا کالای رازی</t>
  </si>
  <si>
    <t>ح . توسعه‌معادن‌وفلزات‌</t>
  </si>
  <si>
    <t>ح . تامین سرمایه لوتوس پارسیان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</si>
  <si>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</si>
  <si>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</si>
  <si>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</si>
  <si>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</si>
  <si>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</si>
  <si>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</si>
  <si>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</si>
  <si>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1405/07/27</t>
  </si>
  <si>
    <t>1405/07/04</t>
  </si>
  <si>
    <t>1405/06/28</t>
  </si>
  <si>
    <t>1405/06/31</t>
  </si>
  <si>
    <t>1405/07/13</t>
  </si>
  <si>
    <t>-2-1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</si>
  <si>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</si>
  <si>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</si>
  <si>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</si>
  <si>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</si>
  <si>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</si>
  <si>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</si>
  <si>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</si>
  <si>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</si>
  <si>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</si>
  <si>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پتایر073-بدون ضامن</t>
  </si>
  <si>
    <t>بله</t>
  </si>
  <si>
    <t>1403/03/06</t>
  </si>
  <si>
    <t>1407/03/06</t>
  </si>
  <si>
    <t>مرابحه پکاشیمی-لوتوس071219</t>
  </si>
  <si>
    <t>1403/12/19</t>
  </si>
  <si>
    <t>1407/12/19</t>
  </si>
  <si>
    <t>صکوک مرابحه کویر510-بدون ضامن</t>
  </si>
  <si>
    <t>1402/10/24</t>
  </si>
  <si>
    <t>1405/10/24</t>
  </si>
  <si>
    <t>مرابحه عالیس-پارسیان070224</t>
  </si>
  <si>
    <t>1403/02/24</t>
  </si>
  <si>
    <t>1407/02/24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</si>
  <si>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</si>
  <si>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</si>
  <si>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</si>
  <si>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</si>
  <si>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</si>
  <si>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</si>
  <si>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</si>
  <si>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</si>
  <si>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</si>
  <si>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</si>
  <si>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</si>
  <si>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</si>
  <si>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</si>
  <si>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</si>
  <si>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</si>
  <si>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</si>
  <si>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</si>
  <si>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</si>
  <si>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</si>
  <si>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</si>
  <si>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</si>
  <si>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</si>
  <si>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</si>
  <si>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</si>
  <si>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</si>
  <si>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</si>
  <si>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</si>
  <si>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</si>
  <si>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</si>
  <si>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</si>
  <si>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</si>
  <si>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</si>
  <si>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</si>
  <si>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</si>
  <si>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</si>
  <si>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</si>
  <si>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</si>
  <si>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</si>
  <si>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</si>
  <si>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</si>
  <si>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</si>
  <si>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</si>
  <si>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</si>
  <si>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نام سپرده بانکی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</si>
  <si>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</si>
  <si>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</si>
  <si>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</si>
  <si>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</si>
  <si>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</si>
  <si>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</si>
  <si>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</si>
  <si>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</si>
  <si>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</si>
  <si>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1405/01/31</t>
  </si>
  <si>
    <t>1405/02/14</t>
  </si>
  <si>
    <t>1405/01/30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</si>
  <si>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</si>
  <si>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</si>
  <si>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</si>
  <si>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</si>
  <si>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</si>
  <si>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</si>
  <si>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</si>
  <si>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</si>
  <si>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</si>
  <si>
    <t>برای ماه منتهی به 1404/03/27</t>
  </si>
  <si>
    <t>برای ماه منتهی به 1405/01/27</t>
  </si>
  <si>
    <t xml:space="preserve">سرمایه گذاری در گواهی سپرده کالایی </t>
  </si>
  <si>
    <t>‫اطلاعات اوراق بهادار با درآمد ثابت</t>
  </si>
  <si>
    <t>‫تغییرات طی دوره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</si>
  <si>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</si>
  <si>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</si>
  <si>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</si>
  <si>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</si>
  <si>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</si>
  <si>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</si>
  <si>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</si>
  <si>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</si>
  <si>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</si>
  <si>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</si>
  <si>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</si>
  <si>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</si>
  <si>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</si>
  <si>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</si>
  <si>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</si>
  <si>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</si>
  <si>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1-1-2</t>
  </si>
  <si>
    <t>‫خیر</t>
  </si>
  <si>
    <t>بورس کالا</t>
  </si>
  <si>
    <t>‫0000/00/02</t>
  </si>
  <si>
    <t>‫جمع</t>
  </si>
  <si>
    <t>‫2-2- درآمد حاصل از سرمایه گذاری در گواهی سپرده کالایی:</t>
  </si>
  <si>
    <t>‫درآمد سود اوراق</t>
  </si>
  <si>
    <t>‫درآمد تغییر ارزش</t>
  </si>
  <si>
    <t>‫درآمد فروش</t>
  </si>
  <si>
    <t>اختیارف ت وبملت-973-05/07/27</t>
  </si>
  <si>
    <t>اختیارف ت وبملت-1001-05/02/21</t>
  </si>
  <si>
    <t>1405/02/21</t>
  </si>
  <si>
    <t>اختیارف ت بوعلی-94133-5/02/14</t>
  </si>
  <si>
    <t>اختیارف ت فولاد-2247-05/07/04</t>
  </si>
  <si>
    <t>اختیارف ت فولاد-4067-05/01/29</t>
  </si>
  <si>
    <t>1405/01/29</t>
  </si>
  <si>
    <t>اختیارف ت وغدیر-9279-05/06/28</t>
  </si>
  <si>
    <t>اختیارف ت وغدیر-11154-05/01/18</t>
  </si>
  <si>
    <t>1405/01/18</t>
  </si>
  <si>
    <t>اختیارف ت پارسان-23617-5/02/05</t>
  </si>
  <si>
    <t>1405/02/05</t>
  </si>
  <si>
    <t>اختیارف ت فارس-8732-05/06/31</t>
  </si>
  <si>
    <t>اختیارف ت شبندر-3832-05/02/23</t>
  </si>
  <si>
    <t>1405/02/23</t>
  </si>
  <si>
    <t>اختیارف ت شستا-1306-05/07/13</t>
  </si>
  <si>
    <t>بانک پارسیان</t>
  </si>
  <si>
    <t xml:space="preserve">بانک خاورمیانه </t>
  </si>
  <si>
    <t>بانک گردشگری</t>
  </si>
  <si>
    <t xml:space="preserve">بانک ملت </t>
  </si>
  <si>
    <t xml:space="preserve">بانک پاسارگاد </t>
  </si>
  <si>
    <t>درآمد حاصل از سرمایه گذاری در گواهی سپرده کالایی</t>
  </si>
  <si>
    <t xml:space="preserve">بانک پارسیان </t>
  </si>
  <si>
    <t>تعدیل ناشی از جنگ رمضان</t>
  </si>
  <si>
    <t>*لازم به ذکر است که اختیارفروش های تبعی سررسید شده صندوق در تاریخ 1405/02/29 به جز هبندر502 اعمال گردیدند.</t>
  </si>
  <si>
    <t>درصد سود</t>
  </si>
  <si>
    <t xml:space="preserve">درصد سود </t>
  </si>
  <si>
    <t xml:space="preserve">سود سپرده بانکی </t>
  </si>
  <si>
    <t xml:space="preserve">درآمد حاصل از سرمایه­گذاری در سپرده بانکی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</si>
</sst>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_(* #,##0.0000_);_(* \(#,##0.0000\);_(* &quot;-&quot;??_);_(@_)"/>
    <numFmt numFmtId="167" formatCode="_(* #,##0.0000_);_(* \(#,##0.0000\);_(* &quot;-&quot;????_);_(@_)"/>
    <numFmt numFmtId="168" formatCode="_(* #,##0_);_(* \(#,##0\);_(* &quot;-&quot;????_);_(@_)"/>
    <numFmt numFmtId="169" formatCode="#,##0;[Red]\(#,##0\);0"/>
  </numFmts>
  <fonts count="26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20"/>
      <color rgb="FF000000"/>
      <name val="B Nazanin"/>
      <charset val="178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3"/>
      <name val="B Nazanin"/>
      <charset val="178"/>
    </font>
    <font>
      <sz val="13"/>
      <color indexed="8"/>
      <name val="B Nazanin"/>
      <charset val="178"/>
    </font>
    <font>
      <sz val="11"/>
      <name val="B Nazanin"/>
      <charset val="178"/>
    </font>
    <font>
      <sz val="13"/>
      <color rgb="FF000000"/>
      <name val="B Nazanin"/>
      <charset val="178"/>
    </font>
    <font>
      <sz val="13"/>
      <color rgb="FF000000"/>
      <name val="Arial"/>
      <family val="2"/>
    </font>
    <font>
      <sz val="9"/>
      <color rgb="FF000000"/>
      <name val="Yekan"/>
    </font>
    <font>
      <sz val="11"/>
      <color indexed="8"/>
      <name val="Arial"/>
      <family val="2"/>
      <scheme val="minor"/>
    </font>
    <font>
      <b/>
      <sz val="14"/>
      <name val="B Nazanin"/>
      <charset val="178"/>
    </font>
    <font>
      <sz val="14"/>
      <color indexed="8"/>
      <name val="B Nazanin"/>
      <charset val="178"/>
    </font>
    <font>
      <sz val="14"/>
      <name val="B Nazanin"/>
      <charset val="178"/>
    </font>
    <font>
      <sz val="11"/>
      <color theme="1"/>
      <name val="Arial"/>
      <family val="2"/>
      <charset val="178"/>
      <scheme val="minor"/>
    </font>
    <font>
      <sz val="12"/>
      <color indexed="8"/>
      <name val="B Nazanin"/>
      <charset val="17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rgb="FF000000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0" fillId="0" borderId="0"/>
    <xf numFmtId="0" fontId="8" fillId="0" borderId="0"/>
    <xf numFmtId="43" fontId="20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</cellStyleXfs>
  <cellXfs count="216"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0" fontId="4" fillId="0" borderId="2" xfId="0" applyFont="1" applyFill="1" applyBorder="1" applyAlignment="1">
      <alignment horizontal="right" vertical="top"/>
    </xf>
    <xf numFmtId="38" fontId="4" fillId="0" borderId="2" xfId="0" applyNumberFormat="1" applyFont="1" applyFill="1" applyBorder="1" applyAlignment="1">
      <alignment horizontal="right" vertical="top"/>
    </xf>
    <xf numFmtId="38" fontId="0" fillId="0" borderId="0" xfId="0" applyNumberFormat="1" applyFill="1" applyAlignment="1">
      <alignment horizontal="left"/>
    </xf>
    <xf numFmtId="0" fontId="4" fillId="0" borderId="0" xfId="0" applyFont="1" applyFill="1" applyAlignment="1">
      <alignment horizontal="right" vertical="top"/>
    </xf>
    <xf numFmtId="38" fontId="4" fillId="0" borderId="0" xfId="0" applyNumberFormat="1" applyFont="1" applyFill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8" fontId="4" fillId="0" borderId="5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left"/>
    </xf>
    <xf numFmtId="4" fontId="4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4" xfId="0" applyFill="1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43" fontId="4" fillId="0" borderId="2" xfId="1" applyFont="1" applyFill="1" applyBorder="1" applyAlignment="1">
      <alignment horizontal="right" vertical="top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4" fillId="0" borderId="4" xfId="0" applyFont="1" applyFill="1" applyBorder="1" applyAlignment="1">
      <alignment vertical="top"/>
    </xf>
    <xf numFmtId="0" fontId="1" fillId="0" borderId="0" xfId="2" applyFont="1" applyFill="1" applyAlignment="1">
      <alignment horizontal="center" vertical="center"/>
    </xf>
    <xf numFmtId="0" fontId="9" fillId="0" borderId="0" xfId="4" applyFont="1" applyFill="1"/>
    <xf numFmtId="0" fontId="2" fillId="0" borderId="0" xfId="2" applyFont="1" applyFill="1" applyAlignment="1">
      <alignment horizontal="right" vertical="center"/>
    </xf>
    <xf numFmtId="0" fontId="8" fillId="0" borderId="0" xfId="5" applyFill="1" applyAlignment="1">
      <alignment horizontal="left"/>
    </xf>
    <xf numFmtId="0" fontId="3" fillId="0" borderId="0" xfId="5" applyFont="1" applyFill="1" applyAlignment="1">
      <alignment horizontal="center" vertical="center"/>
    </xf>
    <xf numFmtId="0" fontId="3" fillId="0" borderId="0" xfId="5" applyFont="1" applyFill="1" applyAlignment="1">
      <alignment vertical="center"/>
    </xf>
    <xf numFmtId="37" fontId="11" fillId="0" borderId="6" xfId="4" applyNumberFormat="1" applyFont="1" applyFill="1" applyBorder="1" applyAlignment="1">
      <alignment horizontal="center" vertical="center" wrapText="1"/>
    </xf>
    <xf numFmtId="37" fontId="11" fillId="0" borderId="0" xfId="4" applyNumberFormat="1" applyFont="1" applyFill="1" applyAlignment="1">
      <alignment horizontal="center" vertical="center" wrapText="1"/>
    </xf>
    <xf numFmtId="37" fontId="11" fillId="0" borderId="11" xfId="4" applyNumberFormat="1" applyFont="1" applyFill="1" applyBorder="1" applyAlignment="1">
      <alignment horizontal="center" vertical="center" wrapText="1"/>
    </xf>
    <xf numFmtId="37" fontId="14" fillId="0" borderId="0" xfId="4" applyNumberFormat="1" applyFont="1" applyFill="1" applyAlignment="1">
      <alignment horizontal="right" vertical="center" wrapText="1"/>
    </xf>
    <xf numFmtId="43" fontId="14" fillId="0" borderId="0" xfId="6" applyFont="1" applyFill="1" applyAlignment="1">
      <alignment horizontal="center" vertical="center"/>
    </xf>
    <xf numFmtId="164" fontId="15" fillId="0" borderId="0" xfId="3" applyNumberFormat="1" applyFont="1" applyFill="1" applyAlignment="1">
      <alignment horizontal="center" vertical="center"/>
    </xf>
    <xf numFmtId="164" fontId="14" fillId="0" borderId="0" xfId="3" applyNumberFormat="1" applyFont="1" applyFill="1" applyAlignment="1">
      <alignment horizontal="center" vertical="center"/>
    </xf>
    <xf numFmtId="38" fontId="17" fillId="0" borderId="0" xfId="0" applyNumberFormat="1" applyFont="1" applyFill="1" applyAlignment="1">
      <alignment horizontal="center" vertical="top"/>
    </xf>
    <xf numFmtId="38" fontId="18" fillId="0" borderId="0" xfId="0" applyNumberFormat="1" applyFont="1" applyFill="1" applyAlignment="1">
      <alignment horizontal="center"/>
    </xf>
    <xf numFmtId="38" fontId="14" fillId="0" borderId="0" xfId="6" applyNumberFormat="1" applyFont="1" applyFill="1" applyAlignment="1">
      <alignment horizontal="center" vertical="center"/>
    </xf>
    <xf numFmtId="40" fontId="17" fillId="0" borderId="0" xfId="0" applyNumberFormat="1" applyFont="1" applyFill="1" applyAlignment="1">
      <alignment horizontal="center" vertical="top"/>
    </xf>
    <xf numFmtId="38" fontId="14" fillId="0" borderId="0" xfId="4" applyNumberFormat="1" applyFont="1" applyFill="1" applyAlignment="1">
      <alignment horizontal="center" vertical="center"/>
    </xf>
    <xf numFmtId="38" fontId="18" fillId="0" borderId="0" xfId="0" applyNumberFormat="1" applyFont="1" applyFill="1" applyAlignment="1">
      <alignment horizontal="left"/>
    </xf>
    <xf numFmtId="38" fontId="15" fillId="0" borderId="0" xfId="4" applyNumberFormat="1" applyFont="1" applyFill="1" applyAlignment="1">
      <alignment horizontal="center" vertical="center"/>
    </xf>
    <xf numFmtId="0" fontId="15" fillId="0" borderId="0" xfId="4" applyFont="1" applyFill="1"/>
    <xf numFmtId="3" fontId="15" fillId="0" borderId="0" xfId="4" applyNumberFormat="1" applyFont="1" applyFill="1"/>
    <xf numFmtId="37" fontId="21" fillId="0" borderId="12" xfId="4" applyNumberFormat="1" applyFont="1" applyFill="1" applyBorder="1" applyAlignment="1">
      <alignment horizontal="center" vertical="center"/>
    </xf>
    <xf numFmtId="0" fontId="22" fillId="0" borderId="0" xfId="4" applyFont="1" applyFill="1"/>
    <xf numFmtId="164" fontId="9" fillId="0" borderId="12" xfId="3" applyNumberFormat="1" applyFont="1" applyFill="1" applyBorder="1"/>
    <xf numFmtId="164" fontId="22" fillId="0" borderId="0" xfId="3" applyNumberFormat="1" applyFont="1" applyFill="1"/>
    <xf numFmtId="38" fontId="23" fillId="0" borderId="8" xfId="4" applyNumberFormat="1" applyFont="1" applyFill="1" applyBorder="1" applyAlignment="1">
      <alignment horizontal="center" vertical="center"/>
    </xf>
    <xf numFmtId="164" fontId="23" fillId="0" borderId="12" xfId="3" applyNumberFormat="1" applyFont="1" applyFill="1" applyBorder="1" applyAlignment="1">
      <alignment horizontal="center" vertical="center"/>
    </xf>
    <xf numFmtId="38" fontId="23" fillId="0" borderId="12" xfId="4" applyNumberFormat="1" applyFont="1" applyFill="1" applyBorder="1" applyAlignment="1">
      <alignment horizontal="center" vertical="center"/>
    </xf>
    <xf numFmtId="38" fontId="22" fillId="0" borderId="0" xfId="4" applyNumberFormat="1" applyFont="1" applyFill="1"/>
    <xf numFmtId="40" fontId="23" fillId="0" borderId="8" xfId="4" applyNumberFormat="1" applyFont="1" applyFill="1" applyBorder="1" applyAlignment="1">
      <alignment horizontal="center" vertical="center"/>
    </xf>
    <xf numFmtId="38" fontId="23" fillId="0" borderId="0" xfId="4" applyNumberFormat="1" applyFont="1" applyFill="1" applyAlignment="1">
      <alignment horizontal="center" vertical="center"/>
    </xf>
    <xf numFmtId="3" fontId="9" fillId="0" borderId="0" xfId="4" applyNumberFormat="1" applyFont="1" applyFill="1"/>
    <xf numFmtId="37" fontId="12" fillId="0" borderId="10" xfId="4" applyNumberFormat="1" applyFont="1" applyFill="1" applyBorder="1" applyAlignment="1">
      <alignment horizontal="center" vertical="center"/>
    </xf>
    <xf numFmtId="37" fontId="12" fillId="0" borderId="0" xfId="4" applyNumberFormat="1" applyFont="1" applyFill="1" applyAlignment="1">
      <alignment horizontal="center" vertical="center"/>
    </xf>
    <xf numFmtId="40" fontId="4" fillId="0" borderId="0" xfId="0" applyNumberFormat="1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38" fontId="4" fillId="0" borderId="0" xfId="0" applyNumberFormat="1" applyFont="1" applyFill="1" applyAlignment="1">
      <alignment vertical="top"/>
    </xf>
    <xf numFmtId="43" fontId="0" fillId="0" borderId="0" xfId="1" applyFont="1" applyFill="1" applyAlignment="1">
      <alignment horizontal="left"/>
    </xf>
    <xf numFmtId="40" fontId="4" fillId="0" borderId="0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vertical="top"/>
    </xf>
    <xf numFmtId="40" fontId="4" fillId="0" borderId="4" xfId="0" applyNumberFormat="1" applyFont="1" applyFill="1" applyBorder="1" applyAlignment="1">
      <alignment horizontal="right" vertical="top"/>
    </xf>
    <xf numFmtId="40" fontId="4" fillId="0" borderId="5" xfId="0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left"/>
    </xf>
    <xf numFmtId="0" fontId="4" fillId="0" borderId="2" xfId="0" applyFont="1" applyFill="1" applyBorder="1" applyAlignment="1">
      <alignment horizontal="center" vertical="top"/>
    </xf>
    <xf numFmtId="38" fontId="4" fillId="0" borderId="2" xfId="0" applyNumberFormat="1" applyFont="1" applyFill="1" applyBorder="1" applyAlignment="1">
      <alignment horizontal="center" vertical="top"/>
    </xf>
    <xf numFmtId="38" fontId="0" fillId="0" borderId="0" xfId="0" applyNumberFormat="1" applyFill="1" applyAlignment="1">
      <alignment horizontal="center"/>
    </xf>
    <xf numFmtId="40" fontId="4" fillId="0" borderId="2" xfId="0" applyNumberFormat="1" applyFont="1" applyFill="1" applyBorder="1" applyAlignment="1">
      <alignment horizontal="center" vertical="top"/>
    </xf>
    <xf numFmtId="40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 vertical="top"/>
    </xf>
    <xf numFmtId="38" fontId="4" fillId="0" borderId="0" xfId="0" applyNumberFormat="1" applyFont="1" applyFill="1" applyAlignment="1">
      <alignment horizontal="center" vertical="top"/>
    </xf>
    <xf numFmtId="40" fontId="4" fillId="0" borderId="0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38" fontId="4" fillId="0" borderId="4" xfId="0" applyNumberFormat="1" applyFont="1" applyFill="1" applyBorder="1" applyAlignment="1">
      <alignment horizontal="center" vertical="top"/>
    </xf>
    <xf numFmtId="38" fontId="4" fillId="0" borderId="5" xfId="0" applyNumberFormat="1" applyFont="1" applyFill="1" applyBorder="1" applyAlignment="1">
      <alignment horizontal="center" vertical="top"/>
    </xf>
    <xf numFmtId="40" fontId="4" fillId="0" borderId="5" xfId="0" applyNumberFormat="1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center" vertical="top"/>
    </xf>
    <xf numFmtId="4" fontId="4" fillId="0" borderId="5" xfId="0" applyNumberFormat="1" applyFont="1" applyFill="1" applyBorder="1" applyAlignment="1">
      <alignment horizontal="center" vertical="top"/>
    </xf>
    <xf numFmtId="40" fontId="4" fillId="0" borderId="2" xfId="0" applyNumberFormat="1" applyFont="1" applyFill="1" applyBorder="1" applyAlignment="1">
      <alignment horizontal="right" vertical="top"/>
    </xf>
    <xf numFmtId="169" fontId="25" fillId="0" borderId="0" xfId="7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3" fontId="0" fillId="0" borderId="0" xfId="0" applyNumberFormat="1" applyFill="1" applyAlignment="1">
      <alignment horizontal="center"/>
    </xf>
    <xf numFmtId="3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right" vertical="top" readingOrder="2"/>
    </xf>
    <xf numFmtId="0" fontId="9" fillId="0" borderId="0" xfId="2" applyFont="1" applyFill="1"/>
    <xf numFmtId="0" fontId="1" fillId="0" borderId="0" xfId="2" applyFont="1" applyFill="1" applyAlignment="1">
      <alignment vertical="center"/>
    </xf>
    <xf numFmtId="49" fontId="2" fillId="0" borderId="0" xfId="2" applyNumberFormat="1" applyFont="1" applyFill="1" applyAlignment="1">
      <alignment horizontal="right" vertical="center"/>
    </xf>
    <xf numFmtId="0" fontId="10" fillId="0" borderId="0" xfId="2" applyFont="1" applyFill="1" applyAlignment="1">
      <alignment vertical="center"/>
    </xf>
    <xf numFmtId="0" fontId="8" fillId="0" borderId="0" xfId="2" applyFill="1" applyAlignment="1">
      <alignment horizontal="left"/>
    </xf>
    <xf numFmtId="3" fontId="9" fillId="0" borderId="0" xfId="2" applyNumberFormat="1" applyFont="1" applyFill="1"/>
    <xf numFmtId="37" fontId="12" fillId="0" borderId="6" xfId="2" applyNumberFormat="1" applyFont="1" applyFill="1" applyBorder="1" applyAlignment="1">
      <alignment horizontal="center" vertical="center"/>
    </xf>
    <xf numFmtId="164" fontId="12" fillId="0" borderId="6" xfId="3" applyNumberFormat="1" applyFont="1" applyFill="1" applyBorder="1" applyAlignment="1">
      <alignment horizontal="center" vertical="center"/>
    </xf>
    <xf numFmtId="3" fontId="13" fillId="0" borderId="0" xfId="2" applyNumberFormat="1" applyFont="1" applyFill="1"/>
    <xf numFmtId="49" fontId="12" fillId="0" borderId="0" xfId="2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/>
    </xf>
    <xf numFmtId="0" fontId="12" fillId="0" borderId="0" xfId="2" applyFont="1" applyFill="1" applyAlignment="1">
      <alignment horizontal="center" vertical="center"/>
    </xf>
    <xf numFmtId="43" fontId="12" fillId="0" borderId="0" xfId="3" applyFont="1" applyFill="1" applyAlignment="1">
      <alignment horizontal="center" vertical="center"/>
    </xf>
    <xf numFmtId="43" fontId="9" fillId="0" borderId="0" xfId="3" applyFont="1" applyFill="1" applyAlignment="1">
      <alignment horizontal="center"/>
    </xf>
    <xf numFmtId="37" fontId="14" fillId="0" borderId="0" xfId="2" applyNumberFormat="1" applyFont="1" applyFill="1" applyAlignment="1">
      <alignment horizontal="center" vertical="center"/>
    </xf>
    <xf numFmtId="0" fontId="15" fillId="0" borderId="0" xfId="2" applyFont="1" applyFill="1" applyAlignment="1">
      <alignment horizontal="center"/>
    </xf>
    <xf numFmtId="164" fontId="14" fillId="0" borderId="0" xfId="3" applyNumberFormat="1" applyFont="1" applyFill="1" applyAlignment="1">
      <alignment horizontal="center"/>
    </xf>
    <xf numFmtId="164" fontId="15" fillId="0" borderId="0" xfId="3" applyNumberFormat="1" applyFont="1" applyFill="1" applyAlignment="1">
      <alignment horizontal="center"/>
    </xf>
    <xf numFmtId="164" fontId="12" fillId="0" borderId="0" xfId="3" applyNumberFormat="1" applyFont="1" applyFill="1" applyAlignment="1">
      <alignment horizontal="center" vertical="center"/>
    </xf>
    <xf numFmtId="164" fontId="4" fillId="0" borderId="0" xfId="3" applyNumberFormat="1" applyFont="1" applyFill="1" applyAlignment="1">
      <alignment horizontal="right" vertical="top"/>
    </xf>
    <xf numFmtId="164" fontId="9" fillId="0" borderId="0" xfId="3" applyNumberFormat="1" applyFont="1" applyFill="1" applyAlignment="1">
      <alignment horizontal="center"/>
    </xf>
    <xf numFmtId="3" fontId="4" fillId="0" borderId="0" xfId="2" applyNumberFormat="1" applyFont="1" applyFill="1" applyAlignment="1">
      <alignment horizontal="center" vertical="top"/>
    </xf>
    <xf numFmtId="0" fontId="8" fillId="0" borderId="0" xfId="2" applyFill="1" applyAlignment="1">
      <alignment horizontal="center"/>
    </xf>
    <xf numFmtId="0" fontId="16" fillId="0" borderId="0" xfId="2" applyFont="1" applyFill="1" applyAlignment="1">
      <alignment horizontal="center"/>
    </xf>
    <xf numFmtId="3" fontId="4" fillId="0" borderId="0" xfId="2" applyNumberFormat="1" applyFont="1" applyFill="1" applyAlignment="1">
      <alignment horizontal="center"/>
    </xf>
    <xf numFmtId="2" fontId="4" fillId="0" borderId="0" xfId="2" applyNumberFormat="1" applyFont="1" applyFill="1" applyAlignment="1">
      <alignment horizontal="center"/>
    </xf>
    <xf numFmtId="165" fontId="8" fillId="0" borderId="0" xfId="2" applyNumberFormat="1" applyFill="1" applyAlignment="1">
      <alignment horizontal="center"/>
    </xf>
    <xf numFmtId="164" fontId="0" fillId="0" borderId="0" xfId="3" applyNumberFormat="1" applyFont="1" applyFill="1" applyAlignment="1">
      <alignment horizontal="center"/>
    </xf>
    <xf numFmtId="164" fontId="8" fillId="0" borderId="0" xfId="2" applyNumberFormat="1" applyFill="1" applyAlignment="1">
      <alignment horizontal="center"/>
    </xf>
    <xf numFmtId="3" fontId="17" fillId="0" borderId="0" xfId="0" applyNumberFormat="1" applyFont="1" applyFill="1" applyAlignment="1">
      <alignment horizontal="center" vertical="top"/>
    </xf>
    <xf numFmtId="0" fontId="18" fillId="0" borderId="0" xfId="0" applyFont="1" applyFill="1" applyAlignment="1">
      <alignment horizontal="center"/>
    </xf>
    <xf numFmtId="43" fontId="4" fillId="0" borderId="0" xfId="3" applyFont="1" applyFill="1" applyAlignment="1">
      <alignment horizontal="right" vertical="top"/>
    </xf>
    <xf numFmtId="4" fontId="4" fillId="0" borderId="6" xfId="0" applyNumberFormat="1" applyFont="1" applyFill="1" applyBorder="1" applyAlignment="1">
      <alignment horizontal="center" vertical="top"/>
    </xf>
    <xf numFmtId="3" fontId="4" fillId="0" borderId="0" xfId="2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 vertical="top"/>
    </xf>
    <xf numFmtId="164" fontId="12" fillId="0" borderId="8" xfId="3" applyNumberFormat="1" applyFont="1" applyFill="1" applyBorder="1" applyAlignment="1">
      <alignment horizontal="center" vertical="center"/>
    </xf>
    <xf numFmtId="43" fontId="12" fillId="0" borderId="8" xfId="3" applyFont="1" applyFill="1" applyBorder="1" applyAlignment="1">
      <alignment horizontal="center" vertical="center"/>
    </xf>
    <xf numFmtId="37" fontId="12" fillId="0" borderId="0" xfId="2" applyNumberFormat="1" applyFont="1" applyFill="1" applyAlignment="1">
      <alignment horizontal="center" vertical="center"/>
    </xf>
    <xf numFmtId="2" fontId="12" fillId="0" borderId="8" xfId="2" applyNumberFormat="1" applyFont="1" applyFill="1" applyBorder="1" applyAlignment="1">
      <alignment horizontal="center" vertical="center"/>
    </xf>
    <xf numFmtId="37" fontId="9" fillId="0" borderId="0" xfId="2" applyNumberFormat="1" applyFont="1" applyFill="1" applyBorder="1" applyAlignment="1">
      <alignment horizontal="center"/>
    </xf>
    <xf numFmtId="49" fontId="12" fillId="0" borderId="10" xfId="2" applyNumberFormat="1" applyFont="1" applyFill="1" applyBorder="1" applyAlignment="1">
      <alignment horizontal="center" vertical="center"/>
    </xf>
    <xf numFmtId="37" fontId="12" fillId="0" borderId="10" xfId="2" applyNumberFormat="1" applyFont="1" applyFill="1" applyBorder="1" applyAlignment="1">
      <alignment horizontal="center" vertical="center"/>
    </xf>
    <xf numFmtId="164" fontId="12" fillId="0" borderId="10" xfId="3" applyNumberFormat="1" applyFont="1" applyFill="1" applyBorder="1" applyAlignment="1">
      <alignment horizontal="center" vertical="center"/>
    </xf>
    <xf numFmtId="2" fontId="12" fillId="0" borderId="10" xfId="2" applyNumberFormat="1" applyFont="1" applyFill="1" applyBorder="1" applyAlignment="1">
      <alignment horizontal="center" vertical="center"/>
    </xf>
    <xf numFmtId="37" fontId="9" fillId="0" borderId="0" xfId="2" applyNumberFormat="1" applyFont="1" applyFill="1"/>
    <xf numFmtId="3" fontId="8" fillId="0" borderId="0" xfId="2" applyNumberFormat="1" applyFill="1"/>
    <xf numFmtId="2" fontId="9" fillId="0" borderId="0" xfId="2" applyNumberFormat="1" applyFont="1" applyFill="1"/>
    <xf numFmtId="3" fontId="4" fillId="0" borderId="0" xfId="2" applyNumberFormat="1" applyFont="1" applyFill="1" applyAlignment="1">
      <alignment horizontal="right" vertical="top"/>
    </xf>
    <xf numFmtId="4" fontId="4" fillId="0" borderId="0" xfId="2" applyNumberFormat="1" applyFont="1" applyFill="1" applyAlignment="1">
      <alignment horizontal="right" vertical="top"/>
    </xf>
    <xf numFmtId="3" fontId="19" fillId="0" borderId="0" xfId="2" applyNumberFormat="1" applyFont="1" applyFill="1"/>
    <xf numFmtId="164" fontId="9" fillId="0" borderId="0" xfId="2" applyNumberFormat="1" applyFont="1" applyFill="1"/>
    <xf numFmtId="4" fontId="9" fillId="0" borderId="0" xfId="2" applyNumberFormat="1" applyFont="1" applyFill="1"/>
    <xf numFmtId="166" fontId="19" fillId="0" borderId="0" xfId="3" applyNumberFormat="1" applyFont="1" applyFill="1"/>
    <xf numFmtId="3" fontId="8" fillId="0" borderId="0" xfId="2" applyNumberFormat="1" applyFill="1" applyAlignment="1">
      <alignment horizontal="left"/>
    </xf>
    <xf numFmtId="37" fontId="8" fillId="0" borderId="0" xfId="2" applyNumberFormat="1" applyFill="1" applyAlignment="1">
      <alignment horizontal="left"/>
    </xf>
    <xf numFmtId="164" fontId="9" fillId="0" borderId="0" xfId="3" applyNumberFormat="1" applyFont="1" applyFill="1"/>
    <xf numFmtId="167" fontId="9" fillId="0" borderId="0" xfId="2" applyNumberFormat="1" applyFont="1" applyFill="1"/>
    <xf numFmtId="168" fontId="9" fillId="0" borderId="0" xfId="2" applyNumberFormat="1" applyFont="1" applyFill="1"/>
    <xf numFmtId="3" fontId="4" fillId="0" borderId="2" xfId="0" applyNumberFormat="1" applyFont="1" applyFill="1" applyBorder="1" applyAlignment="1">
      <alignment vertical="top"/>
    </xf>
    <xf numFmtId="3" fontId="4" fillId="0" borderId="0" xfId="0" applyNumberFormat="1" applyFont="1" applyFill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4" fontId="4" fillId="0" borderId="5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center" vertical="top"/>
    </xf>
    <xf numFmtId="0" fontId="0" fillId="0" borderId="0" xfId="0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0" xfId="2" applyFont="1" applyFill="1" applyAlignment="1">
      <alignment horizontal="right" vertical="top"/>
    </xf>
    <xf numFmtId="3" fontId="4" fillId="0" borderId="0" xfId="2" applyNumberFormat="1" applyFont="1" applyFill="1" applyAlignment="1">
      <alignment horizontal="right" vertical="top"/>
    </xf>
    <xf numFmtId="0" fontId="12" fillId="0" borderId="0" xfId="2" applyFont="1" applyFill="1" applyAlignment="1">
      <alignment horizontal="center" vertical="center"/>
    </xf>
    <xf numFmtId="0" fontId="9" fillId="0" borderId="0" xfId="2" applyFont="1" applyFill="1"/>
    <xf numFmtId="37" fontId="12" fillId="0" borderId="6" xfId="2" applyNumberFormat="1" applyFont="1" applyFill="1" applyBorder="1" applyAlignment="1">
      <alignment horizontal="center" vertical="center"/>
    </xf>
    <xf numFmtId="37" fontId="12" fillId="0" borderId="0" xfId="2" applyNumberFormat="1" applyFont="1" applyFill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37" fontId="12" fillId="0" borderId="9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2" applyFont="1" applyFill="1" applyBorder="1" applyAlignment="1">
      <alignment horizontal="right" vertical="center"/>
    </xf>
    <xf numFmtId="2" fontId="12" fillId="0" borderId="0" xfId="2" applyNumberFormat="1" applyFont="1" applyFill="1" applyAlignment="1">
      <alignment horizontal="center" vertical="center" wrapText="1"/>
    </xf>
    <xf numFmtId="2" fontId="12" fillId="0" borderId="6" xfId="2" applyNumberFormat="1" applyFont="1" applyFill="1" applyBorder="1" applyAlignment="1">
      <alignment horizontal="center" vertical="center"/>
    </xf>
    <xf numFmtId="37" fontId="12" fillId="0" borderId="6" xfId="2" applyNumberFormat="1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center" vertical="center"/>
    </xf>
    <xf numFmtId="37" fontId="11" fillId="0" borderId="6" xfId="2" applyNumberFormat="1" applyFont="1" applyFill="1" applyBorder="1" applyAlignment="1">
      <alignment horizontal="center" vertical="center"/>
    </xf>
    <xf numFmtId="0" fontId="9" fillId="0" borderId="7" xfId="2" applyFont="1" applyFill="1" applyBorder="1"/>
    <xf numFmtId="0" fontId="4" fillId="0" borderId="6" xfId="0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38" fontId="4" fillId="0" borderId="0" xfId="0" applyNumberFormat="1" applyFont="1" applyFill="1" applyAlignment="1">
      <alignment horizontal="right" vertical="top"/>
    </xf>
    <xf numFmtId="0" fontId="2" fillId="0" borderId="0" xfId="2" applyFont="1" applyFill="1" applyAlignment="1">
      <alignment horizontal="right" vertical="center"/>
    </xf>
    <xf numFmtId="0" fontId="3" fillId="0" borderId="4" xfId="5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</cellXfs>
  <cellStyles count="9">
    <cellStyle name="Comma" xfId="1" builtinId="3"/>
    <cellStyle name="Comma 2" xfId="3" xr:uid="{36FC65A1-64AA-4862-A291-CFCA2C9B2ED6}"/>
    <cellStyle name="Comma 2 2" xfId="6" xr:uid="{42AEE4EE-A9E0-406B-9E15-E8EA9571C2FF}"/>
    <cellStyle name="Comma 3" xfId="8" xr:uid="{C789F5F6-49A8-4B56-8A97-E52DBFAC474A}"/>
    <cellStyle name="Normal" xfId="0" builtinId="0"/>
    <cellStyle name="Normal 2" xfId="2" xr:uid="{8A03DA26-0E46-4CE4-BD9E-1BBD3F50A95A}"/>
    <cellStyle name="Normal 2 2" xfId="4" xr:uid="{063A3FDD-E953-44F1-B32B-ADFEA830A07C}"/>
    <cellStyle name="Normal 3" xfId="5" xr:uid="{EF611770-2B12-41C0-9541-70BE56068FC2}"/>
    <cellStyle name="Normal 4" xfId="7" xr:uid="{21661655-BD55-46B7-A9BD-B795B60E59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rightToLeft="1" view="pageBreakPreview" zoomScale="106" zoomScaleNormal="100" zoomScaleSheetLayoutView="106" workbookViewId="0">
      <selection activeCell="A11" sqref="A1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173" t="s">
        <v>0</v>
      </c>
      <c r="B1" s="173"/>
      <c r="C1" s="173"/>
    </row>
    <row r="2" spans="1:3" ht="21.75" customHeight="1">
      <c r="A2" s="173" t="s">
        <v>1</v>
      </c>
      <c r="B2" s="173"/>
      <c r="C2" s="173"/>
    </row>
    <row r="3" spans="1:3" ht="21.75" customHeight="1">
      <c r="A3" s="173" t="s">
        <v>204</v>
      </c>
      <c r="B3" s="173"/>
      <c r="C3" s="173"/>
    </row>
    <row r="4" spans="1:3" ht="7.35" customHeight="1">
      <c r="A4" s="173"/>
      <c r="B4" s="173"/>
      <c r="C4" s="173"/>
    </row>
    <row r="5" spans="1:3" ht="123.6" customHeight="1">
      <c r="A5" s="173"/>
      <c r="B5" s="173"/>
      <c r="C5" s="173"/>
    </row>
    <row r="6" spans="1:3" ht="123.6" customHeight="1">
      <c r="A6" s="173" t="s">
        <v>2</v>
      </c>
      <c r="B6" s="173"/>
      <c r="C6" s="173"/>
    </row>
    <row r="8" spans="1:3" ht="25.5">
      <c r="B8" s="172"/>
      <c r="C8" s="1"/>
    </row>
    <row r="9" spans="1:3">
      <c r="B9" s="172"/>
    </row>
  </sheetData>
  <mergeCells count="4">
    <mergeCell ref="B8:B9"/>
    <mergeCell ref="A1:C1"/>
    <mergeCell ref="A2:C5"/>
    <mergeCell ref="A6:C6"/>
  </mergeCells>
  <pageMargins left="0.39" right="0.39" top="0.39" bottom="0.39" header="0" footer="0"/>
  <pageSetup paperSize="9" scale="7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814C9-2E15-4FAB-A9DF-9C9648ADC2D9}">
  <sheetPr>
    <pageSetUpPr fitToPage="1"/>
  </sheetPr>
  <dimension ref="A1:W15"/>
  <sheetViews>
    <sheetView rightToLeft="1" zoomScale="96" zoomScaleNormal="96" zoomScaleSheetLayoutView="98" workbookViewId="0">
      <selection activeCell="U14" sqref="U14"/>
    </sheetView>
  </sheetViews>
  <sheetFormatPr defaultRowHeight="18"/>
  <cols>
    <col min="1" max="1" width="26.28515625" style="39" bestFit="1" customWidth="1"/>
    <col min="2" max="2" width="1.42578125" style="39" customWidth="1"/>
    <col min="3" max="3" width="14.42578125" style="39" bestFit="1" customWidth="1"/>
    <col min="4" max="4" width="1.42578125" style="39" customWidth="1"/>
    <col min="5" max="5" width="23.7109375" style="39" bestFit="1" customWidth="1"/>
    <col min="6" max="6" width="1.42578125" style="39" customWidth="1"/>
    <col min="7" max="7" width="11.5703125" style="39" bestFit="1" customWidth="1"/>
    <col min="8" max="8" width="1.42578125" style="39" customWidth="1"/>
    <col min="9" max="9" width="23.7109375" style="39" bestFit="1" customWidth="1"/>
    <col min="10" max="10" width="1.42578125" style="39" customWidth="1"/>
    <col min="11" max="11" width="14.28515625" style="39" bestFit="1" customWidth="1"/>
    <col min="12" max="12" width="1.42578125" style="39" customWidth="1"/>
    <col min="13" max="13" width="23.5703125" style="39" bestFit="1" customWidth="1"/>
    <col min="14" max="14" width="1.42578125" style="39" customWidth="1"/>
    <col min="15" max="15" width="17.7109375" style="39" bestFit="1" customWidth="1"/>
    <col min="16" max="16" width="1.42578125" style="39" customWidth="1"/>
    <col min="17" max="17" width="19.42578125" style="39" bestFit="1" customWidth="1"/>
    <col min="18" max="18" width="1.28515625" style="39" customWidth="1"/>
    <col min="19" max="19" width="14.28515625" style="39" bestFit="1" customWidth="1"/>
    <col min="20" max="21" width="9.140625" style="39"/>
    <col min="22" max="22" width="16.85546875" style="39" bestFit="1" customWidth="1"/>
    <col min="23" max="16384" width="9.140625" style="39"/>
  </cols>
  <sheetData>
    <row r="1" spans="1:23" ht="25.5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38"/>
    </row>
    <row r="2" spans="1:23" ht="25.5">
      <c r="A2" s="199" t="s">
        <v>153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38"/>
    </row>
    <row r="3" spans="1:23" ht="25.5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38"/>
    </row>
    <row r="5" spans="1:23" ht="24">
      <c r="A5" s="213" t="s">
        <v>230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40"/>
    </row>
    <row r="7" spans="1:23" ht="21">
      <c r="C7" s="214" t="s">
        <v>171</v>
      </c>
      <c r="D7" s="214"/>
      <c r="E7" s="214"/>
      <c r="F7" s="214"/>
      <c r="G7" s="214"/>
      <c r="H7" s="214"/>
      <c r="I7" s="214"/>
      <c r="J7" s="214"/>
      <c r="K7" s="214"/>
      <c r="L7" s="41"/>
      <c r="M7" s="214" t="s">
        <v>172</v>
      </c>
      <c r="N7" s="214"/>
      <c r="O7" s="214"/>
      <c r="P7" s="214"/>
      <c r="Q7" s="214"/>
      <c r="R7" s="42"/>
      <c r="W7" s="43"/>
    </row>
    <row r="8" spans="1:23" ht="42">
      <c r="C8" s="44" t="s">
        <v>231</v>
      </c>
      <c r="E8" s="44" t="s">
        <v>232</v>
      </c>
      <c r="G8" s="44" t="s">
        <v>233</v>
      </c>
      <c r="I8" s="44" t="s">
        <v>229</v>
      </c>
      <c r="K8" s="44" t="s">
        <v>158</v>
      </c>
      <c r="M8" s="44" t="s">
        <v>232</v>
      </c>
      <c r="O8" s="44" t="s">
        <v>233</v>
      </c>
      <c r="Q8" s="44" t="s">
        <v>229</v>
      </c>
      <c r="R8" s="45"/>
      <c r="S8" s="46" t="s">
        <v>158</v>
      </c>
    </row>
    <row r="9" spans="1:23" s="58" customFormat="1" ht="20.25">
      <c r="A9" s="47" t="s">
        <v>67</v>
      </c>
      <c r="B9" s="48"/>
      <c r="C9" s="49">
        <v>0</v>
      </c>
      <c r="D9" s="50"/>
      <c r="E9" s="51">
        <v>96974943819</v>
      </c>
      <c r="F9" s="52"/>
      <c r="G9" s="51">
        <v>0</v>
      </c>
      <c r="H9" s="52"/>
      <c r="I9" s="51">
        <v>96974943819</v>
      </c>
      <c r="J9" s="53"/>
      <c r="K9" s="54">
        <v>-150.18614484837363</v>
      </c>
      <c r="L9" s="55"/>
      <c r="M9" s="51">
        <v>96974943819</v>
      </c>
      <c r="N9" s="56"/>
      <c r="O9" s="51">
        <v>0</v>
      </c>
      <c r="P9" s="56"/>
      <c r="Q9" s="51">
        <v>96974943819</v>
      </c>
      <c r="R9" s="57"/>
      <c r="S9" s="54">
        <v>-10.130000000000001</v>
      </c>
      <c r="U9" s="59"/>
    </row>
    <row r="10" spans="1:23" s="58" customFormat="1" ht="20.25">
      <c r="A10" s="47" t="s">
        <v>85</v>
      </c>
      <c r="B10" s="48"/>
      <c r="C10" s="49">
        <v>0</v>
      </c>
      <c r="D10" s="50"/>
      <c r="E10" s="51">
        <v>64527212120</v>
      </c>
      <c r="F10" s="52"/>
      <c r="G10" s="51">
        <v>0</v>
      </c>
      <c r="H10" s="52"/>
      <c r="I10" s="51">
        <v>64527212120</v>
      </c>
      <c r="J10" s="52"/>
      <c r="K10" s="54">
        <v>3.6973766916665207</v>
      </c>
      <c r="L10" s="55"/>
      <c r="M10" s="51">
        <v>64527212120</v>
      </c>
      <c r="N10" s="52"/>
      <c r="O10" s="51">
        <v>0</v>
      </c>
      <c r="P10" s="52"/>
      <c r="Q10" s="51">
        <v>64527212120</v>
      </c>
      <c r="R10" s="52"/>
      <c r="S10" s="54">
        <v>-6.74</v>
      </c>
      <c r="U10" s="59"/>
    </row>
    <row r="11" spans="1:23" ht="24.75" thickBot="1">
      <c r="A11" s="60" t="s">
        <v>229</v>
      </c>
      <c r="B11" s="61"/>
      <c r="C11" s="62">
        <f>SUM(C9:C10)</f>
        <v>0</v>
      </c>
      <c r="D11" s="63"/>
      <c r="E11" s="64">
        <f>SUM(E9:E10)</f>
        <v>161502155939</v>
      </c>
      <c r="F11" s="63"/>
      <c r="G11" s="65">
        <f>SUM(G9:G10)</f>
        <v>0</v>
      </c>
      <c r="H11" s="63"/>
      <c r="I11" s="66">
        <f>SUM(I9:I10)</f>
        <v>161502155939</v>
      </c>
      <c r="J11" s="67"/>
      <c r="K11" s="68">
        <f>SUM(K9:K10)</f>
        <v>-146.4887681567071</v>
      </c>
      <c r="L11" s="67"/>
      <c r="M11" s="64">
        <f>SUM(M9:M10)</f>
        <v>161502155939</v>
      </c>
      <c r="N11" s="67"/>
      <c r="O11" s="64">
        <f>SUM(O9:O10)</f>
        <v>0</v>
      </c>
      <c r="P11" s="67"/>
      <c r="Q11" s="64">
        <f>SUM(Q9:Q10)</f>
        <v>161502155939</v>
      </c>
      <c r="R11" s="69"/>
      <c r="S11" s="68">
        <f>SUM(S9:S10)</f>
        <v>-16.87</v>
      </c>
      <c r="V11" s="70"/>
    </row>
    <row r="12" spans="1:23" ht="19.5" thickTop="1">
      <c r="E12" s="71"/>
      <c r="G12" s="71"/>
      <c r="K12" s="71"/>
      <c r="M12" s="71"/>
      <c r="O12" s="71"/>
      <c r="Q12" s="71"/>
      <c r="R12" s="72"/>
      <c r="S12" s="71"/>
    </row>
    <row r="14" spans="1:23" s="2" customFormat="1" ht="21.75" customHeight="1">
      <c r="A14" s="193"/>
      <c r="B14" s="193"/>
      <c r="C14" s="9"/>
      <c r="D14" s="7"/>
      <c r="E14" s="9"/>
      <c r="F14" s="7"/>
      <c r="G14" s="9"/>
      <c r="H14" s="7"/>
      <c r="I14" s="9"/>
      <c r="J14" s="7"/>
      <c r="K14" s="73"/>
      <c r="L14" s="7"/>
      <c r="M14" s="9"/>
      <c r="N14" s="7"/>
      <c r="O14" s="212"/>
      <c r="P14" s="212"/>
      <c r="Q14" s="7"/>
      <c r="R14" s="7"/>
      <c r="S14" s="73"/>
      <c r="T14" s="7"/>
      <c r="U14" s="9"/>
      <c r="V14" s="7"/>
      <c r="W14" s="73"/>
    </row>
    <row r="15" spans="1:23" s="2" customFormat="1" ht="21.75" customHeight="1">
      <c r="A15" s="193"/>
      <c r="B15" s="193"/>
      <c r="C15" s="9"/>
      <c r="D15" s="7"/>
      <c r="E15" s="9"/>
      <c r="F15" s="7"/>
      <c r="G15" s="9"/>
      <c r="H15" s="7"/>
      <c r="I15" s="9"/>
      <c r="J15" s="7"/>
      <c r="K15" s="73"/>
      <c r="L15" s="7"/>
      <c r="M15" s="9"/>
      <c r="N15" s="7"/>
      <c r="O15" s="212"/>
      <c r="P15" s="212"/>
      <c r="Q15" s="7"/>
      <c r="R15" s="7"/>
      <c r="S15" s="73"/>
      <c r="T15" s="7"/>
      <c r="U15" s="9"/>
      <c r="V15" s="7"/>
      <c r="W15" s="73"/>
    </row>
  </sheetData>
  <mergeCells count="10">
    <mergeCell ref="A14:B14"/>
    <mergeCell ref="O14:P14"/>
    <mergeCell ref="A15:B15"/>
    <mergeCell ref="O15:P15"/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3"/>
  <sheetViews>
    <sheetView rightToLeft="1" zoomScaleNormal="100" zoomScaleSheetLayoutView="106" workbookViewId="0">
      <selection activeCell="S20" sqref="S20"/>
    </sheetView>
  </sheetViews>
  <sheetFormatPr defaultColWidth="16.28515625" defaultRowHeight="12.75"/>
  <cols>
    <col min="1" max="1" width="7.28515625" style="2" customWidth="1"/>
    <col min="2" max="2" width="26.28515625" style="2" customWidth="1"/>
    <col min="3" max="3" width="1.28515625" style="2" customWidth="1"/>
    <col min="4" max="4" width="16.28515625" style="2"/>
    <col min="5" max="5" width="1" style="2" customWidth="1"/>
    <col min="6" max="6" width="16.28515625" style="2"/>
    <col min="7" max="7" width="1.28515625" style="2" customWidth="1"/>
    <col min="8" max="8" width="16.28515625" style="2"/>
    <col min="9" max="9" width="1.140625" style="2" customWidth="1"/>
    <col min="10" max="10" width="16.28515625" style="2" customWidth="1"/>
    <col min="11" max="11" width="1.28515625" style="2" customWidth="1"/>
    <col min="12" max="12" width="16.28515625" style="2"/>
    <col min="13" max="13" width="1" style="2" customWidth="1"/>
    <col min="14" max="14" width="16.28515625" style="2"/>
    <col min="15" max="15" width="1" style="2" customWidth="1"/>
    <col min="16" max="16" width="16.28515625" style="2"/>
    <col min="17" max="17" width="1" style="2" customWidth="1"/>
    <col min="18" max="16384" width="16.28515625" style="2"/>
  </cols>
  <sheetData>
    <row r="1" spans="1:18" ht="29.1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2" spans="1:18" ht="21.75" customHeight="1">
      <c r="A2" s="181" t="s">
        <v>153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</row>
    <row r="3" spans="1:18" ht="21.75" customHeight="1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</row>
    <row r="4" spans="1:18" ht="14.45" customHeight="1"/>
    <row r="5" spans="1:18" ht="14.45" customHeight="1">
      <c r="A5" s="30" t="s">
        <v>177</v>
      </c>
      <c r="B5" s="33" t="s">
        <v>178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14.45" customHeight="1">
      <c r="D6" s="180" t="s">
        <v>171</v>
      </c>
      <c r="E6" s="180"/>
      <c r="F6" s="180"/>
      <c r="G6" s="180"/>
      <c r="H6" s="180"/>
      <c r="I6" s="180"/>
      <c r="J6" s="180"/>
      <c r="L6" s="180" t="s">
        <v>172</v>
      </c>
      <c r="M6" s="180"/>
      <c r="N6" s="180"/>
      <c r="O6" s="180"/>
      <c r="P6" s="180"/>
      <c r="Q6" s="180"/>
      <c r="R6" s="180"/>
    </row>
    <row r="7" spans="1:18" ht="14.45" customHeight="1">
      <c r="D7" s="4"/>
      <c r="E7" s="4"/>
      <c r="F7" s="4"/>
      <c r="G7" s="4"/>
      <c r="H7" s="4"/>
      <c r="I7" s="4"/>
      <c r="J7" s="4"/>
      <c r="L7" s="4"/>
      <c r="M7" s="4"/>
      <c r="N7" s="4"/>
      <c r="O7" s="4"/>
      <c r="P7" s="4"/>
      <c r="Q7" s="4"/>
      <c r="R7" s="4"/>
    </row>
    <row r="8" spans="1:18" ht="14.45" customHeight="1">
      <c r="A8" s="180" t="s">
        <v>179</v>
      </c>
      <c r="B8" s="180"/>
      <c r="D8" s="31" t="s">
        <v>180</v>
      </c>
      <c r="F8" s="31" t="s">
        <v>175</v>
      </c>
      <c r="H8" s="31" t="s">
        <v>176</v>
      </c>
      <c r="J8" s="31" t="s">
        <v>104</v>
      </c>
      <c r="L8" s="31" t="s">
        <v>180</v>
      </c>
      <c r="N8" s="31" t="s">
        <v>175</v>
      </c>
      <c r="P8" s="31" t="s">
        <v>176</v>
      </c>
      <c r="R8" s="31" t="s">
        <v>104</v>
      </c>
    </row>
    <row r="9" spans="1:18" ht="21.75" customHeight="1">
      <c r="A9" s="34" t="s">
        <v>126</v>
      </c>
      <c r="B9" s="34"/>
      <c r="D9" s="6">
        <v>10913156103</v>
      </c>
      <c r="E9" s="7"/>
      <c r="F9" s="6">
        <v>4281253742</v>
      </c>
      <c r="G9" s="7"/>
      <c r="H9" s="6">
        <v>0</v>
      </c>
      <c r="I9" s="7"/>
      <c r="J9" s="6">
        <v>15194409845</v>
      </c>
      <c r="K9" s="7"/>
      <c r="L9" s="6">
        <v>10913156103</v>
      </c>
      <c r="M9" s="7"/>
      <c r="N9" s="6">
        <v>4281253742</v>
      </c>
      <c r="O9" s="7"/>
      <c r="P9" s="6">
        <v>0</v>
      </c>
      <c r="Q9" s="7"/>
      <c r="R9" s="6">
        <v>15194409845</v>
      </c>
    </row>
    <row r="10" spans="1:18" ht="21.75" customHeight="1">
      <c r="A10" s="35" t="s">
        <v>130</v>
      </c>
      <c r="B10" s="35"/>
      <c r="D10" s="11">
        <v>1947246196</v>
      </c>
      <c r="E10" s="7"/>
      <c r="F10" s="11">
        <v>1489093865</v>
      </c>
      <c r="G10" s="7"/>
      <c r="H10" s="11">
        <v>0</v>
      </c>
      <c r="I10" s="7"/>
      <c r="J10" s="11">
        <v>3436340061</v>
      </c>
      <c r="K10" s="7"/>
      <c r="L10" s="11">
        <v>1947246196</v>
      </c>
      <c r="M10" s="7"/>
      <c r="N10" s="11">
        <v>1489093865</v>
      </c>
      <c r="O10" s="7"/>
      <c r="P10" s="11">
        <v>0</v>
      </c>
      <c r="Q10" s="7"/>
      <c r="R10" s="11">
        <v>3436340061</v>
      </c>
    </row>
    <row r="11" spans="1:18" ht="21.75" customHeight="1">
      <c r="A11" s="36" t="s">
        <v>136</v>
      </c>
      <c r="B11" s="36"/>
      <c r="D11" s="9">
        <v>1534126123</v>
      </c>
      <c r="E11" s="7"/>
      <c r="F11" s="9">
        <v>876081851</v>
      </c>
      <c r="G11" s="7"/>
      <c r="H11" s="9">
        <v>0</v>
      </c>
      <c r="I11" s="7"/>
      <c r="J11" s="9">
        <v>2410207974</v>
      </c>
      <c r="K11" s="7"/>
      <c r="L11" s="9">
        <v>1534126123</v>
      </c>
      <c r="M11" s="7"/>
      <c r="N11" s="9">
        <v>876081851</v>
      </c>
      <c r="O11" s="7"/>
      <c r="P11" s="9">
        <v>0</v>
      </c>
      <c r="Q11" s="7"/>
      <c r="R11" s="9">
        <v>2410207974</v>
      </c>
    </row>
    <row r="12" spans="1:18" ht="21.75" customHeight="1">
      <c r="A12" s="37" t="s">
        <v>133</v>
      </c>
      <c r="B12" s="37"/>
      <c r="D12" s="13">
        <v>0</v>
      </c>
      <c r="E12" s="7"/>
      <c r="F12" s="13">
        <v>-5840352</v>
      </c>
      <c r="G12" s="7"/>
      <c r="H12" s="13">
        <v>0</v>
      </c>
      <c r="I12" s="7"/>
      <c r="J12" s="13">
        <v>-5840352</v>
      </c>
      <c r="K12" s="7"/>
      <c r="L12" s="13">
        <v>0</v>
      </c>
      <c r="M12" s="7"/>
      <c r="N12" s="13">
        <v>-5840352</v>
      </c>
      <c r="O12" s="7"/>
      <c r="P12" s="13">
        <v>0</v>
      </c>
      <c r="Q12" s="7"/>
      <c r="R12" s="13">
        <v>-5840352</v>
      </c>
    </row>
    <row r="13" spans="1:18" ht="21.75" customHeight="1">
      <c r="A13" s="174" t="s">
        <v>104</v>
      </c>
      <c r="B13" s="174"/>
      <c r="D13" s="15">
        <v>14394528422</v>
      </c>
      <c r="E13" s="7"/>
      <c r="F13" s="15">
        <v>6640589106</v>
      </c>
      <c r="G13" s="7"/>
      <c r="H13" s="15">
        <v>0</v>
      </c>
      <c r="I13" s="7"/>
      <c r="J13" s="15">
        <v>21035117528</v>
      </c>
      <c r="K13" s="7"/>
      <c r="L13" s="15">
        <v>14394528422</v>
      </c>
      <c r="M13" s="7"/>
      <c r="N13" s="15">
        <v>6640589106</v>
      </c>
      <c r="O13" s="7"/>
      <c r="P13" s="15">
        <v>0</v>
      </c>
      <c r="Q13" s="7"/>
      <c r="R13" s="15">
        <v>21035117528</v>
      </c>
    </row>
  </sheetData>
  <sortState xmlns:xlrd2="http://schemas.microsoft.com/office/spreadsheetml/2017/richdata2" ref="A9:R12">
    <sortCondition descending="1" ref="R9:R12"/>
  </sortState>
  <mergeCells count="7">
    <mergeCell ref="A13:B13"/>
    <mergeCell ref="A8:B8"/>
    <mergeCell ref="A1:R1"/>
    <mergeCell ref="A2:R2"/>
    <mergeCell ref="A3:R3"/>
    <mergeCell ref="D6:J6"/>
    <mergeCell ref="L6:R6"/>
  </mergeCells>
  <pageMargins left="0.39" right="0.39" top="0.39" bottom="0.39" header="0" footer="0"/>
  <pageSetup paperSize="9"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3"/>
  <sheetViews>
    <sheetView rightToLeft="1" zoomScaleNormal="100" zoomScaleSheetLayoutView="100" workbookViewId="0">
      <selection activeCell="O21" sqref="O21"/>
    </sheetView>
  </sheetViews>
  <sheetFormatPr defaultRowHeight="12.75"/>
  <cols>
    <col min="1" max="1" width="5.140625" style="2" customWidth="1"/>
    <col min="2" max="2" width="22.85546875" style="2" customWidth="1"/>
    <col min="3" max="3" width="1.28515625" style="2" customWidth="1"/>
    <col min="4" max="4" width="19.42578125" style="2" customWidth="1"/>
    <col min="5" max="5" width="1.28515625" style="2" customWidth="1"/>
    <col min="6" max="6" width="9.7109375" style="2" bestFit="1" customWidth="1"/>
    <col min="7" max="7" width="1.28515625" style="2" customWidth="1"/>
    <col min="8" max="8" width="19.42578125" style="2" customWidth="1"/>
    <col min="9" max="9" width="1.28515625" style="2" customWidth="1"/>
    <col min="10" max="10" width="9.7109375" style="2" bestFit="1" customWidth="1"/>
    <col min="11" max="11" width="0.28515625" style="2" customWidth="1"/>
    <col min="12" max="16384" width="9.140625" style="2"/>
  </cols>
  <sheetData>
    <row r="1" spans="1:10" ht="29.1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21.75" customHeight="1">
      <c r="A2" s="181" t="s">
        <v>153</v>
      </c>
      <c r="B2" s="181"/>
      <c r="C2" s="181"/>
      <c r="D2" s="181"/>
      <c r="E2" s="181"/>
      <c r="F2" s="181"/>
      <c r="G2" s="181"/>
      <c r="H2" s="181"/>
      <c r="I2" s="181"/>
      <c r="J2" s="181"/>
    </row>
    <row r="3" spans="1:10" ht="21.75" customHeight="1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0" ht="14.45" customHeight="1"/>
    <row r="5" spans="1:10" ht="14.45" customHeight="1">
      <c r="A5" s="30" t="s">
        <v>181</v>
      </c>
      <c r="B5" s="182" t="s">
        <v>262</v>
      </c>
      <c r="C5" s="182"/>
      <c r="D5" s="182"/>
      <c r="E5" s="182"/>
      <c r="F5" s="182"/>
      <c r="G5" s="182"/>
      <c r="H5" s="182"/>
      <c r="I5" s="182"/>
      <c r="J5" s="182"/>
    </row>
    <row r="6" spans="1:10" ht="14.45" customHeight="1">
      <c r="D6" s="180" t="s">
        <v>171</v>
      </c>
      <c r="E6" s="180"/>
      <c r="F6" s="180"/>
      <c r="H6" s="180" t="s">
        <v>172</v>
      </c>
      <c r="I6" s="180"/>
      <c r="J6" s="180"/>
    </row>
    <row r="7" spans="1:10" ht="36.4" customHeight="1">
      <c r="A7" s="180" t="s">
        <v>182</v>
      </c>
      <c r="B7" s="180"/>
      <c r="D7" s="3" t="s">
        <v>200</v>
      </c>
      <c r="E7" s="4"/>
      <c r="F7" s="3" t="s">
        <v>259</v>
      </c>
      <c r="H7" s="3" t="s">
        <v>261</v>
      </c>
      <c r="I7" s="4"/>
      <c r="J7" s="3" t="s">
        <v>260</v>
      </c>
    </row>
    <row r="8" spans="1:10" ht="21.75" customHeight="1">
      <c r="A8" s="207" t="s">
        <v>256</v>
      </c>
      <c r="B8" s="207"/>
      <c r="D8" s="106">
        <v>3626738</v>
      </c>
      <c r="E8" s="103"/>
      <c r="F8" s="170">
        <v>50.146731612781196</v>
      </c>
      <c r="G8" s="103"/>
      <c r="H8" s="106">
        <v>3626738</v>
      </c>
      <c r="I8" s="103"/>
      <c r="J8" s="170">
        <v>50.146731612781196</v>
      </c>
    </row>
    <row r="9" spans="1:10" ht="21.75" customHeight="1">
      <c r="A9" s="193" t="s">
        <v>251</v>
      </c>
      <c r="B9" s="193"/>
      <c r="D9" s="106">
        <v>3538466</v>
      </c>
      <c r="E9" s="103"/>
      <c r="F9" s="170">
        <v>48.926198921165906</v>
      </c>
      <c r="G9" s="103"/>
      <c r="H9" s="106">
        <v>3538466</v>
      </c>
      <c r="I9" s="103"/>
      <c r="J9" s="170">
        <v>48.926198921165906</v>
      </c>
    </row>
    <row r="10" spans="1:10" ht="21.75" customHeight="1">
      <c r="A10" s="215" t="s">
        <v>252</v>
      </c>
      <c r="B10" s="215"/>
      <c r="C10" s="21"/>
      <c r="D10" s="27">
        <v>26486</v>
      </c>
      <c r="E10" s="171"/>
      <c r="F10" s="170">
        <v>0.36622064607262028</v>
      </c>
      <c r="G10" s="171"/>
      <c r="H10" s="27">
        <v>26486</v>
      </c>
      <c r="I10" s="171"/>
      <c r="J10" s="170">
        <v>0.36622064607262028</v>
      </c>
    </row>
    <row r="11" spans="1:10" ht="21.75" customHeight="1">
      <c r="A11" s="193" t="s">
        <v>20</v>
      </c>
      <c r="B11" s="193"/>
      <c r="D11" s="106">
        <v>20160</v>
      </c>
      <c r="E11" s="103"/>
      <c r="F11" s="170">
        <v>0.27875134881915065</v>
      </c>
      <c r="G11" s="103"/>
      <c r="H11" s="106">
        <v>20160</v>
      </c>
      <c r="I11" s="103"/>
      <c r="J11" s="170">
        <v>0.27875134881915065</v>
      </c>
    </row>
    <row r="12" spans="1:10" ht="21.75" customHeight="1">
      <c r="A12" s="193" t="s">
        <v>254</v>
      </c>
      <c r="B12" s="193"/>
      <c r="D12" s="106">
        <v>17419</v>
      </c>
      <c r="E12" s="103"/>
      <c r="F12" s="170">
        <v>0.24085167386313416</v>
      </c>
      <c r="G12" s="103"/>
      <c r="H12" s="106">
        <v>17419</v>
      </c>
      <c r="I12" s="103"/>
      <c r="J12" s="170">
        <v>0.24085167386313416</v>
      </c>
    </row>
    <row r="13" spans="1:10" ht="21.75" customHeight="1" thickBot="1">
      <c r="A13" s="174" t="s">
        <v>104</v>
      </c>
      <c r="B13" s="174"/>
      <c r="D13" s="142">
        <v>7232252</v>
      </c>
      <c r="E13" s="103"/>
      <c r="F13" s="142">
        <f>SUM(F8:F12)</f>
        <v>99.958754202702011</v>
      </c>
      <c r="G13" s="103"/>
      <c r="H13" s="142">
        <v>7232252</v>
      </c>
      <c r="I13" s="103"/>
      <c r="J13" s="142">
        <f>SUM(J8:J12)</f>
        <v>99.958754202702011</v>
      </c>
    </row>
    <row r="14" spans="1:10" ht="13.5" thickTop="1"/>
    <row r="23" spans="4:4">
      <c r="D23" s="21"/>
    </row>
  </sheetData>
  <mergeCells count="13">
    <mergeCell ref="A1:J1"/>
    <mergeCell ref="A2:J2"/>
    <mergeCell ref="A3:J3"/>
    <mergeCell ref="B5:J5"/>
    <mergeCell ref="D6:F6"/>
    <mergeCell ref="H6:J6"/>
    <mergeCell ref="A9:B9"/>
    <mergeCell ref="A12:B12"/>
    <mergeCell ref="A10:B10"/>
    <mergeCell ref="A13:B13"/>
    <mergeCell ref="A7:B7"/>
    <mergeCell ref="A8:B8"/>
    <mergeCell ref="A11:B11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zoomScaleNormal="100" zoomScaleSheetLayoutView="106" workbookViewId="0">
      <selection activeCell="Q18" sqref="Q18"/>
    </sheetView>
  </sheetViews>
  <sheetFormatPr defaultRowHeight="12.75"/>
  <cols>
    <col min="1" max="1" width="5.140625" style="2" customWidth="1"/>
    <col min="2" max="2" width="41.5703125" style="2" customWidth="1"/>
    <col min="3" max="3" width="1.28515625" style="2" customWidth="1"/>
    <col min="4" max="4" width="19.42578125" style="2" customWidth="1"/>
    <col min="5" max="5" width="1.28515625" style="2" customWidth="1"/>
    <col min="6" max="6" width="15.7109375" style="2" customWidth="1"/>
    <col min="7" max="7" width="0.28515625" style="2" customWidth="1"/>
    <col min="8" max="16384" width="9.140625" style="2"/>
  </cols>
  <sheetData>
    <row r="1" spans="1:6" ht="29.1" customHeight="1">
      <c r="A1" s="181" t="s">
        <v>0</v>
      </c>
      <c r="B1" s="181"/>
      <c r="C1" s="181"/>
      <c r="D1" s="181"/>
      <c r="E1" s="181"/>
      <c r="F1" s="181"/>
    </row>
    <row r="2" spans="1:6" ht="21.75" customHeight="1">
      <c r="A2" s="181" t="s">
        <v>153</v>
      </c>
      <c r="B2" s="181"/>
      <c r="C2" s="181"/>
      <c r="D2" s="181"/>
      <c r="E2" s="181"/>
      <c r="F2" s="181"/>
    </row>
    <row r="3" spans="1:6" ht="21.75" customHeight="1">
      <c r="A3" s="181" t="s">
        <v>2</v>
      </c>
      <c r="B3" s="181"/>
      <c r="C3" s="181"/>
      <c r="D3" s="181"/>
      <c r="E3" s="181"/>
      <c r="F3" s="181"/>
    </row>
    <row r="4" spans="1:6" ht="14.45" customHeight="1"/>
    <row r="5" spans="1:6" ht="29.1" customHeight="1">
      <c r="A5" s="30" t="s">
        <v>183</v>
      </c>
      <c r="B5" s="182" t="s">
        <v>167</v>
      </c>
      <c r="C5" s="182"/>
      <c r="D5" s="182"/>
      <c r="E5" s="182"/>
      <c r="F5" s="182"/>
    </row>
    <row r="6" spans="1:6" ht="14.45" customHeight="1">
      <c r="D6" s="31" t="s">
        <v>171</v>
      </c>
      <c r="F6" s="31" t="s">
        <v>9</v>
      </c>
    </row>
    <row r="7" spans="1:6" ht="14.45" customHeight="1">
      <c r="A7" s="180" t="s">
        <v>167</v>
      </c>
      <c r="B7" s="180"/>
      <c r="D7" s="32" t="s">
        <v>150</v>
      </c>
      <c r="F7" s="32" t="s">
        <v>150</v>
      </c>
    </row>
    <row r="8" spans="1:6" ht="21.75" customHeight="1">
      <c r="A8" s="207" t="s">
        <v>167</v>
      </c>
      <c r="B8" s="207"/>
      <c r="D8" s="26">
        <v>178035471</v>
      </c>
      <c r="E8" s="103"/>
      <c r="F8" s="26">
        <v>178035471</v>
      </c>
    </row>
    <row r="9" spans="1:6" ht="21.75" customHeight="1">
      <c r="A9" s="194" t="s">
        <v>184</v>
      </c>
      <c r="B9" s="194"/>
      <c r="D9" s="28">
        <v>206090</v>
      </c>
      <c r="E9" s="103"/>
      <c r="F9" s="28">
        <v>206090</v>
      </c>
    </row>
    <row r="10" spans="1:6" ht="21.75" customHeight="1">
      <c r="A10" s="174" t="s">
        <v>104</v>
      </c>
      <c r="B10" s="174"/>
      <c r="D10" s="142">
        <v>178241561</v>
      </c>
      <c r="E10" s="103"/>
      <c r="F10" s="142">
        <v>178241561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2"/>
  <sheetViews>
    <sheetView rightToLeft="1" zoomScale="106" zoomScaleNormal="106" zoomScaleSheetLayoutView="118" workbookViewId="0">
      <selection activeCell="H19" sqref="H19:I19"/>
    </sheetView>
  </sheetViews>
  <sheetFormatPr defaultRowHeight="12.75"/>
  <cols>
    <col min="1" max="1" width="22" style="2" bestFit="1" customWidth="1"/>
    <col min="2" max="2" width="1.28515625" style="2" customWidth="1"/>
    <col min="3" max="3" width="16.85546875" style="2" customWidth="1"/>
    <col min="4" max="4" width="1.28515625" style="2" customWidth="1"/>
    <col min="5" max="5" width="17.7109375" style="2" customWidth="1"/>
    <col min="6" max="6" width="1.28515625" style="2" customWidth="1"/>
    <col min="7" max="7" width="13.28515625" style="2" customWidth="1"/>
    <col min="8" max="8" width="1.28515625" style="2" customWidth="1"/>
    <col min="9" max="9" width="19" style="2" bestFit="1" customWidth="1"/>
    <col min="10" max="10" width="1.28515625" style="2" customWidth="1"/>
    <col min="11" max="11" width="12" style="2" bestFit="1" customWidth="1"/>
    <col min="12" max="12" width="1.28515625" style="2" customWidth="1"/>
    <col min="13" max="13" width="20" style="2" bestFit="1" customWidth="1"/>
    <col min="14" max="14" width="1.28515625" style="2" customWidth="1"/>
    <col min="15" max="15" width="19" style="2" bestFit="1" customWidth="1"/>
    <col min="16" max="16" width="1.28515625" style="2" customWidth="1"/>
    <col min="17" max="17" width="12" style="2" bestFit="1" customWidth="1"/>
    <col min="18" max="18" width="1.28515625" style="2" customWidth="1"/>
    <col min="19" max="19" width="20" style="2" bestFit="1" customWidth="1"/>
    <col min="20" max="20" width="0.28515625" style="2" customWidth="1"/>
    <col min="21" max="16384" width="9.140625" style="2"/>
  </cols>
  <sheetData>
    <row r="1" spans="1:19" ht="29.1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21.75" customHeight="1">
      <c r="A2" s="181" t="s">
        <v>153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21.75" customHeight="1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4" spans="1:19" ht="14.45" customHeight="1"/>
    <row r="5" spans="1:19" ht="14.45" customHeight="1">
      <c r="A5" s="182" t="s">
        <v>174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</row>
    <row r="6" spans="1:19" ht="14.45" customHeight="1">
      <c r="A6" s="180" t="s">
        <v>106</v>
      </c>
      <c r="C6" s="180" t="s">
        <v>185</v>
      </c>
      <c r="D6" s="180"/>
      <c r="E6" s="180"/>
      <c r="F6" s="180"/>
      <c r="G6" s="180"/>
      <c r="I6" s="180" t="s">
        <v>171</v>
      </c>
      <c r="J6" s="180"/>
      <c r="K6" s="180"/>
      <c r="L6" s="180"/>
      <c r="M6" s="180"/>
      <c r="O6" s="180" t="s">
        <v>172</v>
      </c>
      <c r="P6" s="180"/>
      <c r="Q6" s="180"/>
      <c r="R6" s="180"/>
      <c r="S6" s="180"/>
    </row>
    <row r="7" spans="1:19" ht="42">
      <c r="A7" s="180"/>
      <c r="C7" s="3" t="s">
        <v>186</v>
      </c>
      <c r="D7" s="4"/>
      <c r="E7" s="3" t="s">
        <v>187</v>
      </c>
      <c r="F7" s="4"/>
      <c r="G7" s="3" t="s">
        <v>188</v>
      </c>
      <c r="I7" s="3" t="s">
        <v>189</v>
      </c>
      <c r="J7" s="4"/>
      <c r="K7" s="3" t="s">
        <v>190</v>
      </c>
      <c r="L7" s="4"/>
      <c r="M7" s="3" t="s">
        <v>191</v>
      </c>
      <c r="O7" s="3" t="s">
        <v>189</v>
      </c>
      <c r="P7" s="4"/>
      <c r="Q7" s="3" t="s">
        <v>190</v>
      </c>
      <c r="R7" s="4"/>
      <c r="S7" s="3" t="s">
        <v>191</v>
      </c>
    </row>
    <row r="8" spans="1:19" ht="21.75" customHeight="1">
      <c r="A8" s="5" t="s">
        <v>37</v>
      </c>
      <c r="C8" s="85" t="s">
        <v>194</v>
      </c>
      <c r="D8" s="103"/>
      <c r="E8" s="26">
        <v>66640310</v>
      </c>
      <c r="G8" s="26">
        <v>615</v>
      </c>
      <c r="I8" s="16">
        <v>40983790650</v>
      </c>
      <c r="K8" s="16">
        <v>0</v>
      </c>
      <c r="M8" s="16">
        <v>40983790650</v>
      </c>
      <c r="O8" s="16">
        <v>40983790650</v>
      </c>
      <c r="Q8" s="29">
        <v>0</v>
      </c>
      <c r="S8" s="16">
        <v>40983790650</v>
      </c>
    </row>
    <row r="9" spans="1:19" ht="21.75" customHeight="1">
      <c r="A9" s="10" t="s">
        <v>34</v>
      </c>
      <c r="C9" s="104" t="s">
        <v>9</v>
      </c>
      <c r="D9" s="103"/>
      <c r="E9" s="27">
        <v>400000</v>
      </c>
      <c r="G9" s="27">
        <v>33000</v>
      </c>
      <c r="I9" s="23">
        <v>13200000000</v>
      </c>
      <c r="K9" s="23">
        <v>116496945</v>
      </c>
      <c r="M9" s="23">
        <v>13083503055</v>
      </c>
      <c r="O9" s="23">
        <v>13200000000</v>
      </c>
      <c r="Q9" s="23">
        <v>116496945</v>
      </c>
      <c r="S9" s="23">
        <v>13083503055</v>
      </c>
    </row>
    <row r="10" spans="1:19" ht="21.75" customHeight="1">
      <c r="A10" s="8" t="s">
        <v>58</v>
      </c>
      <c r="C10" s="90" t="s">
        <v>193</v>
      </c>
      <c r="D10" s="103"/>
      <c r="E10" s="106">
        <v>10000000</v>
      </c>
      <c r="G10" s="106">
        <v>740</v>
      </c>
      <c r="I10" s="17">
        <v>7400000000</v>
      </c>
      <c r="K10" s="17">
        <v>388968202</v>
      </c>
      <c r="M10" s="17">
        <v>7011031798</v>
      </c>
      <c r="O10" s="17">
        <v>7400000000</v>
      </c>
      <c r="Q10" s="17">
        <v>388968202</v>
      </c>
      <c r="S10" s="17">
        <v>7011031798</v>
      </c>
    </row>
    <row r="11" spans="1:19" ht="21.75" customHeight="1">
      <c r="A11" s="12" t="s">
        <v>100</v>
      </c>
      <c r="C11" s="93" t="s">
        <v>192</v>
      </c>
      <c r="D11" s="103"/>
      <c r="E11" s="28">
        <v>10000000</v>
      </c>
      <c r="G11" s="28">
        <v>580</v>
      </c>
      <c r="I11" s="25">
        <v>5800000000</v>
      </c>
      <c r="K11" s="25">
        <v>361335902</v>
      </c>
      <c r="M11" s="25">
        <v>5438664098</v>
      </c>
      <c r="O11" s="25">
        <v>5800000000</v>
      </c>
      <c r="Q11" s="25">
        <v>361335902</v>
      </c>
      <c r="S11" s="25">
        <v>5438664098</v>
      </c>
    </row>
    <row r="12" spans="1:19" ht="21.75" customHeight="1">
      <c r="A12" s="14" t="s">
        <v>104</v>
      </c>
      <c r="C12" s="18"/>
      <c r="E12" s="18"/>
      <c r="G12" s="18"/>
      <c r="I12" s="18">
        <v>67383790650</v>
      </c>
      <c r="K12" s="18">
        <v>866801049</v>
      </c>
      <c r="M12" s="18">
        <v>66516989601</v>
      </c>
      <c r="O12" s="18">
        <v>67383790650</v>
      </c>
      <c r="Q12" s="18">
        <v>866801049</v>
      </c>
      <c r="S12" s="18">
        <v>66516989601</v>
      </c>
    </row>
  </sheetData>
  <sortState xmlns:xlrd2="http://schemas.microsoft.com/office/spreadsheetml/2017/richdata2" ref="A8:S11">
    <sortCondition descending="1" ref="S8:S11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1"/>
  <sheetViews>
    <sheetView rightToLeft="1" zoomScaleNormal="100" zoomScaleSheetLayoutView="112" workbookViewId="0">
      <selection activeCell="V11" sqref="V11"/>
    </sheetView>
  </sheetViews>
  <sheetFormatPr defaultRowHeight="12.75"/>
  <cols>
    <col min="1" max="1" width="28" style="2" bestFit="1" customWidth="1"/>
    <col min="2" max="2" width="1.28515625" style="2" customWidth="1"/>
    <col min="3" max="3" width="15.7109375" style="2" bestFit="1" customWidth="1"/>
    <col min="4" max="4" width="1.28515625" style="2" customWidth="1"/>
    <col min="5" max="5" width="11" style="2" bestFit="1" customWidth="1"/>
    <col min="6" max="6" width="1.28515625" style="2" customWidth="1"/>
    <col min="7" max="7" width="18.7109375" style="2" bestFit="1" customWidth="1"/>
    <col min="8" max="8" width="1.28515625" style="2" customWidth="1"/>
    <col min="9" max="9" width="15" style="2" bestFit="1" customWidth="1"/>
    <col min="10" max="10" width="1.28515625" style="2" customWidth="1"/>
    <col min="11" max="11" width="10.7109375" style="2" bestFit="1" customWidth="1"/>
    <col min="12" max="12" width="1.28515625" style="2" customWidth="1"/>
    <col min="13" max="13" width="15" style="2" bestFit="1" customWidth="1"/>
    <col min="14" max="14" width="1.28515625" style="2" customWidth="1"/>
    <col min="15" max="15" width="15" style="2" bestFit="1" customWidth="1"/>
    <col min="16" max="16" width="1.28515625" style="2" customWidth="1"/>
    <col min="17" max="17" width="10.7109375" style="2" bestFit="1" customWidth="1"/>
    <col min="18" max="18" width="1.28515625" style="2" customWidth="1"/>
    <col min="19" max="19" width="15" style="2" bestFit="1" customWidth="1"/>
    <col min="20" max="20" width="0.28515625" style="2" customWidth="1"/>
    <col min="21" max="16384" width="9.140625" style="2"/>
  </cols>
  <sheetData>
    <row r="1" spans="1:19" ht="25.5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25.5">
      <c r="A2" s="181" t="s">
        <v>153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25.5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5" spans="1:19" ht="24">
      <c r="A5" s="182" t="s">
        <v>195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</row>
    <row r="6" spans="1:19" ht="21">
      <c r="A6" s="180" t="s">
        <v>156</v>
      </c>
      <c r="I6" s="180" t="s">
        <v>171</v>
      </c>
      <c r="J6" s="180"/>
      <c r="K6" s="180"/>
      <c r="L6" s="180"/>
      <c r="M6" s="180"/>
      <c r="O6" s="180" t="s">
        <v>172</v>
      </c>
      <c r="P6" s="180"/>
      <c r="Q6" s="180"/>
      <c r="R6" s="180"/>
      <c r="S6" s="180"/>
    </row>
    <row r="7" spans="1:19" ht="37.5" customHeight="1">
      <c r="A7" s="180"/>
      <c r="C7" s="3" t="s">
        <v>196</v>
      </c>
      <c r="E7" s="3" t="s">
        <v>124</v>
      </c>
      <c r="G7" s="3" t="s">
        <v>197</v>
      </c>
      <c r="I7" s="3" t="s">
        <v>198</v>
      </c>
      <c r="J7" s="4"/>
      <c r="K7" s="3" t="s">
        <v>190</v>
      </c>
      <c r="L7" s="4"/>
      <c r="M7" s="3" t="s">
        <v>199</v>
      </c>
      <c r="O7" s="3" t="s">
        <v>198</v>
      </c>
      <c r="P7" s="4"/>
      <c r="Q7" s="3" t="s">
        <v>190</v>
      </c>
      <c r="R7" s="4"/>
      <c r="S7" s="3" t="s">
        <v>199</v>
      </c>
    </row>
    <row r="8" spans="1:19" ht="18.75">
      <c r="A8" s="5" t="s">
        <v>126</v>
      </c>
      <c r="C8" s="4"/>
      <c r="E8" s="5" t="s">
        <v>129</v>
      </c>
      <c r="G8" s="26">
        <v>26</v>
      </c>
      <c r="I8" s="16">
        <v>10913156103</v>
      </c>
      <c r="K8" s="26">
        <v>0</v>
      </c>
      <c r="M8" s="16">
        <v>10913156103</v>
      </c>
      <c r="O8" s="16">
        <v>10913156103</v>
      </c>
      <c r="Q8" s="26">
        <v>0</v>
      </c>
      <c r="S8" s="16">
        <v>10913156103</v>
      </c>
    </row>
    <row r="9" spans="1:19" ht="18.75">
      <c r="A9" s="10" t="s">
        <v>130</v>
      </c>
      <c r="C9" s="21"/>
      <c r="E9" s="10" t="s">
        <v>132</v>
      </c>
      <c r="G9" s="27">
        <v>23</v>
      </c>
      <c r="I9" s="23">
        <v>1947246196</v>
      </c>
      <c r="K9" s="27">
        <v>0</v>
      </c>
      <c r="M9" s="23">
        <v>1947246196</v>
      </c>
      <c r="O9" s="23">
        <v>1947246196</v>
      </c>
      <c r="Q9" s="27">
        <v>0</v>
      </c>
      <c r="S9" s="23">
        <v>1947246196</v>
      </c>
    </row>
    <row r="10" spans="1:19" ht="18.75">
      <c r="A10" s="12" t="s">
        <v>136</v>
      </c>
      <c r="C10" s="24"/>
      <c r="E10" s="12" t="s">
        <v>138</v>
      </c>
      <c r="G10" s="28">
        <v>23</v>
      </c>
      <c r="I10" s="25">
        <v>1534126123</v>
      </c>
      <c r="K10" s="28">
        <v>0</v>
      </c>
      <c r="M10" s="25">
        <v>1534126123</v>
      </c>
      <c r="O10" s="25">
        <v>1534126123</v>
      </c>
      <c r="Q10" s="28">
        <v>0</v>
      </c>
      <c r="S10" s="25">
        <v>1534126123</v>
      </c>
    </row>
    <row r="11" spans="1:19" ht="21">
      <c r="A11" s="14" t="s">
        <v>104</v>
      </c>
      <c r="C11" s="18"/>
      <c r="E11" s="18"/>
      <c r="G11" s="18"/>
      <c r="I11" s="18">
        <v>14394528422</v>
      </c>
      <c r="K11" s="142">
        <v>0</v>
      </c>
      <c r="M11" s="18">
        <v>14394528422</v>
      </c>
      <c r="O11" s="18">
        <v>14394528422</v>
      </c>
      <c r="Q11" s="142">
        <v>0</v>
      </c>
      <c r="S11" s="18">
        <v>14394528422</v>
      </c>
    </row>
  </sheetData>
  <sortState xmlns:xlrd2="http://schemas.microsoft.com/office/spreadsheetml/2017/richdata2" ref="A8:S10">
    <sortCondition descending="1" ref="S8:S10"/>
  </sortState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9" scale="8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zoomScale="112" zoomScaleNormal="112" zoomScaleSheetLayoutView="100" workbookViewId="0">
      <selection activeCell="M31" sqref="M31"/>
    </sheetView>
  </sheetViews>
  <sheetFormatPr defaultRowHeight="12.75"/>
  <cols>
    <col min="1" max="1" width="24.85546875" style="2" customWidth="1"/>
    <col min="2" max="2" width="1.28515625" style="2" customWidth="1"/>
    <col min="3" max="3" width="14.28515625" style="2" customWidth="1"/>
    <col min="4" max="4" width="1.28515625" style="2" customWidth="1"/>
    <col min="5" max="5" width="10.42578125" style="2" customWidth="1"/>
    <col min="6" max="6" width="1.28515625" style="2" customWidth="1"/>
    <col min="7" max="7" width="15.5703125" style="2" customWidth="1"/>
    <col min="8" max="8" width="1.28515625" style="2" customWidth="1"/>
    <col min="9" max="9" width="14.28515625" style="2" customWidth="1"/>
    <col min="10" max="10" width="1.28515625" style="2" customWidth="1"/>
    <col min="11" max="11" width="10.42578125" style="2" customWidth="1"/>
    <col min="12" max="12" width="1.28515625" style="2" customWidth="1"/>
    <col min="13" max="13" width="15.5703125" style="2" customWidth="1"/>
    <col min="14" max="14" width="0.28515625" style="2" customWidth="1"/>
    <col min="15" max="16384" width="9.140625" style="2"/>
  </cols>
  <sheetData>
    <row r="1" spans="1:13" ht="29.1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21.75" customHeight="1">
      <c r="A2" s="181" t="s">
        <v>153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21.75" customHeight="1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14.45" customHeight="1"/>
    <row r="5" spans="1:13" ht="14.45" customHeight="1">
      <c r="A5" s="182" t="s">
        <v>200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</row>
    <row r="6" spans="1:13" ht="14.45" customHeight="1">
      <c r="A6" s="180" t="s">
        <v>156</v>
      </c>
      <c r="C6" s="180" t="s">
        <v>171</v>
      </c>
      <c r="D6" s="180"/>
      <c r="E6" s="180"/>
      <c r="F6" s="180"/>
      <c r="G6" s="180"/>
      <c r="I6" s="180" t="s">
        <v>172</v>
      </c>
      <c r="J6" s="180"/>
      <c r="K6" s="180"/>
      <c r="L6" s="180"/>
      <c r="M6" s="180"/>
    </row>
    <row r="7" spans="1:13" ht="42">
      <c r="A7" s="180"/>
      <c r="C7" s="3" t="s">
        <v>198</v>
      </c>
      <c r="D7" s="4"/>
      <c r="E7" s="3" t="s">
        <v>190</v>
      </c>
      <c r="F7" s="4"/>
      <c r="G7" s="3" t="s">
        <v>199</v>
      </c>
      <c r="I7" s="3" t="s">
        <v>198</v>
      </c>
      <c r="J7" s="4"/>
      <c r="K7" s="3" t="s">
        <v>190</v>
      </c>
      <c r="L7" s="4"/>
      <c r="M7" s="3" t="s">
        <v>199</v>
      </c>
    </row>
    <row r="8" spans="1:13" ht="21.75" customHeight="1">
      <c r="A8" s="5" t="s">
        <v>256</v>
      </c>
      <c r="C8" s="26">
        <v>3626738</v>
      </c>
      <c r="D8" s="103"/>
      <c r="E8" s="26">
        <v>0</v>
      </c>
      <c r="F8" s="103"/>
      <c r="G8" s="26">
        <v>3626738</v>
      </c>
      <c r="H8" s="103"/>
      <c r="I8" s="26">
        <v>3626738</v>
      </c>
      <c r="J8" s="103"/>
      <c r="K8" s="26">
        <v>0</v>
      </c>
      <c r="L8" s="103"/>
      <c r="M8" s="26">
        <v>3626738</v>
      </c>
    </row>
    <row r="9" spans="1:13" ht="21.75" customHeight="1">
      <c r="A9" s="8" t="s">
        <v>251</v>
      </c>
      <c r="C9" s="106">
        <v>3538466</v>
      </c>
      <c r="D9" s="103"/>
      <c r="E9" s="106">
        <v>0</v>
      </c>
      <c r="F9" s="103"/>
      <c r="G9" s="106">
        <v>3538466</v>
      </c>
      <c r="H9" s="103"/>
      <c r="I9" s="106">
        <v>3538466</v>
      </c>
      <c r="J9" s="103"/>
      <c r="K9" s="106">
        <v>0</v>
      </c>
      <c r="L9" s="103"/>
      <c r="M9" s="106">
        <v>3538466</v>
      </c>
    </row>
    <row r="10" spans="1:13" ht="21.75" customHeight="1">
      <c r="A10" s="8" t="s">
        <v>252</v>
      </c>
      <c r="C10" s="106">
        <v>26486</v>
      </c>
      <c r="D10" s="103"/>
      <c r="E10" s="106">
        <v>0</v>
      </c>
      <c r="F10" s="103"/>
      <c r="G10" s="106">
        <v>26486</v>
      </c>
      <c r="H10" s="103"/>
      <c r="I10" s="106">
        <v>26486</v>
      </c>
      <c r="J10" s="103"/>
      <c r="K10" s="106">
        <v>0</v>
      </c>
      <c r="L10" s="103"/>
      <c r="M10" s="106">
        <v>26486</v>
      </c>
    </row>
    <row r="11" spans="1:13" ht="21.75" customHeight="1">
      <c r="A11" s="8" t="s">
        <v>20</v>
      </c>
      <c r="C11" s="106">
        <v>20160</v>
      </c>
      <c r="D11" s="103"/>
      <c r="E11" s="106">
        <v>0</v>
      </c>
      <c r="F11" s="103"/>
      <c r="G11" s="106">
        <v>20160</v>
      </c>
      <c r="H11" s="103"/>
      <c r="I11" s="106">
        <v>20160</v>
      </c>
      <c r="J11" s="103"/>
      <c r="K11" s="106">
        <v>0</v>
      </c>
      <c r="L11" s="103"/>
      <c r="M11" s="106">
        <v>20160</v>
      </c>
    </row>
    <row r="12" spans="1:13" ht="21.75" customHeight="1">
      <c r="A12" s="8" t="s">
        <v>254</v>
      </c>
      <c r="C12" s="106">
        <v>17419</v>
      </c>
      <c r="D12" s="103"/>
      <c r="E12" s="106">
        <v>0</v>
      </c>
      <c r="F12" s="103"/>
      <c r="G12" s="106">
        <v>17419</v>
      </c>
      <c r="H12" s="103"/>
      <c r="I12" s="106">
        <v>17419</v>
      </c>
      <c r="J12" s="103"/>
      <c r="K12" s="106">
        <v>0</v>
      </c>
      <c r="L12" s="103"/>
      <c r="M12" s="106">
        <v>17419</v>
      </c>
    </row>
    <row r="13" spans="1:13" ht="21.75" customHeight="1">
      <c r="A13" s="14" t="s">
        <v>104</v>
      </c>
      <c r="C13" s="142">
        <f>SUM(C8:C12)</f>
        <v>7229269</v>
      </c>
      <c r="D13" s="103"/>
      <c r="E13" s="142">
        <v>0</v>
      </c>
      <c r="F13" s="103"/>
      <c r="G13" s="142">
        <f>SUM(G8:G12)</f>
        <v>7229269</v>
      </c>
      <c r="H13" s="103"/>
      <c r="I13" s="142">
        <f>SUM(I8:I12)</f>
        <v>7229269</v>
      </c>
      <c r="J13" s="103"/>
      <c r="K13" s="142">
        <v>0</v>
      </c>
      <c r="L13" s="103"/>
      <c r="M13" s="142">
        <f>SUM(M8:M12)</f>
        <v>7229269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65"/>
  <sheetViews>
    <sheetView rightToLeft="1" zoomScaleNormal="100" zoomScaleSheetLayoutView="115" workbookViewId="0">
      <selection activeCell="V9" sqref="V9"/>
    </sheetView>
  </sheetViews>
  <sheetFormatPr defaultRowHeight="12.75"/>
  <cols>
    <col min="1" max="1" width="28" style="2" bestFit="1" customWidth="1"/>
    <col min="2" max="2" width="1.28515625" style="2" customWidth="1"/>
    <col min="3" max="3" width="14.140625" style="2" bestFit="1" customWidth="1"/>
    <col min="4" max="4" width="1.28515625" style="2" customWidth="1"/>
    <col min="5" max="5" width="19.5703125" style="2" bestFit="1" customWidth="1"/>
    <col min="6" max="6" width="1.28515625" style="2" customWidth="1"/>
    <col min="7" max="7" width="19.7109375" style="2" bestFit="1" customWidth="1"/>
    <col min="8" max="8" width="1.28515625" style="2" customWidth="1"/>
    <col min="9" max="9" width="26.42578125" style="2" bestFit="1" customWidth="1"/>
    <col min="10" max="10" width="1.28515625" style="2" customWidth="1"/>
    <col min="11" max="11" width="14.140625" style="2" bestFit="1" customWidth="1"/>
    <col min="12" max="12" width="1.28515625" style="2" customWidth="1"/>
    <col min="13" max="13" width="19.5703125" style="2" bestFit="1" customWidth="1"/>
    <col min="14" max="14" width="1.28515625" style="2" customWidth="1"/>
    <col min="15" max="15" width="19.7109375" style="2" bestFit="1" customWidth="1"/>
    <col min="16" max="16" width="1.28515625" style="2" customWidth="1"/>
    <col min="17" max="17" width="18.85546875" style="2" customWidth="1"/>
    <col min="18" max="16384" width="9.140625" style="2"/>
  </cols>
  <sheetData>
    <row r="1" spans="1:17" ht="29.1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</row>
    <row r="2" spans="1:17" ht="21.75" customHeight="1">
      <c r="A2" s="181" t="s">
        <v>153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17" ht="21.75" customHeight="1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1:17" ht="14.45" customHeight="1"/>
    <row r="5" spans="1:17" ht="14.45" customHeight="1">
      <c r="A5" s="182" t="s">
        <v>202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</row>
    <row r="6" spans="1:17" ht="14.45" customHeight="1">
      <c r="A6" s="178" t="s">
        <v>156</v>
      </c>
      <c r="C6" s="178" t="s">
        <v>171</v>
      </c>
      <c r="D6" s="178"/>
      <c r="E6" s="178"/>
      <c r="F6" s="178"/>
      <c r="G6" s="178"/>
      <c r="H6" s="178"/>
      <c r="I6" s="178"/>
      <c r="K6" s="178" t="s">
        <v>172</v>
      </c>
      <c r="L6" s="178"/>
      <c r="M6" s="178"/>
      <c r="N6" s="178"/>
      <c r="O6" s="178"/>
      <c r="P6" s="178"/>
      <c r="Q6" s="178"/>
    </row>
    <row r="7" spans="1:17" ht="42">
      <c r="A7" s="178"/>
      <c r="C7" s="3" t="s">
        <v>13</v>
      </c>
      <c r="D7" s="4"/>
      <c r="E7" s="3" t="s">
        <v>15</v>
      </c>
      <c r="F7" s="4"/>
      <c r="G7" s="3" t="s">
        <v>201</v>
      </c>
      <c r="H7" s="4"/>
      <c r="I7" s="3" t="s">
        <v>203</v>
      </c>
      <c r="K7" s="3" t="s">
        <v>13</v>
      </c>
      <c r="L7" s="4"/>
      <c r="M7" s="3" t="s">
        <v>15</v>
      </c>
      <c r="N7" s="4"/>
      <c r="O7" s="3" t="s">
        <v>201</v>
      </c>
      <c r="P7" s="4"/>
      <c r="Q7" s="3" t="s">
        <v>203</v>
      </c>
    </row>
    <row r="8" spans="1:17" ht="21.75" customHeight="1">
      <c r="A8" s="5" t="s">
        <v>67</v>
      </c>
      <c r="C8" s="6">
        <v>37406</v>
      </c>
      <c r="D8" s="7"/>
      <c r="E8" s="6">
        <v>964251269504</v>
      </c>
      <c r="F8" s="7"/>
      <c r="G8" s="6">
        <v>867276325685</v>
      </c>
      <c r="H8" s="7"/>
      <c r="I8" s="6">
        <v>96974943819</v>
      </c>
      <c r="J8" s="7"/>
      <c r="K8" s="6">
        <v>37406</v>
      </c>
      <c r="L8" s="7"/>
      <c r="M8" s="6">
        <v>964251269504</v>
      </c>
      <c r="N8" s="7"/>
      <c r="O8" s="6">
        <v>867276325685</v>
      </c>
      <c r="P8" s="7"/>
      <c r="Q8" s="6">
        <v>96974943819</v>
      </c>
    </row>
    <row r="9" spans="1:17" ht="21.75" customHeight="1">
      <c r="A9" s="8" t="s">
        <v>85</v>
      </c>
      <c r="C9" s="9">
        <v>7000</v>
      </c>
      <c r="D9" s="7"/>
      <c r="E9" s="9">
        <v>177666434736</v>
      </c>
      <c r="F9" s="7"/>
      <c r="G9" s="9">
        <v>113139222616</v>
      </c>
      <c r="H9" s="7"/>
      <c r="I9" s="9">
        <v>64527212120</v>
      </c>
      <c r="J9" s="7"/>
      <c r="K9" s="9">
        <v>7000</v>
      </c>
      <c r="L9" s="7"/>
      <c r="M9" s="9">
        <v>177666434736</v>
      </c>
      <c r="N9" s="7"/>
      <c r="O9" s="9">
        <v>113139222616</v>
      </c>
      <c r="P9" s="7"/>
      <c r="Q9" s="9">
        <v>64527212120</v>
      </c>
    </row>
    <row r="10" spans="1:17" ht="21.75" customHeight="1">
      <c r="A10" s="8" t="s">
        <v>20</v>
      </c>
      <c r="C10" s="9">
        <v>625653644</v>
      </c>
      <c r="D10" s="7"/>
      <c r="E10" s="9">
        <v>570531136683</v>
      </c>
      <c r="F10" s="7"/>
      <c r="G10" s="9">
        <v>564322963270</v>
      </c>
      <c r="H10" s="7"/>
      <c r="I10" s="9">
        <v>6208173413</v>
      </c>
      <c r="J10" s="7"/>
      <c r="K10" s="9">
        <v>625653644</v>
      </c>
      <c r="L10" s="7"/>
      <c r="M10" s="9">
        <v>570531136683</v>
      </c>
      <c r="N10" s="7"/>
      <c r="O10" s="9">
        <v>564322963270</v>
      </c>
      <c r="P10" s="7"/>
      <c r="Q10" s="9">
        <v>6208173413</v>
      </c>
    </row>
    <row r="11" spans="1:17" ht="21.75" customHeight="1">
      <c r="A11" s="8" t="s">
        <v>126</v>
      </c>
      <c r="C11" s="9">
        <v>480330</v>
      </c>
      <c r="D11" s="7"/>
      <c r="E11" s="9">
        <v>433990855027</v>
      </c>
      <c r="F11" s="7"/>
      <c r="G11" s="9">
        <v>429709601285</v>
      </c>
      <c r="H11" s="7"/>
      <c r="I11" s="9">
        <v>4281253742</v>
      </c>
      <c r="J11" s="7"/>
      <c r="K11" s="9">
        <v>480330</v>
      </c>
      <c r="L11" s="7"/>
      <c r="M11" s="9">
        <v>433990855027</v>
      </c>
      <c r="N11" s="7"/>
      <c r="O11" s="9">
        <v>429709601285</v>
      </c>
      <c r="P11" s="7"/>
      <c r="Q11" s="9">
        <v>4281253742</v>
      </c>
    </row>
    <row r="12" spans="1:17" ht="21.75" customHeight="1">
      <c r="A12" s="8" t="s">
        <v>103</v>
      </c>
      <c r="C12" s="9">
        <v>20504710</v>
      </c>
      <c r="D12" s="7"/>
      <c r="E12" s="9">
        <v>19166128493</v>
      </c>
      <c r="F12" s="7"/>
      <c r="G12" s="9">
        <v>16506291550</v>
      </c>
      <c r="H12" s="7"/>
      <c r="I12" s="9">
        <v>2659836943</v>
      </c>
      <c r="J12" s="7"/>
      <c r="K12" s="9">
        <v>20504710</v>
      </c>
      <c r="L12" s="7"/>
      <c r="M12" s="9">
        <v>19166128493</v>
      </c>
      <c r="N12" s="7"/>
      <c r="O12" s="9">
        <v>16506291550</v>
      </c>
      <c r="P12" s="7"/>
      <c r="Q12" s="9">
        <v>2659836943</v>
      </c>
    </row>
    <row r="13" spans="1:17" ht="21.75" customHeight="1">
      <c r="A13" s="8" t="s">
        <v>29</v>
      </c>
      <c r="C13" s="9">
        <v>2800000</v>
      </c>
      <c r="D13" s="7"/>
      <c r="E13" s="9">
        <f>186811100728-3784</f>
        <v>186811096944</v>
      </c>
      <c r="F13" s="7"/>
      <c r="G13" s="9">
        <v>184847993760</v>
      </c>
      <c r="H13" s="7"/>
      <c r="I13" s="9">
        <f>E13-G13</f>
        <v>1963103184</v>
      </c>
      <c r="J13" s="7"/>
      <c r="K13" s="9">
        <v>2800000</v>
      </c>
      <c r="L13" s="7"/>
      <c r="M13" s="9">
        <f>186811100728-3784</f>
        <v>186811096944</v>
      </c>
      <c r="N13" s="7"/>
      <c r="O13" s="9">
        <v>184847993760</v>
      </c>
      <c r="P13" s="7"/>
      <c r="Q13" s="9">
        <f>M13-O13</f>
        <v>1963103184</v>
      </c>
    </row>
    <row r="14" spans="1:17" ht="21.75" customHeight="1">
      <c r="A14" s="10" t="s">
        <v>42</v>
      </c>
      <c r="C14" s="11">
        <v>60674157</v>
      </c>
      <c r="D14" s="7"/>
      <c r="E14" s="11">
        <v>99458900806</v>
      </c>
      <c r="F14" s="7"/>
      <c r="G14" s="11">
        <v>97855814892</v>
      </c>
      <c r="H14" s="7"/>
      <c r="I14" s="11">
        <v>1603085914</v>
      </c>
      <c r="J14" s="7"/>
      <c r="K14" s="11">
        <v>60674157</v>
      </c>
      <c r="L14" s="7"/>
      <c r="M14" s="11">
        <v>99458900806</v>
      </c>
      <c r="N14" s="7"/>
      <c r="O14" s="11">
        <v>97855814892</v>
      </c>
      <c r="P14" s="7"/>
      <c r="Q14" s="11">
        <v>1603085914</v>
      </c>
    </row>
    <row r="15" spans="1:17" ht="21.75" customHeight="1">
      <c r="A15" s="8" t="s">
        <v>130</v>
      </c>
      <c r="C15" s="9">
        <v>98800</v>
      </c>
      <c r="D15" s="7"/>
      <c r="E15" s="9">
        <v>82559787692</v>
      </c>
      <c r="F15" s="7"/>
      <c r="G15" s="9">
        <v>81070693827</v>
      </c>
      <c r="H15" s="7"/>
      <c r="I15" s="9">
        <v>1489093865</v>
      </c>
      <c r="J15" s="7"/>
      <c r="K15" s="9">
        <v>98800</v>
      </c>
      <c r="L15" s="7"/>
      <c r="M15" s="9">
        <v>82559787692</v>
      </c>
      <c r="N15" s="7"/>
      <c r="O15" s="9">
        <v>81070693827</v>
      </c>
      <c r="P15" s="7"/>
      <c r="Q15" s="9">
        <v>1489093865</v>
      </c>
    </row>
    <row r="16" spans="1:17" ht="21.75" customHeight="1">
      <c r="A16" s="8" t="s">
        <v>136</v>
      </c>
      <c r="C16" s="9">
        <v>93720</v>
      </c>
      <c r="D16" s="7"/>
      <c r="E16" s="9">
        <v>80368036105</v>
      </c>
      <c r="F16" s="7"/>
      <c r="G16" s="9">
        <v>79491954254</v>
      </c>
      <c r="H16" s="7"/>
      <c r="I16" s="9">
        <v>876081851</v>
      </c>
      <c r="J16" s="7"/>
      <c r="K16" s="9">
        <v>93720</v>
      </c>
      <c r="L16" s="7"/>
      <c r="M16" s="9">
        <v>80368036105</v>
      </c>
      <c r="N16" s="7"/>
      <c r="O16" s="9">
        <v>79491954254</v>
      </c>
      <c r="P16" s="7"/>
      <c r="Q16" s="9">
        <v>876081851</v>
      </c>
    </row>
    <row r="17" spans="1:17" ht="21.75" customHeight="1">
      <c r="A17" s="8" t="s">
        <v>75</v>
      </c>
      <c r="C17" s="9">
        <v>206400000</v>
      </c>
      <c r="D17" s="7"/>
      <c r="E17" s="9">
        <v>683227905408</v>
      </c>
      <c r="F17" s="7"/>
      <c r="G17" s="9">
        <v>683023100880</v>
      </c>
      <c r="H17" s="7"/>
      <c r="I17" s="9">
        <v>204804527</v>
      </c>
      <c r="J17" s="7"/>
      <c r="K17" s="9">
        <v>206400000</v>
      </c>
      <c r="L17" s="7"/>
      <c r="M17" s="9">
        <v>683227905408</v>
      </c>
      <c r="N17" s="7"/>
      <c r="O17" s="9">
        <v>683023100880</v>
      </c>
      <c r="P17" s="7"/>
      <c r="Q17" s="9">
        <v>204804527</v>
      </c>
    </row>
    <row r="18" spans="1:17" ht="21.75" customHeight="1">
      <c r="A18" s="8" t="s">
        <v>89</v>
      </c>
      <c r="C18" s="9">
        <v>20444145</v>
      </c>
      <c r="D18" s="7"/>
      <c r="E18" s="9">
        <v>46150904252</v>
      </c>
      <c r="F18" s="7"/>
      <c r="G18" s="9">
        <v>46152973944</v>
      </c>
      <c r="H18" s="7"/>
      <c r="I18" s="9">
        <v>-2069691</v>
      </c>
      <c r="J18" s="7"/>
      <c r="K18" s="9">
        <v>20444145</v>
      </c>
      <c r="L18" s="7"/>
      <c r="M18" s="9">
        <v>46150904252</v>
      </c>
      <c r="N18" s="7"/>
      <c r="O18" s="9">
        <v>46152973944</v>
      </c>
      <c r="P18" s="7"/>
      <c r="Q18" s="9">
        <v>-2069691</v>
      </c>
    </row>
    <row r="19" spans="1:17" ht="21.75" customHeight="1">
      <c r="A19" s="8" t="s">
        <v>87</v>
      </c>
      <c r="C19" s="9">
        <v>8700000</v>
      </c>
      <c r="D19" s="7"/>
      <c r="E19" s="9">
        <v>122256991338</v>
      </c>
      <c r="F19" s="7"/>
      <c r="G19" s="9">
        <v>122261307712</v>
      </c>
      <c r="H19" s="7"/>
      <c r="I19" s="9">
        <v>-4316374</v>
      </c>
      <c r="J19" s="7"/>
      <c r="K19" s="9">
        <v>8700000</v>
      </c>
      <c r="L19" s="7"/>
      <c r="M19" s="9">
        <v>122256991338</v>
      </c>
      <c r="N19" s="7"/>
      <c r="O19" s="9">
        <v>122261307712</v>
      </c>
      <c r="P19" s="7"/>
      <c r="Q19" s="9">
        <v>-4316374</v>
      </c>
    </row>
    <row r="20" spans="1:17" ht="21.75" customHeight="1">
      <c r="A20" s="10" t="s">
        <v>133</v>
      </c>
      <c r="C20" s="11">
        <v>5680</v>
      </c>
      <c r="D20" s="7"/>
      <c r="E20" s="11">
        <v>5367519823</v>
      </c>
      <c r="F20" s="7"/>
      <c r="G20" s="11">
        <v>5373360176</v>
      </c>
      <c r="H20" s="7"/>
      <c r="I20" s="11">
        <v>-5840352</v>
      </c>
      <c r="J20" s="7"/>
      <c r="K20" s="11">
        <v>5680</v>
      </c>
      <c r="L20" s="7"/>
      <c r="M20" s="11">
        <v>5367519823</v>
      </c>
      <c r="N20" s="7"/>
      <c r="O20" s="11">
        <v>5373360176</v>
      </c>
      <c r="P20" s="7"/>
      <c r="Q20" s="11">
        <v>-5840352</v>
      </c>
    </row>
    <row r="21" spans="1:17" ht="21.75" customHeight="1">
      <c r="A21" s="8" t="s">
        <v>64</v>
      </c>
      <c r="C21" s="9">
        <v>5683533</v>
      </c>
      <c r="D21" s="7"/>
      <c r="E21" s="9">
        <v>10354304296</v>
      </c>
      <c r="F21" s="7"/>
      <c r="G21" s="9">
        <v>11504782551</v>
      </c>
      <c r="H21" s="7"/>
      <c r="I21" s="9">
        <v>-1150478254</v>
      </c>
      <c r="J21" s="7"/>
      <c r="K21" s="9">
        <v>5683533</v>
      </c>
      <c r="L21" s="7"/>
      <c r="M21" s="9">
        <v>10354304296</v>
      </c>
      <c r="N21" s="7"/>
      <c r="O21" s="9">
        <v>11504782551</v>
      </c>
      <c r="P21" s="7"/>
      <c r="Q21" s="9">
        <v>-1150478254</v>
      </c>
    </row>
    <row r="22" spans="1:17" ht="21.75" customHeight="1">
      <c r="A22" s="8" t="s">
        <v>102</v>
      </c>
      <c r="C22" s="9">
        <v>3370786</v>
      </c>
      <c r="D22" s="7"/>
      <c r="E22" s="9">
        <v>2180763845</v>
      </c>
      <c r="F22" s="7"/>
      <c r="G22" s="9">
        <v>3802246608</v>
      </c>
      <c r="H22" s="7"/>
      <c r="I22" s="9">
        <v>-1621482762</v>
      </c>
      <c r="J22" s="7"/>
      <c r="K22" s="9">
        <v>3370786</v>
      </c>
      <c r="L22" s="7"/>
      <c r="M22" s="9">
        <v>2180763845</v>
      </c>
      <c r="N22" s="7"/>
      <c r="O22" s="9">
        <v>3802246608</v>
      </c>
      <c r="P22" s="7"/>
      <c r="Q22" s="9">
        <v>-1621482762</v>
      </c>
    </row>
    <row r="23" spans="1:17" ht="21.75" customHeight="1">
      <c r="A23" s="8" t="s">
        <v>45</v>
      </c>
      <c r="C23" s="9">
        <v>3461181</v>
      </c>
      <c r="D23" s="7"/>
      <c r="E23" s="9">
        <v>27593209381</v>
      </c>
      <c r="F23" s="7"/>
      <c r="G23" s="9">
        <v>30659121534</v>
      </c>
      <c r="H23" s="7"/>
      <c r="I23" s="9">
        <v>-3065912152</v>
      </c>
      <c r="J23" s="7"/>
      <c r="K23" s="9">
        <v>3461181</v>
      </c>
      <c r="L23" s="7"/>
      <c r="M23" s="9">
        <v>27593209381</v>
      </c>
      <c r="N23" s="7"/>
      <c r="O23" s="9">
        <v>30659121534</v>
      </c>
      <c r="P23" s="7"/>
      <c r="Q23" s="9">
        <v>-3065912152</v>
      </c>
    </row>
    <row r="24" spans="1:17" ht="21.75" customHeight="1">
      <c r="A24" s="8" t="s">
        <v>49</v>
      </c>
      <c r="C24" s="9">
        <v>30131977</v>
      </c>
      <c r="D24" s="7"/>
      <c r="E24" s="9">
        <v>33071346746</v>
      </c>
      <c r="F24" s="7"/>
      <c r="G24" s="9">
        <v>36745940829</v>
      </c>
      <c r="H24" s="7"/>
      <c r="I24" s="9">
        <v>-3674594082</v>
      </c>
      <c r="J24" s="7"/>
      <c r="K24" s="9">
        <v>30131977</v>
      </c>
      <c r="L24" s="7"/>
      <c r="M24" s="9">
        <v>33071346746</v>
      </c>
      <c r="N24" s="7"/>
      <c r="O24" s="9">
        <v>36745940829</v>
      </c>
      <c r="P24" s="7"/>
      <c r="Q24" s="9">
        <v>-3674594082</v>
      </c>
    </row>
    <row r="25" spans="1:17" ht="21.75" customHeight="1">
      <c r="A25" s="8" t="s">
        <v>47</v>
      </c>
      <c r="C25" s="9">
        <v>12400000</v>
      </c>
      <c r="D25" s="7"/>
      <c r="E25" s="9">
        <v>33634618972</v>
      </c>
      <c r="F25" s="7"/>
      <c r="G25" s="9">
        <v>39570139968</v>
      </c>
      <c r="H25" s="7"/>
      <c r="I25" s="9">
        <v>-5935520995</v>
      </c>
      <c r="J25" s="7"/>
      <c r="K25" s="9">
        <v>12400000</v>
      </c>
      <c r="L25" s="7"/>
      <c r="M25" s="9">
        <v>33634618972</v>
      </c>
      <c r="N25" s="7"/>
      <c r="O25" s="9">
        <v>39570139968</v>
      </c>
      <c r="P25" s="7"/>
      <c r="Q25" s="9">
        <v>-5935520995</v>
      </c>
    </row>
    <row r="26" spans="1:17" ht="21.75" customHeight="1">
      <c r="A26" s="8" t="s">
        <v>71</v>
      </c>
      <c r="C26" s="9">
        <v>5397062</v>
      </c>
      <c r="D26" s="7"/>
      <c r="E26" s="9">
        <v>54753023874</v>
      </c>
      <c r="F26" s="7"/>
      <c r="G26" s="9">
        <v>60836693194</v>
      </c>
      <c r="H26" s="7"/>
      <c r="I26" s="9">
        <v>-6083669319</v>
      </c>
      <c r="J26" s="7"/>
      <c r="K26" s="9">
        <v>5397062</v>
      </c>
      <c r="L26" s="7"/>
      <c r="M26" s="9">
        <v>54753023874</v>
      </c>
      <c r="N26" s="7"/>
      <c r="O26" s="9">
        <v>60836693194</v>
      </c>
      <c r="P26" s="7"/>
      <c r="Q26" s="9">
        <v>-6083669319</v>
      </c>
    </row>
    <row r="27" spans="1:17" ht="21.75" customHeight="1">
      <c r="A27" s="8" t="s">
        <v>24</v>
      </c>
      <c r="C27" s="9">
        <v>40000000</v>
      </c>
      <c r="D27" s="7"/>
      <c r="E27" s="9">
        <v>55725883200</v>
      </c>
      <c r="F27" s="7"/>
      <c r="G27" s="9">
        <v>61917648000</v>
      </c>
      <c r="H27" s="7"/>
      <c r="I27" s="9">
        <v>-6191764800</v>
      </c>
      <c r="J27" s="7"/>
      <c r="K27" s="9">
        <v>40000000</v>
      </c>
      <c r="L27" s="7"/>
      <c r="M27" s="9">
        <v>55725883200</v>
      </c>
      <c r="N27" s="7"/>
      <c r="O27" s="9">
        <v>61917648000</v>
      </c>
      <c r="P27" s="7"/>
      <c r="Q27" s="9">
        <v>-6191764800</v>
      </c>
    </row>
    <row r="28" spans="1:17" ht="21.75" customHeight="1">
      <c r="A28" s="8" t="s">
        <v>23</v>
      </c>
      <c r="C28" s="9">
        <v>30000000</v>
      </c>
      <c r="D28" s="7"/>
      <c r="E28" s="9">
        <v>56261709000</v>
      </c>
      <c r="F28" s="7"/>
      <c r="G28" s="9">
        <v>62513010000</v>
      </c>
      <c r="H28" s="7"/>
      <c r="I28" s="9">
        <v>-6251301000</v>
      </c>
      <c r="J28" s="7"/>
      <c r="K28" s="9">
        <v>30000000</v>
      </c>
      <c r="L28" s="7"/>
      <c r="M28" s="9">
        <v>56261709000</v>
      </c>
      <c r="N28" s="7"/>
      <c r="O28" s="9">
        <v>62513010000</v>
      </c>
      <c r="P28" s="7"/>
      <c r="Q28" s="9">
        <v>-6251301000</v>
      </c>
    </row>
    <row r="29" spans="1:17" ht="21.75" customHeight="1">
      <c r="A29" s="8" t="s">
        <v>80</v>
      </c>
      <c r="C29" s="9">
        <v>9470721</v>
      </c>
      <c r="D29" s="7"/>
      <c r="E29" s="9">
        <v>57174464995</v>
      </c>
      <c r="F29" s="7"/>
      <c r="G29" s="9">
        <v>63527183328</v>
      </c>
      <c r="H29" s="7"/>
      <c r="I29" s="9">
        <v>-6352718332</v>
      </c>
      <c r="J29" s="7"/>
      <c r="K29" s="9">
        <v>9470721</v>
      </c>
      <c r="L29" s="7"/>
      <c r="M29" s="9">
        <v>57174464995</v>
      </c>
      <c r="N29" s="7"/>
      <c r="O29" s="9">
        <v>63527183328</v>
      </c>
      <c r="P29" s="7"/>
      <c r="Q29" s="9">
        <v>-6352718332</v>
      </c>
    </row>
    <row r="30" spans="1:17" ht="21.75" customHeight="1">
      <c r="A30" s="8" t="s">
        <v>58</v>
      </c>
      <c r="C30" s="9">
        <v>10666666</v>
      </c>
      <c r="D30" s="7"/>
      <c r="E30" s="9">
        <v>60531112270</v>
      </c>
      <c r="F30" s="7"/>
      <c r="G30" s="9">
        <v>67871268893</v>
      </c>
      <c r="H30" s="7"/>
      <c r="I30" s="9">
        <v>-7340156622</v>
      </c>
      <c r="J30" s="7"/>
      <c r="K30" s="9">
        <v>10666666</v>
      </c>
      <c r="L30" s="7"/>
      <c r="M30" s="9">
        <v>60531112270</v>
      </c>
      <c r="N30" s="7"/>
      <c r="O30" s="9">
        <v>67871268893</v>
      </c>
      <c r="P30" s="7"/>
      <c r="Q30" s="9">
        <v>-7340156622</v>
      </c>
    </row>
    <row r="31" spans="1:17" ht="21.75" customHeight="1">
      <c r="A31" s="8" t="s">
        <v>84</v>
      </c>
      <c r="C31" s="9">
        <v>4281742</v>
      </c>
      <c r="D31" s="7"/>
      <c r="E31" s="9">
        <v>66304340360</v>
      </c>
      <c r="F31" s="7"/>
      <c r="G31" s="9">
        <v>73671489289</v>
      </c>
      <c r="H31" s="7"/>
      <c r="I31" s="9">
        <v>-7367148928</v>
      </c>
      <c r="J31" s="7"/>
      <c r="K31" s="9">
        <v>4281742</v>
      </c>
      <c r="L31" s="7"/>
      <c r="M31" s="9">
        <v>66304340360</v>
      </c>
      <c r="N31" s="7"/>
      <c r="O31" s="9">
        <v>73671489289</v>
      </c>
      <c r="P31" s="7"/>
      <c r="Q31" s="9">
        <v>-7367148928</v>
      </c>
    </row>
    <row r="32" spans="1:17" ht="21.75" customHeight="1">
      <c r="A32" s="8" t="s">
        <v>27</v>
      </c>
      <c r="C32" s="9">
        <v>24189063</v>
      </c>
      <c r="D32" s="7"/>
      <c r="E32" s="9">
        <v>66792992517</v>
      </c>
      <c r="F32" s="7"/>
      <c r="G32" s="9">
        <v>74214436130</v>
      </c>
      <c r="H32" s="7"/>
      <c r="I32" s="9">
        <v>-7421443612</v>
      </c>
      <c r="J32" s="7"/>
      <c r="K32" s="9">
        <v>24189063</v>
      </c>
      <c r="L32" s="7"/>
      <c r="M32" s="9">
        <v>66792992517</v>
      </c>
      <c r="N32" s="7"/>
      <c r="O32" s="9">
        <v>74214436130</v>
      </c>
      <c r="P32" s="7"/>
      <c r="Q32" s="9">
        <v>-7421443612</v>
      </c>
    </row>
    <row r="33" spans="1:17" ht="21.75" customHeight="1">
      <c r="A33" s="8" t="s">
        <v>39</v>
      </c>
      <c r="C33" s="9">
        <v>46759776</v>
      </c>
      <c r="D33" s="7"/>
      <c r="E33" s="9">
        <v>69653162384</v>
      </c>
      <c r="F33" s="7"/>
      <c r="G33" s="9">
        <v>77392402649</v>
      </c>
      <c r="H33" s="7"/>
      <c r="I33" s="9">
        <v>-7739240264</v>
      </c>
      <c r="J33" s="7"/>
      <c r="K33" s="9">
        <v>46759776</v>
      </c>
      <c r="L33" s="7"/>
      <c r="M33" s="9">
        <v>69653162384</v>
      </c>
      <c r="N33" s="7"/>
      <c r="O33" s="9">
        <v>77392402649</v>
      </c>
      <c r="P33" s="7"/>
      <c r="Q33" s="9">
        <v>-7739240264</v>
      </c>
    </row>
    <row r="34" spans="1:17" ht="21.75" customHeight="1">
      <c r="A34" s="8" t="s">
        <v>36</v>
      </c>
      <c r="C34" s="9">
        <v>28973286</v>
      </c>
      <c r="D34" s="7"/>
      <c r="E34" s="9">
        <v>159501241225</v>
      </c>
      <c r="F34" s="7"/>
      <c r="G34" s="9">
        <v>167896043395</v>
      </c>
      <c r="H34" s="7"/>
      <c r="I34" s="9">
        <v>-8394802169</v>
      </c>
      <c r="J34" s="7"/>
      <c r="K34" s="9">
        <v>28973286</v>
      </c>
      <c r="L34" s="7"/>
      <c r="M34" s="9">
        <v>159501241225</v>
      </c>
      <c r="N34" s="7"/>
      <c r="O34" s="9">
        <v>167896043395</v>
      </c>
      <c r="P34" s="7"/>
      <c r="Q34" s="9">
        <v>-8394802169</v>
      </c>
    </row>
    <row r="35" spans="1:17" ht="21.75" customHeight="1">
      <c r="A35" s="8" t="s">
        <v>93</v>
      </c>
      <c r="C35" s="9">
        <v>5000000</v>
      </c>
      <c r="D35" s="7"/>
      <c r="E35" s="9">
        <v>90331299450</v>
      </c>
      <c r="F35" s="7"/>
      <c r="G35" s="9">
        <v>100368110500</v>
      </c>
      <c r="H35" s="7"/>
      <c r="I35" s="9">
        <v>-10036811050</v>
      </c>
      <c r="J35" s="7"/>
      <c r="K35" s="9">
        <v>5000000</v>
      </c>
      <c r="L35" s="7"/>
      <c r="M35" s="9">
        <v>90331299450</v>
      </c>
      <c r="N35" s="7"/>
      <c r="O35" s="9">
        <v>100368110500</v>
      </c>
      <c r="P35" s="7"/>
      <c r="Q35" s="9">
        <v>-10036811050</v>
      </c>
    </row>
    <row r="36" spans="1:17" ht="21.75" customHeight="1">
      <c r="A36" s="8" t="s">
        <v>54</v>
      </c>
      <c r="C36" s="9">
        <v>10311437</v>
      </c>
      <c r="D36" s="7"/>
      <c r="E36" s="9">
        <v>91413341693</v>
      </c>
      <c r="F36" s="7"/>
      <c r="G36" s="9">
        <v>101570379659</v>
      </c>
      <c r="H36" s="7"/>
      <c r="I36" s="9">
        <v>-10157037965</v>
      </c>
      <c r="J36" s="7"/>
      <c r="K36" s="9">
        <v>10311437</v>
      </c>
      <c r="L36" s="7"/>
      <c r="M36" s="9">
        <v>91413341693</v>
      </c>
      <c r="N36" s="7"/>
      <c r="O36" s="9">
        <v>101570379659</v>
      </c>
      <c r="P36" s="7"/>
      <c r="Q36" s="9">
        <v>-10157037965</v>
      </c>
    </row>
    <row r="37" spans="1:17" ht="21.75" customHeight="1">
      <c r="A37" s="8" t="s">
        <v>56</v>
      </c>
      <c r="C37" s="9">
        <v>4454468</v>
      </c>
      <c r="D37" s="7"/>
      <c r="E37" s="9">
        <v>63831934908</v>
      </c>
      <c r="F37" s="7"/>
      <c r="G37" s="9">
        <v>75096394010</v>
      </c>
      <c r="H37" s="7"/>
      <c r="I37" s="9">
        <v>-11264459101</v>
      </c>
      <c r="J37" s="7"/>
      <c r="K37" s="9">
        <v>4454468</v>
      </c>
      <c r="L37" s="7"/>
      <c r="M37" s="9">
        <v>63831934908</v>
      </c>
      <c r="N37" s="7"/>
      <c r="O37" s="9">
        <v>75096394010</v>
      </c>
      <c r="P37" s="7"/>
      <c r="Q37" s="9">
        <v>-11264459101</v>
      </c>
    </row>
    <row r="38" spans="1:17" ht="21.75" customHeight="1">
      <c r="A38" s="8" t="s">
        <v>50</v>
      </c>
      <c r="C38" s="9">
        <v>20000000</v>
      </c>
      <c r="D38" s="7"/>
      <c r="E38" s="9">
        <v>108951246000</v>
      </c>
      <c r="F38" s="7"/>
      <c r="G38" s="9">
        <v>121056940000</v>
      </c>
      <c r="H38" s="7"/>
      <c r="I38" s="9">
        <v>-12105694000</v>
      </c>
      <c r="J38" s="7"/>
      <c r="K38" s="9">
        <v>20000000</v>
      </c>
      <c r="L38" s="7"/>
      <c r="M38" s="9">
        <v>108951246000</v>
      </c>
      <c r="N38" s="7"/>
      <c r="O38" s="9">
        <v>121056940000</v>
      </c>
      <c r="P38" s="7"/>
      <c r="Q38" s="9">
        <v>-12105694000</v>
      </c>
    </row>
    <row r="39" spans="1:17" ht="21.75" customHeight="1">
      <c r="A39" s="8" t="s">
        <v>94</v>
      </c>
      <c r="C39" s="9">
        <v>10000000</v>
      </c>
      <c r="D39" s="7"/>
      <c r="E39" s="9">
        <v>109397767500</v>
      </c>
      <c r="F39" s="7"/>
      <c r="G39" s="9">
        <v>121553075000</v>
      </c>
      <c r="H39" s="7"/>
      <c r="I39" s="9">
        <v>-12155307500</v>
      </c>
      <c r="J39" s="7"/>
      <c r="K39" s="9">
        <v>10000000</v>
      </c>
      <c r="L39" s="7"/>
      <c r="M39" s="9">
        <v>109397767500</v>
      </c>
      <c r="N39" s="7"/>
      <c r="O39" s="9">
        <v>121553075000</v>
      </c>
      <c r="P39" s="7"/>
      <c r="Q39" s="9">
        <v>-12155307500</v>
      </c>
    </row>
    <row r="40" spans="1:17" ht="21.75" customHeight="1">
      <c r="A40" s="8" t="s">
        <v>22</v>
      </c>
      <c r="C40" s="9">
        <v>15000000</v>
      </c>
      <c r="D40" s="7"/>
      <c r="E40" s="9">
        <v>121230587250</v>
      </c>
      <c r="F40" s="7"/>
      <c r="G40" s="9">
        <v>134700652500</v>
      </c>
      <c r="H40" s="7"/>
      <c r="I40" s="9">
        <v>-13470065250</v>
      </c>
      <c r="J40" s="7"/>
      <c r="K40" s="9">
        <v>15000000</v>
      </c>
      <c r="L40" s="7"/>
      <c r="M40" s="9">
        <v>121230587250</v>
      </c>
      <c r="N40" s="7"/>
      <c r="O40" s="9">
        <v>134700652500</v>
      </c>
      <c r="P40" s="7"/>
      <c r="Q40" s="9">
        <v>-13470065250</v>
      </c>
    </row>
    <row r="41" spans="1:17" ht="21.75" customHeight="1">
      <c r="A41" s="8" t="s">
        <v>77</v>
      </c>
      <c r="C41" s="9">
        <v>25523066</v>
      </c>
      <c r="D41" s="7"/>
      <c r="E41" s="9">
        <v>76442046028</v>
      </c>
      <c r="F41" s="7"/>
      <c r="G41" s="9">
        <v>89931818857</v>
      </c>
      <c r="H41" s="7"/>
      <c r="I41" s="9">
        <v>-13489772828</v>
      </c>
      <c r="J41" s="7"/>
      <c r="K41" s="9">
        <v>25523066</v>
      </c>
      <c r="L41" s="7"/>
      <c r="M41" s="9">
        <v>76442046028</v>
      </c>
      <c r="N41" s="7"/>
      <c r="O41" s="9">
        <v>89931818857</v>
      </c>
      <c r="P41" s="7"/>
      <c r="Q41" s="9">
        <v>-13489772828</v>
      </c>
    </row>
    <row r="42" spans="1:17" ht="21.75" customHeight="1">
      <c r="A42" s="8" t="s">
        <v>100</v>
      </c>
      <c r="C42" s="9">
        <v>10000000</v>
      </c>
      <c r="D42" s="7"/>
      <c r="E42" s="9">
        <v>47485080850</v>
      </c>
      <c r="F42" s="7"/>
      <c r="G42" s="9">
        <v>61619967000</v>
      </c>
      <c r="H42" s="7"/>
      <c r="I42" s="9">
        <v>-14134886150</v>
      </c>
      <c r="J42" s="7"/>
      <c r="K42" s="9">
        <v>10000000</v>
      </c>
      <c r="L42" s="7"/>
      <c r="M42" s="9">
        <v>47485080850</v>
      </c>
      <c r="N42" s="7"/>
      <c r="O42" s="9">
        <v>61619967000</v>
      </c>
      <c r="P42" s="7"/>
      <c r="Q42" s="9">
        <v>-14134886150</v>
      </c>
    </row>
    <row r="43" spans="1:17" ht="21.75" customHeight="1">
      <c r="A43" s="8" t="s">
        <v>92</v>
      </c>
      <c r="C43" s="9">
        <v>19000000</v>
      </c>
      <c r="D43" s="7"/>
      <c r="E43" s="9">
        <v>135742536000</v>
      </c>
      <c r="F43" s="7"/>
      <c r="G43" s="9">
        <v>150825040000</v>
      </c>
      <c r="H43" s="7"/>
      <c r="I43" s="9">
        <v>-15082504000</v>
      </c>
      <c r="J43" s="7"/>
      <c r="K43" s="9">
        <v>19000000</v>
      </c>
      <c r="L43" s="7"/>
      <c r="M43" s="9">
        <v>135742536000</v>
      </c>
      <c r="N43" s="7"/>
      <c r="O43" s="9">
        <v>150825040000</v>
      </c>
      <c r="P43" s="7"/>
      <c r="Q43" s="9">
        <v>-15082504000</v>
      </c>
    </row>
    <row r="44" spans="1:17" ht="21.75" customHeight="1">
      <c r="A44" s="8" t="s">
        <v>38</v>
      </c>
      <c r="C44" s="9">
        <v>19370176</v>
      </c>
      <c r="D44" s="7"/>
      <c r="E44" s="9">
        <v>94821353053</v>
      </c>
      <c r="F44" s="7"/>
      <c r="G44" s="9">
        <v>118378717918</v>
      </c>
      <c r="H44" s="7"/>
      <c r="I44" s="9">
        <v>-23557364864</v>
      </c>
      <c r="J44" s="7"/>
      <c r="K44" s="9">
        <v>19370176</v>
      </c>
      <c r="L44" s="7"/>
      <c r="M44" s="9">
        <v>94821353053</v>
      </c>
      <c r="N44" s="7"/>
      <c r="O44" s="9">
        <v>118378717918</v>
      </c>
      <c r="P44" s="7"/>
      <c r="Q44" s="9">
        <v>-23557364864</v>
      </c>
    </row>
    <row r="45" spans="1:17" ht="21.75" customHeight="1">
      <c r="A45" s="8" t="s">
        <v>32</v>
      </c>
      <c r="C45" s="9">
        <v>11069525</v>
      </c>
      <c r="D45" s="7"/>
      <c r="E45" s="9">
        <v>57973328063</v>
      </c>
      <c r="F45" s="7"/>
      <c r="G45" s="9">
        <v>82814851333</v>
      </c>
      <c r="H45" s="7"/>
      <c r="I45" s="9">
        <v>-24841523269</v>
      </c>
      <c r="J45" s="7"/>
      <c r="K45" s="9">
        <v>11069525</v>
      </c>
      <c r="L45" s="7"/>
      <c r="M45" s="9">
        <v>57973328063</v>
      </c>
      <c r="N45" s="7"/>
      <c r="O45" s="9">
        <v>82814851333</v>
      </c>
      <c r="P45" s="7"/>
      <c r="Q45" s="9">
        <v>-24841523269</v>
      </c>
    </row>
    <row r="46" spans="1:17" ht="21.75" customHeight="1">
      <c r="A46" s="8" t="s">
        <v>34</v>
      </c>
      <c r="C46" s="9">
        <v>400000</v>
      </c>
      <c r="D46" s="7"/>
      <c r="E46" s="9">
        <v>51350369408</v>
      </c>
      <c r="F46" s="7"/>
      <c r="G46" s="9">
        <v>77285925760</v>
      </c>
      <c r="H46" s="7"/>
      <c r="I46" s="9">
        <v>-25935556352</v>
      </c>
      <c r="J46" s="7"/>
      <c r="K46" s="9">
        <v>400000</v>
      </c>
      <c r="L46" s="7"/>
      <c r="M46" s="9">
        <v>51350369408</v>
      </c>
      <c r="N46" s="7"/>
      <c r="O46" s="9">
        <v>77285925760</v>
      </c>
      <c r="P46" s="7"/>
      <c r="Q46" s="9">
        <v>-25935556352</v>
      </c>
    </row>
    <row r="47" spans="1:17" ht="21.75" customHeight="1">
      <c r="A47" s="8" t="s">
        <v>51</v>
      </c>
      <c r="C47" s="9">
        <v>5000000</v>
      </c>
      <c r="D47" s="7"/>
      <c r="E47" s="9">
        <v>65881766650</v>
      </c>
      <c r="F47" s="7"/>
      <c r="G47" s="9">
        <v>94116809500</v>
      </c>
      <c r="H47" s="7"/>
      <c r="I47" s="9">
        <v>-28235042850</v>
      </c>
      <c r="J47" s="7"/>
      <c r="K47" s="9">
        <v>5000000</v>
      </c>
      <c r="L47" s="7"/>
      <c r="M47" s="9">
        <v>65881766650</v>
      </c>
      <c r="N47" s="7"/>
      <c r="O47" s="9">
        <v>94116809500</v>
      </c>
      <c r="P47" s="7"/>
      <c r="Q47" s="9">
        <v>-28235042850</v>
      </c>
    </row>
    <row r="48" spans="1:17" ht="21.75" customHeight="1">
      <c r="A48" s="8" t="s">
        <v>91</v>
      </c>
      <c r="C48" s="9">
        <v>145143219</v>
      </c>
      <c r="D48" s="7"/>
      <c r="E48" s="9">
        <v>254312744293</v>
      </c>
      <c r="F48" s="7"/>
      <c r="G48" s="9">
        <v>282569715881</v>
      </c>
      <c r="H48" s="7"/>
      <c r="I48" s="9">
        <v>-28256971587</v>
      </c>
      <c r="J48" s="7"/>
      <c r="K48" s="9">
        <v>145143219</v>
      </c>
      <c r="L48" s="7"/>
      <c r="M48" s="9">
        <v>254312744293</v>
      </c>
      <c r="N48" s="7"/>
      <c r="O48" s="9">
        <v>282569715881</v>
      </c>
      <c r="P48" s="7"/>
      <c r="Q48" s="9">
        <v>-28256971587</v>
      </c>
    </row>
    <row r="49" spans="1:17" ht="21.75" customHeight="1">
      <c r="A49" s="8" t="s">
        <v>35</v>
      </c>
      <c r="C49" s="9">
        <v>2409776</v>
      </c>
      <c r="D49" s="7"/>
      <c r="E49" s="9">
        <v>116171555396</v>
      </c>
      <c r="F49" s="7"/>
      <c r="G49" s="9">
        <v>145214444246</v>
      </c>
      <c r="H49" s="7"/>
      <c r="I49" s="9">
        <v>-29042888849</v>
      </c>
      <c r="J49" s="7"/>
      <c r="K49" s="9">
        <v>2409776</v>
      </c>
      <c r="L49" s="7"/>
      <c r="M49" s="9">
        <v>116171555396</v>
      </c>
      <c r="N49" s="7"/>
      <c r="O49" s="9">
        <v>145214444246</v>
      </c>
      <c r="P49" s="7"/>
      <c r="Q49" s="9">
        <v>-29042888849</v>
      </c>
    </row>
    <row r="50" spans="1:17" ht="21.75" customHeight="1">
      <c r="A50" s="8" t="s">
        <v>43</v>
      </c>
      <c r="C50" s="9">
        <v>17892762</v>
      </c>
      <c r="D50" s="7"/>
      <c r="E50" s="9">
        <v>143919709932</v>
      </c>
      <c r="F50" s="7"/>
      <c r="G50" s="9">
        <v>179675052954</v>
      </c>
      <c r="H50" s="7"/>
      <c r="I50" s="9">
        <v>-35755343021</v>
      </c>
      <c r="J50" s="7"/>
      <c r="K50" s="9">
        <v>17892762</v>
      </c>
      <c r="L50" s="7"/>
      <c r="M50" s="9">
        <v>143919709932</v>
      </c>
      <c r="N50" s="7"/>
      <c r="O50" s="9">
        <v>179675052954</v>
      </c>
      <c r="P50" s="7"/>
      <c r="Q50" s="9">
        <v>-35755343021</v>
      </c>
    </row>
    <row r="51" spans="1:17" ht="21.75" customHeight="1">
      <c r="A51" s="8" t="s">
        <v>98</v>
      </c>
      <c r="C51" s="9">
        <v>21092612</v>
      </c>
      <c r="D51" s="7"/>
      <c r="E51" s="9">
        <v>84241503589</v>
      </c>
      <c r="F51" s="7"/>
      <c r="G51" s="9">
        <v>120345005128</v>
      </c>
      <c r="H51" s="7"/>
      <c r="I51" s="9">
        <v>-36103501538</v>
      </c>
      <c r="J51" s="7"/>
      <c r="K51" s="9">
        <v>21092612</v>
      </c>
      <c r="L51" s="7"/>
      <c r="M51" s="9">
        <v>84241503589</v>
      </c>
      <c r="N51" s="7"/>
      <c r="O51" s="9">
        <v>120345005128</v>
      </c>
      <c r="P51" s="7"/>
      <c r="Q51" s="9">
        <v>-36103501538</v>
      </c>
    </row>
    <row r="52" spans="1:17" ht="21.75" customHeight="1">
      <c r="A52" s="8" t="s">
        <v>40</v>
      </c>
      <c r="C52" s="9">
        <v>14703809</v>
      </c>
      <c r="D52" s="7"/>
      <c r="E52" s="9">
        <v>148888672579</v>
      </c>
      <c r="F52" s="7"/>
      <c r="G52" s="9">
        <v>185878492608</v>
      </c>
      <c r="H52" s="7"/>
      <c r="I52" s="9">
        <v>-36989820028</v>
      </c>
      <c r="J52" s="7"/>
      <c r="K52" s="9">
        <v>14703809</v>
      </c>
      <c r="L52" s="7"/>
      <c r="M52" s="9">
        <v>148888672579</v>
      </c>
      <c r="N52" s="7"/>
      <c r="O52" s="9">
        <v>185878492608</v>
      </c>
      <c r="P52" s="7"/>
      <c r="Q52" s="9">
        <v>-36989820028</v>
      </c>
    </row>
    <row r="53" spans="1:17" ht="21.75" customHeight="1">
      <c r="A53" s="8" t="s">
        <v>25</v>
      </c>
      <c r="C53" s="9">
        <v>75836080</v>
      </c>
      <c r="D53" s="7"/>
      <c r="E53" s="9">
        <v>349799007221</v>
      </c>
      <c r="F53" s="7"/>
      <c r="G53" s="9">
        <v>388698954033</v>
      </c>
      <c r="H53" s="7"/>
      <c r="I53" s="9">
        <v>-38899946811</v>
      </c>
      <c r="J53" s="7"/>
      <c r="K53" s="9">
        <v>75836080</v>
      </c>
      <c r="L53" s="7"/>
      <c r="M53" s="9">
        <v>349799007221</v>
      </c>
      <c r="N53" s="7"/>
      <c r="O53" s="9">
        <v>388698954033</v>
      </c>
      <c r="P53" s="7"/>
      <c r="Q53" s="9">
        <v>-38899946811</v>
      </c>
    </row>
    <row r="54" spans="1:17" ht="21.75" customHeight="1">
      <c r="A54" s="8" t="s">
        <v>33</v>
      </c>
      <c r="C54" s="9">
        <v>3000000</v>
      </c>
      <c r="D54" s="7"/>
      <c r="E54" s="9">
        <v>91268994600</v>
      </c>
      <c r="F54" s="7"/>
      <c r="G54" s="9">
        <v>130384278000</v>
      </c>
      <c r="H54" s="7"/>
      <c r="I54" s="9">
        <v>-39115283400</v>
      </c>
      <c r="J54" s="7"/>
      <c r="K54" s="9">
        <v>3000000</v>
      </c>
      <c r="L54" s="7"/>
      <c r="M54" s="9">
        <v>91268994600</v>
      </c>
      <c r="N54" s="7"/>
      <c r="O54" s="9">
        <v>130384278000</v>
      </c>
      <c r="P54" s="7"/>
      <c r="Q54" s="9">
        <v>-39115283400</v>
      </c>
    </row>
    <row r="55" spans="1:17" ht="21.75" customHeight="1">
      <c r="A55" s="8" t="s">
        <v>37</v>
      </c>
      <c r="C55" s="9">
        <v>66640310</v>
      </c>
      <c r="D55" s="7"/>
      <c r="E55" s="9">
        <v>128415100343</v>
      </c>
      <c r="F55" s="7"/>
      <c r="G55" s="9">
        <v>171752097059</v>
      </c>
      <c r="H55" s="7"/>
      <c r="I55" s="9">
        <v>-43336996715</v>
      </c>
      <c r="J55" s="7"/>
      <c r="K55" s="9">
        <v>66640310</v>
      </c>
      <c r="L55" s="7"/>
      <c r="M55" s="9">
        <v>128415100343</v>
      </c>
      <c r="N55" s="7"/>
      <c r="O55" s="9">
        <v>171752097059</v>
      </c>
      <c r="P55" s="7"/>
      <c r="Q55" s="9">
        <v>-43336996715</v>
      </c>
    </row>
    <row r="56" spans="1:17" ht="21.75" customHeight="1">
      <c r="A56" s="8" t="s">
        <v>72</v>
      </c>
      <c r="C56" s="9">
        <v>7079893</v>
      </c>
      <c r="D56" s="7"/>
      <c r="E56" s="9">
        <v>44890807079</v>
      </c>
      <c r="F56" s="7"/>
      <c r="G56" s="9">
        <v>89781614158</v>
      </c>
      <c r="H56" s="7"/>
      <c r="I56" s="9">
        <v>-44890807078</v>
      </c>
      <c r="J56" s="7"/>
      <c r="K56" s="9">
        <v>7079893</v>
      </c>
      <c r="L56" s="7"/>
      <c r="M56" s="9">
        <v>44890807079</v>
      </c>
      <c r="N56" s="7"/>
      <c r="O56" s="9">
        <v>89781614158</v>
      </c>
      <c r="P56" s="7"/>
      <c r="Q56" s="9">
        <v>-44890807078</v>
      </c>
    </row>
    <row r="57" spans="1:17" ht="21.75" customHeight="1">
      <c r="A57" s="8" t="s">
        <v>78</v>
      </c>
      <c r="C57" s="9">
        <v>19804173</v>
      </c>
      <c r="D57" s="7"/>
      <c r="E57" s="9">
        <v>113622583546</v>
      </c>
      <c r="F57" s="7"/>
      <c r="G57" s="9">
        <v>162317976494</v>
      </c>
      <c r="H57" s="7"/>
      <c r="I57" s="9">
        <v>-48695392947</v>
      </c>
      <c r="J57" s="7"/>
      <c r="K57" s="9">
        <v>19804173</v>
      </c>
      <c r="L57" s="7"/>
      <c r="M57" s="9">
        <v>113622583546</v>
      </c>
      <c r="N57" s="7"/>
      <c r="O57" s="9">
        <v>162317976494</v>
      </c>
      <c r="P57" s="7"/>
      <c r="Q57" s="9">
        <v>-48695392947</v>
      </c>
    </row>
    <row r="58" spans="1:17" ht="21.75" customHeight="1">
      <c r="A58" s="8" t="s">
        <v>26</v>
      </c>
      <c r="C58" s="9">
        <v>71400000</v>
      </c>
      <c r="D58" s="7"/>
      <c r="E58" s="9">
        <v>442517095188</v>
      </c>
      <c r="F58" s="7"/>
      <c r="G58" s="9">
        <v>491685661320</v>
      </c>
      <c r="H58" s="7"/>
      <c r="I58" s="9">
        <v>-49168566132</v>
      </c>
      <c r="J58" s="7"/>
      <c r="K58" s="9">
        <v>71400000</v>
      </c>
      <c r="L58" s="7"/>
      <c r="M58" s="9">
        <v>442517095188</v>
      </c>
      <c r="N58" s="7"/>
      <c r="O58" s="9">
        <v>491685661320</v>
      </c>
      <c r="P58" s="7"/>
      <c r="Q58" s="9">
        <v>-49168566132</v>
      </c>
    </row>
    <row r="59" spans="1:17" ht="21.75" customHeight="1">
      <c r="A59" s="8" t="s">
        <v>30</v>
      </c>
      <c r="C59" s="9">
        <v>64511742</v>
      </c>
      <c r="D59" s="7"/>
      <c r="E59" s="9">
        <v>122777061037</v>
      </c>
      <c r="F59" s="7"/>
      <c r="G59" s="9">
        <v>175395801482</v>
      </c>
      <c r="H59" s="7"/>
      <c r="I59" s="9">
        <v>-52618740444</v>
      </c>
      <c r="J59" s="7"/>
      <c r="K59" s="9">
        <v>64511742</v>
      </c>
      <c r="L59" s="7"/>
      <c r="M59" s="9">
        <v>122777061037</v>
      </c>
      <c r="N59" s="7"/>
      <c r="O59" s="9">
        <v>175395801482</v>
      </c>
      <c r="P59" s="7"/>
      <c r="Q59" s="9">
        <v>-52618740444</v>
      </c>
    </row>
    <row r="60" spans="1:17" ht="21.75" customHeight="1">
      <c r="A60" s="8" t="s">
        <v>28</v>
      </c>
      <c r="C60" s="9">
        <v>3731467</v>
      </c>
      <c r="D60" s="7"/>
      <c r="E60" s="9">
        <v>136589753619</v>
      </c>
      <c r="F60" s="7"/>
      <c r="G60" s="9">
        <v>195128219456</v>
      </c>
      <c r="H60" s="7"/>
      <c r="I60" s="9">
        <v>-58538465836</v>
      </c>
      <c r="J60" s="7"/>
      <c r="K60" s="9">
        <v>3731467</v>
      </c>
      <c r="L60" s="7"/>
      <c r="M60" s="9">
        <v>136589753619</v>
      </c>
      <c r="N60" s="7"/>
      <c r="O60" s="9">
        <v>195128219456</v>
      </c>
      <c r="P60" s="7"/>
      <c r="Q60" s="9">
        <v>-58538465836</v>
      </c>
    </row>
    <row r="61" spans="1:17" ht="21.75" customHeight="1">
      <c r="A61" s="8" t="s">
        <v>79</v>
      </c>
      <c r="C61" s="9">
        <v>74772143</v>
      </c>
      <c r="D61" s="7"/>
      <c r="E61" s="9">
        <v>151341236011</v>
      </c>
      <c r="F61" s="7"/>
      <c r="G61" s="9">
        <v>216201765731</v>
      </c>
      <c r="H61" s="7"/>
      <c r="I61" s="9">
        <v>-64860529719</v>
      </c>
      <c r="J61" s="7"/>
      <c r="K61" s="9">
        <v>74772143</v>
      </c>
      <c r="L61" s="7"/>
      <c r="M61" s="9">
        <v>151341236011</v>
      </c>
      <c r="N61" s="7"/>
      <c r="O61" s="9">
        <v>216201765731</v>
      </c>
      <c r="P61" s="7"/>
      <c r="Q61" s="9">
        <v>-64860529719</v>
      </c>
    </row>
    <row r="62" spans="1:17" ht="21.75" customHeight="1">
      <c r="A62" s="8" t="s">
        <v>90</v>
      </c>
      <c r="C62" s="9">
        <v>105400000</v>
      </c>
      <c r="D62" s="7"/>
      <c r="E62" s="9">
        <v>1361177132870</v>
      </c>
      <c r="F62" s="7"/>
      <c r="G62" s="9">
        <v>1432818034600</v>
      </c>
      <c r="H62" s="7"/>
      <c r="I62" s="9">
        <v>-71640901730</v>
      </c>
      <c r="J62" s="7"/>
      <c r="K62" s="9">
        <v>105400000</v>
      </c>
      <c r="L62" s="7"/>
      <c r="M62" s="9">
        <v>1361177132870</v>
      </c>
      <c r="N62" s="7"/>
      <c r="O62" s="9">
        <v>1432818034600</v>
      </c>
      <c r="P62" s="7"/>
      <c r="Q62" s="9">
        <v>-71640901730</v>
      </c>
    </row>
    <row r="63" spans="1:17" ht="21.75" customHeight="1">
      <c r="A63" s="8" t="s">
        <v>31</v>
      </c>
      <c r="C63" s="9">
        <v>19464397</v>
      </c>
      <c r="D63" s="7"/>
      <c r="E63" s="9">
        <v>176189460815</v>
      </c>
      <c r="F63" s="7"/>
      <c r="G63" s="9">
        <v>251699229736</v>
      </c>
      <c r="H63" s="7"/>
      <c r="I63" s="9">
        <v>-75509768920</v>
      </c>
      <c r="J63" s="7"/>
      <c r="K63" s="9">
        <v>19464397</v>
      </c>
      <c r="L63" s="7"/>
      <c r="M63" s="9">
        <v>176189460815</v>
      </c>
      <c r="N63" s="7"/>
      <c r="O63" s="9">
        <v>251699229736</v>
      </c>
      <c r="P63" s="7"/>
      <c r="Q63" s="9">
        <v>-75509768920</v>
      </c>
    </row>
    <row r="64" spans="1:17" ht="21.75" customHeight="1">
      <c r="A64" s="12" t="s">
        <v>82</v>
      </c>
      <c r="C64" s="13">
        <v>23482082</v>
      </c>
      <c r="D64" s="7"/>
      <c r="E64" s="13">
        <v>173123201710</v>
      </c>
      <c r="F64" s="7"/>
      <c r="G64" s="13">
        <v>346246403421</v>
      </c>
      <c r="H64" s="7"/>
      <c r="I64" s="13">
        <v>-173123201710</v>
      </c>
      <c r="J64" s="7"/>
      <c r="K64" s="13">
        <v>23482082</v>
      </c>
      <c r="L64" s="7"/>
      <c r="M64" s="13">
        <v>173123201710</v>
      </c>
      <c r="N64" s="7"/>
      <c r="O64" s="13">
        <v>346246403421</v>
      </c>
      <c r="P64" s="7"/>
      <c r="Q64" s="13">
        <v>-173123201710</v>
      </c>
    </row>
    <row r="65" spans="1:17" ht="21.75" customHeight="1" thickBot="1">
      <c r="A65" s="14" t="s">
        <v>104</v>
      </c>
      <c r="C65" s="15">
        <v>3234576669</v>
      </c>
      <c r="D65" s="7"/>
      <c r="E65" s="15">
        <v>14841647085481</v>
      </c>
      <c r="F65" s="7"/>
      <c r="G65" s="15">
        <v>15880475103703</v>
      </c>
      <c r="H65" s="7"/>
      <c r="I65" s="15">
        <v>-1038828018191</v>
      </c>
      <c r="J65" s="7"/>
      <c r="K65" s="15">
        <v>3234576669</v>
      </c>
      <c r="L65" s="7"/>
      <c r="M65" s="15">
        <v>14841647085481</v>
      </c>
      <c r="N65" s="7"/>
      <c r="O65" s="15">
        <v>15880475103703</v>
      </c>
      <c r="P65" s="7"/>
      <c r="Q65" s="15">
        <v>-1038828018191</v>
      </c>
    </row>
  </sheetData>
  <sortState xmlns:xlrd2="http://schemas.microsoft.com/office/spreadsheetml/2017/richdata2" ref="A8:Q64">
    <sortCondition descending="1" ref="Q8:Q64"/>
  </sortState>
  <mergeCells count="7">
    <mergeCell ref="A1:Q1"/>
    <mergeCell ref="A6:A7"/>
    <mergeCell ref="C6:I6"/>
    <mergeCell ref="A2:Q2"/>
    <mergeCell ref="A3:Q3"/>
    <mergeCell ref="A5:Q5"/>
    <mergeCell ref="K6:Q6"/>
  </mergeCells>
  <pageMargins left="0.39" right="0.39" top="0.39" bottom="0.39" header="0" footer="0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93"/>
  <sheetViews>
    <sheetView rightToLeft="1" tabSelected="1" zoomScaleNormal="100" zoomScaleSheetLayoutView="98" workbookViewId="0">
      <selection activeCell="AE14" sqref="AE14"/>
    </sheetView>
  </sheetViews>
  <sheetFormatPr defaultRowHeight="12.75"/>
  <cols>
    <col min="1" max="1" width="3.5703125" style="2" bestFit="1" customWidth="1"/>
    <col min="2" max="2" width="2.5703125" style="2" customWidth="1"/>
    <col min="3" max="3" width="23.42578125" style="2" customWidth="1"/>
    <col min="4" max="4" width="1.28515625" style="2" customWidth="1"/>
    <col min="5" max="5" width="13.7109375" style="2" bestFit="1" customWidth="1"/>
    <col min="6" max="6" width="1.28515625" style="2" customWidth="1"/>
    <col min="7" max="7" width="18.85546875" style="2" bestFit="1" customWidth="1"/>
    <col min="8" max="8" width="1.28515625" style="2" customWidth="1"/>
    <col min="9" max="9" width="19" style="2" bestFit="1" customWidth="1"/>
    <col min="10" max="10" width="1.28515625" style="2" customWidth="1"/>
    <col min="11" max="11" width="11" style="2" bestFit="1" customWidth="1"/>
    <col min="12" max="12" width="1.28515625" style="2" customWidth="1"/>
    <col min="13" max="13" width="13.5703125" style="2" bestFit="1" customWidth="1"/>
    <col min="14" max="14" width="1.28515625" style="2" customWidth="1"/>
    <col min="15" max="15" width="5.42578125" style="2" bestFit="1" customWidth="1"/>
    <col min="16" max="16" width="1.28515625" style="2" customWidth="1"/>
    <col min="17" max="17" width="10.28515625" style="2" bestFit="1" customWidth="1"/>
    <col min="18" max="18" width="1.28515625" style="2" customWidth="1"/>
    <col min="19" max="19" width="14.140625" style="2" bestFit="1" customWidth="1"/>
    <col min="20" max="20" width="1.28515625" style="2" customWidth="1"/>
    <col min="21" max="21" width="16.140625" style="2" bestFit="1" customWidth="1"/>
    <col min="22" max="22" width="1.28515625" style="2" customWidth="1"/>
    <col min="23" max="23" width="18.85546875" style="2" bestFit="1" customWidth="1"/>
    <col min="24" max="24" width="1.28515625" style="2" customWidth="1"/>
    <col min="25" max="25" width="18.85546875" style="2" bestFit="1" customWidth="1"/>
    <col min="26" max="26" width="1.28515625" style="2" customWidth="1"/>
    <col min="27" max="27" width="15" style="2" customWidth="1"/>
    <col min="28" max="28" width="0.28515625" style="2" customWidth="1"/>
    <col min="29" max="29" width="17.85546875" style="2" bestFit="1" customWidth="1"/>
    <col min="30" max="16384" width="9.140625" style="2"/>
  </cols>
  <sheetData>
    <row r="1" spans="1:29" ht="29.1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</row>
    <row r="2" spans="1:29" ht="21.75" customHeight="1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</row>
    <row r="3" spans="1:29" ht="21.75" customHeight="1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</row>
    <row r="4" spans="1:29" ht="14.45" customHeight="1">
      <c r="A4" s="30" t="s">
        <v>3</v>
      </c>
      <c r="B4" s="182" t="s">
        <v>4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</row>
    <row r="5" spans="1:29" ht="14.45" customHeight="1">
      <c r="A5" s="182" t="s">
        <v>5</v>
      </c>
      <c r="B5" s="182"/>
      <c r="C5" s="182" t="s">
        <v>6</v>
      </c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</row>
    <row r="6" spans="1:29" ht="14.45" customHeight="1">
      <c r="E6" s="180" t="s">
        <v>7</v>
      </c>
      <c r="F6" s="180"/>
      <c r="G6" s="180"/>
      <c r="H6" s="180"/>
      <c r="I6" s="180"/>
      <c r="K6" s="180" t="s">
        <v>8</v>
      </c>
      <c r="L6" s="180"/>
      <c r="M6" s="180"/>
      <c r="N6" s="180"/>
      <c r="O6" s="180"/>
      <c r="P6" s="180"/>
      <c r="Q6" s="180"/>
      <c r="S6" s="180" t="s">
        <v>9</v>
      </c>
      <c r="T6" s="180"/>
      <c r="U6" s="180"/>
      <c r="V6" s="180"/>
      <c r="W6" s="180"/>
      <c r="X6" s="180"/>
      <c r="Y6" s="180"/>
      <c r="Z6" s="180"/>
      <c r="AA6" s="180"/>
    </row>
    <row r="7" spans="1:29" ht="14.45" customHeight="1">
      <c r="E7" s="177" t="s">
        <v>13</v>
      </c>
      <c r="F7" s="4"/>
      <c r="G7" s="177" t="s">
        <v>14</v>
      </c>
      <c r="H7" s="4"/>
      <c r="I7" s="177" t="s">
        <v>15</v>
      </c>
      <c r="K7" s="179" t="s">
        <v>10</v>
      </c>
      <c r="L7" s="179"/>
      <c r="M7" s="179"/>
      <c r="N7" s="4"/>
      <c r="O7" s="179" t="s">
        <v>11</v>
      </c>
      <c r="P7" s="179"/>
      <c r="Q7" s="179"/>
      <c r="S7" s="177" t="s">
        <v>13</v>
      </c>
      <c r="T7" s="4"/>
      <c r="U7" s="177" t="s">
        <v>17</v>
      </c>
      <c r="V7" s="4"/>
      <c r="W7" s="177" t="s">
        <v>14</v>
      </c>
      <c r="X7" s="4"/>
      <c r="Y7" s="177" t="s">
        <v>15</v>
      </c>
      <c r="Z7" s="4"/>
      <c r="AA7" s="175" t="s">
        <v>18</v>
      </c>
    </row>
    <row r="8" spans="1:29" ht="21">
      <c r="A8" s="180" t="s">
        <v>12</v>
      </c>
      <c r="B8" s="180"/>
      <c r="C8" s="180"/>
      <c r="E8" s="178"/>
      <c r="G8" s="178"/>
      <c r="I8" s="178"/>
      <c r="K8" s="32" t="s">
        <v>13</v>
      </c>
      <c r="L8" s="4"/>
      <c r="M8" s="32" t="s">
        <v>14</v>
      </c>
      <c r="O8" s="32" t="s">
        <v>13</v>
      </c>
      <c r="P8" s="4"/>
      <c r="Q8" s="32" t="s">
        <v>16</v>
      </c>
      <c r="S8" s="178"/>
      <c r="U8" s="178"/>
      <c r="W8" s="178"/>
      <c r="Y8" s="178"/>
      <c r="AA8" s="176"/>
    </row>
    <row r="9" spans="1:29" ht="21.75" customHeight="1">
      <c r="A9" s="34" t="s">
        <v>90</v>
      </c>
      <c r="B9" s="34"/>
      <c r="C9" s="34"/>
      <c r="E9" s="166">
        <v>105400000</v>
      </c>
      <c r="G9" s="16">
        <v>784863350248</v>
      </c>
      <c r="I9" s="16">
        <v>1432818034600</v>
      </c>
      <c r="K9" s="16">
        <v>0</v>
      </c>
      <c r="M9" s="16">
        <v>0</v>
      </c>
      <c r="O9" s="16">
        <v>0</v>
      </c>
      <c r="Q9" s="16">
        <v>0</v>
      </c>
      <c r="S9" s="16">
        <v>105400000</v>
      </c>
      <c r="U9" s="16">
        <v>13015</v>
      </c>
      <c r="W9" s="16">
        <v>784863350248</v>
      </c>
      <c r="Y9" s="16">
        <v>1361177132870</v>
      </c>
      <c r="AA9" s="20">
        <v>9.1208272637033119</v>
      </c>
      <c r="AC9" s="84"/>
    </row>
    <row r="10" spans="1:29" ht="21.75" customHeight="1">
      <c r="A10" s="36" t="s">
        <v>57</v>
      </c>
      <c r="B10" s="36"/>
      <c r="C10" s="36"/>
      <c r="E10" s="167">
        <v>80000000</v>
      </c>
      <c r="G10" s="17">
        <v>742775563614</v>
      </c>
      <c r="I10" s="17">
        <v>1078002128000</v>
      </c>
      <c r="K10" s="17">
        <v>0</v>
      </c>
      <c r="M10" s="17">
        <v>0</v>
      </c>
      <c r="O10" s="17">
        <v>0</v>
      </c>
      <c r="Q10" s="17">
        <v>0</v>
      </c>
      <c r="S10" s="17">
        <v>80000000</v>
      </c>
      <c r="U10" s="17">
        <v>13580</v>
      </c>
      <c r="W10" s="17">
        <v>742775563614</v>
      </c>
      <c r="Y10" s="17">
        <v>1078002128000</v>
      </c>
      <c r="AA10" s="22">
        <v>7.2233590779339245</v>
      </c>
      <c r="AC10" s="84"/>
    </row>
    <row r="11" spans="1:29" ht="21.75" customHeight="1">
      <c r="A11" s="36" t="s">
        <v>81</v>
      </c>
      <c r="B11" s="36"/>
      <c r="C11" s="36"/>
      <c r="E11" s="167">
        <v>28500000</v>
      </c>
      <c r="G11" s="17">
        <v>589177489317</v>
      </c>
      <c r="I11" s="17">
        <v>763834561950</v>
      </c>
      <c r="K11" s="17">
        <v>0</v>
      </c>
      <c r="M11" s="17">
        <v>0</v>
      </c>
      <c r="O11" s="17">
        <v>0</v>
      </c>
      <c r="Q11" s="17">
        <v>0</v>
      </c>
      <c r="S11" s="17">
        <v>28500000</v>
      </c>
      <c r="U11" s="17">
        <v>27010</v>
      </c>
      <c r="W11" s="17">
        <v>589177489317</v>
      </c>
      <c r="Y11" s="17">
        <v>763834561950</v>
      </c>
      <c r="AA11" s="22">
        <v>5.1182193186739378</v>
      </c>
      <c r="AC11" s="84"/>
    </row>
    <row r="12" spans="1:29" ht="21.75" customHeight="1">
      <c r="A12" s="36" t="s">
        <v>52</v>
      </c>
      <c r="B12" s="36"/>
      <c r="C12" s="36"/>
      <c r="E12" s="167">
        <v>424800000</v>
      </c>
      <c r="G12" s="17">
        <v>585273807150</v>
      </c>
      <c r="I12" s="17">
        <v>690865209144</v>
      </c>
      <c r="K12" s="17">
        <v>0</v>
      </c>
      <c r="M12" s="17">
        <v>0</v>
      </c>
      <c r="O12" s="17">
        <v>0</v>
      </c>
      <c r="Q12" s="17">
        <v>0</v>
      </c>
      <c r="S12" s="17">
        <v>424800000</v>
      </c>
      <c r="U12" s="17">
        <v>1639</v>
      </c>
      <c r="W12" s="17">
        <v>585273807150</v>
      </c>
      <c r="Y12" s="17">
        <v>690865209144</v>
      </c>
      <c r="AA12" s="22">
        <v>4.6292742384076551</v>
      </c>
      <c r="AC12" s="84"/>
    </row>
    <row r="13" spans="1:29" ht="21.75" customHeight="1">
      <c r="A13" s="36" t="s">
        <v>75</v>
      </c>
      <c r="B13" s="36"/>
      <c r="C13" s="36"/>
      <c r="E13" s="167">
        <v>206400000</v>
      </c>
      <c r="G13" s="17">
        <v>599534297775</v>
      </c>
      <c r="I13" s="17">
        <v>683023100880</v>
      </c>
      <c r="K13" s="17">
        <v>0</v>
      </c>
      <c r="M13" s="17">
        <v>0</v>
      </c>
      <c r="O13" s="17">
        <v>0</v>
      </c>
      <c r="Q13" s="17">
        <v>0</v>
      </c>
      <c r="S13" s="17">
        <v>206400000</v>
      </c>
      <c r="U13" s="17">
        <v>3336</v>
      </c>
      <c r="W13" s="17">
        <v>599534297775</v>
      </c>
      <c r="Y13" s="17">
        <v>683227905408</v>
      </c>
      <c r="AA13" s="22">
        <v>4.5780990265602313</v>
      </c>
      <c r="AC13" s="84"/>
    </row>
    <row r="14" spans="1:29" ht="21.75" customHeight="1">
      <c r="A14" s="36" t="s">
        <v>68</v>
      </c>
      <c r="B14" s="36"/>
      <c r="C14" s="36"/>
      <c r="E14" s="167">
        <v>63740921</v>
      </c>
      <c r="G14" s="17">
        <v>505607112881</v>
      </c>
      <c r="I14" s="17">
        <v>664106138647.03503</v>
      </c>
      <c r="K14" s="17">
        <v>0</v>
      </c>
      <c r="M14" s="17">
        <v>0</v>
      </c>
      <c r="O14" s="17">
        <v>0</v>
      </c>
      <c r="Q14" s="17">
        <v>0</v>
      </c>
      <c r="S14" s="17">
        <v>63740921</v>
      </c>
      <c r="U14" s="17">
        <v>10500</v>
      </c>
      <c r="W14" s="17">
        <v>505607112881</v>
      </c>
      <c r="Y14" s="17">
        <v>664106138647</v>
      </c>
      <c r="AA14" s="22">
        <v>4.449969977524435</v>
      </c>
      <c r="AC14" s="84"/>
    </row>
    <row r="15" spans="1:29" ht="21.75" customHeight="1">
      <c r="A15" s="36" t="s">
        <v>20</v>
      </c>
      <c r="B15" s="36"/>
      <c r="C15" s="36"/>
      <c r="E15" s="167">
        <v>625653644</v>
      </c>
      <c r="G15" s="17">
        <v>470218024878</v>
      </c>
      <c r="I15" s="17">
        <v>564322963270.67896</v>
      </c>
      <c r="K15" s="17">
        <v>0</v>
      </c>
      <c r="M15" s="17">
        <v>0</v>
      </c>
      <c r="O15" s="17">
        <v>0</v>
      </c>
      <c r="Q15" s="17">
        <v>0</v>
      </c>
      <c r="S15" s="17">
        <v>625653644</v>
      </c>
      <c r="U15" s="17">
        <v>919</v>
      </c>
      <c r="W15" s="17">
        <v>470218024878</v>
      </c>
      <c r="Y15" s="17">
        <v>570531136683</v>
      </c>
      <c r="AA15" s="22">
        <v>3.8229528109086521</v>
      </c>
      <c r="AC15" s="84"/>
    </row>
    <row r="16" spans="1:29" ht="21.75" customHeight="1">
      <c r="A16" s="36" t="s">
        <v>26</v>
      </c>
      <c r="B16" s="36"/>
      <c r="C16" s="36"/>
      <c r="E16" s="167">
        <v>71400000</v>
      </c>
      <c r="G16" s="17">
        <v>237482144017</v>
      </c>
      <c r="I16" s="17">
        <v>491685661320</v>
      </c>
      <c r="K16" s="17">
        <v>0</v>
      </c>
      <c r="M16" s="17">
        <v>0</v>
      </c>
      <c r="O16" s="17">
        <v>0</v>
      </c>
      <c r="Q16" s="17">
        <v>0</v>
      </c>
      <c r="S16" s="17">
        <v>71400000</v>
      </c>
      <c r="U16" s="17">
        <v>6246</v>
      </c>
      <c r="W16" s="17">
        <v>237482144017</v>
      </c>
      <c r="Y16" s="17">
        <v>442517095188</v>
      </c>
      <c r="AA16" s="22">
        <v>2.9651702845870362</v>
      </c>
      <c r="AC16" s="84"/>
    </row>
    <row r="17" spans="1:29" ht="21.75" customHeight="1">
      <c r="A17" s="36" t="s">
        <v>25</v>
      </c>
      <c r="B17" s="36"/>
      <c r="C17" s="36"/>
      <c r="E17" s="167">
        <v>63695448</v>
      </c>
      <c r="G17" s="17">
        <v>281243903411</v>
      </c>
      <c r="I17" s="17">
        <v>388698955449.80402</v>
      </c>
      <c r="K17" s="17">
        <v>12140633</v>
      </c>
      <c r="M17" s="17">
        <v>0</v>
      </c>
      <c r="O17" s="17">
        <v>0</v>
      </c>
      <c r="Q17" s="17">
        <v>0</v>
      </c>
      <c r="S17" s="17">
        <v>75836080</v>
      </c>
      <c r="U17" s="17">
        <v>4648.5</v>
      </c>
      <c r="W17" s="17">
        <v>281243903411</v>
      </c>
      <c r="Y17" s="17">
        <v>349799007221</v>
      </c>
      <c r="AA17" s="22">
        <v>2.3438950338158189</v>
      </c>
      <c r="AC17" s="84"/>
    </row>
    <row r="18" spans="1:29" ht="21.75" customHeight="1">
      <c r="A18" s="35" t="s">
        <v>19</v>
      </c>
      <c r="B18" s="35"/>
      <c r="C18" s="35"/>
      <c r="E18" s="168">
        <v>98513752</v>
      </c>
      <c r="G18" s="23">
        <v>240591485063</v>
      </c>
      <c r="I18" s="23">
        <v>257088393033.215</v>
      </c>
      <c r="K18" s="23">
        <v>0</v>
      </c>
      <c r="M18" s="23">
        <v>0</v>
      </c>
      <c r="O18" s="17">
        <v>0</v>
      </c>
      <c r="Q18" s="17">
        <v>0</v>
      </c>
      <c r="S18" s="23">
        <v>98513752</v>
      </c>
      <c r="U18" s="23">
        <v>2630</v>
      </c>
      <c r="W18" s="23">
        <v>240591485063</v>
      </c>
      <c r="Y18" s="23">
        <v>257088393033</v>
      </c>
      <c r="AA18" s="22">
        <v>1.7226698625277346</v>
      </c>
      <c r="AC18" s="84"/>
    </row>
    <row r="19" spans="1:29" ht="21.75" customHeight="1">
      <c r="A19" s="36" t="s">
        <v>91</v>
      </c>
      <c r="B19" s="36"/>
      <c r="C19" s="36"/>
      <c r="E19" s="167">
        <v>145143219</v>
      </c>
      <c r="G19" s="17">
        <v>242616552512</v>
      </c>
      <c r="I19" s="17">
        <v>282569715881.409</v>
      </c>
      <c r="K19" s="17">
        <v>0</v>
      </c>
      <c r="M19" s="17">
        <v>0</v>
      </c>
      <c r="O19" s="17">
        <v>0</v>
      </c>
      <c r="Q19" s="17">
        <v>0</v>
      </c>
      <c r="S19" s="17">
        <v>145143219</v>
      </c>
      <c r="U19" s="17">
        <v>1765.8</v>
      </c>
      <c r="W19" s="17">
        <v>242616552512</v>
      </c>
      <c r="Y19" s="17">
        <v>254312744293</v>
      </c>
      <c r="AA19" s="22">
        <v>1.7040710982002167</v>
      </c>
      <c r="AC19" s="84"/>
    </row>
    <row r="20" spans="1:29" ht="21.75" customHeight="1">
      <c r="A20" s="36" t="s">
        <v>29</v>
      </c>
      <c r="B20" s="36"/>
      <c r="C20" s="36"/>
      <c r="E20" s="167">
        <v>2000000</v>
      </c>
      <c r="G20" s="17">
        <v>160718662980</v>
      </c>
      <c r="I20" s="17">
        <v>184847993760</v>
      </c>
      <c r="K20" s="17">
        <v>800000</v>
      </c>
      <c r="M20" s="17">
        <v>0</v>
      </c>
      <c r="O20" s="17">
        <v>0</v>
      </c>
      <c r="Q20" s="17">
        <v>0</v>
      </c>
      <c r="S20" s="17">
        <v>2800000</v>
      </c>
      <c r="U20" s="17">
        <v>67238</v>
      </c>
      <c r="W20" s="17">
        <v>160718662980</v>
      </c>
      <c r="Y20" s="17">
        <v>186811100728</v>
      </c>
      <c r="AA20" s="22">
        <v>1.2517634476343331</v>
      </c>
      <c r="AC20" s="84"/>
    </row>
    <row r="21" spans="1:29" ht="21.75" customHeight="1">
      <c r="A21" s="36" t="s">
        <v>31</v>
      </c>
      <c r="B21" s="36"/>
      <c r="C21" s="36"/>
      <c r="E21" s="167">
        <v>19464397</v>
      </c>
      <c r="G21" s="17">
        <v>131872531641</v>
      </c>
      <c r="I21" s="17">
        <v>251699229736.228</v>
      </c>
      <c r="K21" s="17">
        <v>0</v>
      </c>
      <c r="M21" s="17">
        <v>0</v>
      </c>
      <c r="O21" s="17">
        <v>0</v>
      </c>
      <c r="Q21" s="17">
        <v>0</v>
      </c>
      <c r="S21" s="17">
        <v>19464397</v>
      </c>
      <c r="U21" s="17">
        <v>9122.4</v>
      </c>
      <c r="W21" s="17">
        <v>131872531641</v>
      </c>
      <c r="Y21" s="17">
        <v>176189460815</v>
      </c>
      <c r="AA21" s="22">
        <v>1.1805911214437916</v>
      </c>
      <c r="AC21" s="84"/>
    </row>
    <row r="22" spans="1:29" ht="21.75" customHeight="1">
      <c r="A22" s="36" t="s">
        <v>82</v>
      </c>
      <c r="B22" s="36"/>
      <c r="C22" s="36"/>
      <c r="E22" s="167">
        <v>23482082</v>
      </c>
      <c r="G22" s="17">
        <v>304870534894</v>
      </c>
      <c r="I22" s="17">
        <v>346246403421.23999</v>
      </c>
      <c r="K22" s="17">
        <v>0</v>
      </c>
      <c r="M22" s="17">
        <v>0</v>
      </c>
      <c r="O22" s="17">
        <v>0</v>
      </c>
      <c r="Q22" s="17">
        <v>0</v>
      </c>
      <c r="S22" s="17">
        <v>23482082</v>
      </c>
      <c r="U22" s="17">
        <v>7430</v>
      </c>
      <c r="W22" s="17">
        <v>304870534894</v>
      </c>
      <c r="Y22" s="17">
        <v>173123201710</v>
      </c>
      <c r="AA22" s="22">
        <v>1.1600450668803453</v>
      </c>
      <c r="AC22" s="84"/>
    </row>
    <row r="23" spans="1:29" ht="21.75" customHeight="1">
      <c r="A23" s="36" t="s">
        <v>21</v>
      </c>
      <c r="B23" s="36"/>
      <c r="C23" s="36"/>
      <c r="E23" s="167">
        <v>82419094</v>
      </c>
      <c r="G23" s="17">
        <v>111074811406</v>
      </c>
      <c r="I23" s="17">
        <v>165526756672.44101</v>
      </c>
      <c r="K23" s="17">
        <v>0</v>
      </c>
      <c r="M23" s="17">
        <v>0</v>
      </c>
      <c r="O23" s="17">
        <v>0</v>
      </c>
      <c r="Q23" s="17">
        <v>0</v>
      </c>
      <c r="S23" s="17">
        <v>82419094</v>
      </c>
      <c r="U23" s="17">
        <v>2024</v>
      </c>
      <c r="W23" s="17">
        <v>111074811406</v>
      </c>
      <c r="Y23" s="17">
        <v>165526756672</v>
      </c>
      <c r="AA23" s="22">
        <v>1.1091436365398817</v>
      </c>
      <c r="AC23" s="84"/>
    </row>
    <row r="24" spans="1:29" ht="21.75" customHeight="1">
      <c r="A24" s="36" t="s">
        <v>36</v>
      </c>
      <c r="B24" s="36"/>
      <c r="C24" s="36"/>
      <c r="E24" s="167">
        <v>28973286</v>
      </c>
      <c r="G24" s="17">
        <v>130210356395</v>
      </c>
      <c r="I24" s="17">
        <v>167896043395.44501</v>
      </c>
      <c r="K24" s="17">
        <v>0</v>
      </c>
      <c r="M24" s="17">
        <v>0</v>
      </c>
      <c r="O24" s="17">
        <v>0</v>
      </c>
      <c r="Q24" s="17">
        <v>0</v>
      </c>
      <c r="S24" s="17">
        <v>28973286</v>
      </c>
      <c r="U24" s="17">
        <v>5548</v>
      </c>
      <c r="W24" s="17">
        <v>130210356395</v>
      </c>
      <c r="Y24" s="17">
        <v>159501241225</v>
      </c>
      <c r="AA24" s="22">
        <v>1.0687685198561432</v>
      </c>
      <c r="AC24" s="84"/>
    </row>
    <row r="25" spans="1:29" ht="21.75" customHeight="1">
      <c r="A25" s="36" t="s">
        <v>48</v>
      </c>
      <c r="B25" s="36"/>
      <c r="C25" s="36"/>
      <c r="E25" s="167">
        <v>25000000</v>
      </c>
      <c r="G25" s="17">
        <v>115594023173</v>
      </c>
      <c r="I25" s="17">
        <v>153553782500</v>
      </c>
      <c r="K25" s="17">
        <v>0</v>
      </c>
      <c r="M25" s="17">
        <v>0</v>
      </c>
      <c r="O25" s="17">
        <v>0</v>
      </c>
      <c r="Q25" s="17">
        <v>0</v>
      </c>
      <c r="S25" s="17">
        <v>25000000</v>
      </c>
      <c r="U25" s="17">
        <v>6190</v>
      </c>
      <c r="W25" s="17">
        <v>115594023173</v>
      </c>
      <c r="Y25" s="17">
        <v>153553782500</v>
      </c>
      <c r="AA25" s="22">
        <v>1.0289164371412691</v>
      </c>
      <c r="AC25" s="84"/>
    </row>
    <row r="26" spans="1:29" ht="21.75" customHeight="1">
      <c r="A26" s="36" t="s">
        <v>79</v>
      </c>
      <c r="B26" s="36"/>
      <c r="C26" s="36"/>
      <c r="E26" s="167">
        <v>74772143</v>
      </c>
      <c r="G26" s="17">
        <v>272887358583</v>
      </c>
      <c r="I26" s="17">
        <v>216201765731.05399</v>
      </c>
      <c r="K26" s="17">
        <v>0</v>
      </c>
      <c r="M26" s="17">
        <v>0</v>
      </c>
      <c r="O26" s="17">
        <v>0</v>
      </c>
      <c r="Q26" s="17">
        <v>0</v>
      </c>
      <c r="S26" s="17">
        <v>74772143</v>
      </c>
      <c r="U26" s="17">
        <v>2039.8</v>
      </c>
      <c r="W26" s="17">
        <v>272887358583</v>
      </c>
      <c r="Y26" s="17">
        <v>151341236011</v>
      </c>
      <c r="AA26" s="22">
        <v>1.0140908469577692</v>
      </c>
      <c r="AC26" s="84"/>
    </row>
    <row r="27" spans="1:29" ht="21.75" customHeight="1">
      <c r="A27" s="36" t="s">
        <v>40</v>
      </c>
      <c r="B27" s="36"/>
      <c r="C27" s="36"/>
      <c r="E27" s="167">
        <v>14703809</v>
      </c>
      <c r="G27" s="17">
        <v>173569248773</v>
      </c>
      <c r="I27" s="17">
        <v>185878492608.918</v>
      </c>
      <c r="K27" s="17">
        <v>0</v>
      </c>
      <c r="M27" s="17">
        <v>0</v>
      </c>
      <c r="O27" s="17">
        <v>0</v>
      </c>
      <c r="Q27" s="17">
        <v>0</v>
      </c>
      <c r="S27" s="17">
        <v>14703809</v>
      </c>
      <c r="U27" s="17">
        <v>10204.74</v>
      </c>
      <c r="W27" s="17">
        <v>173569248773</v>
      </c>
      <c r="Y27" s="17">
        <v>148888672579</v>
      </c>
      <c r="AA27" s="22">
        <v>0.99765697742208115</v>
      </c>
      <c r="AC27" s="84"/>
    </row>
    <row r="28" spans="1:29" ht="21.75" customHeight="1">
      <c r="A28" s="36" t="s">
        <v>43</v>
      </c>
      <c r="B28" s="36"/>
      <c r="C28" s="36"/>
      <c r="E28" s="167">
        <v>17892763</v>
      </c>
      <c r="G28" s="17">
        <v>167164602099</v>
      </c>
      <c r="I28" s="17">
        <v>179675053653.14099</v>
      </c>
      <c r="K28" s="17">
        <v>0</v>
      </c>
      <c r="M28" s="17">
        <v>0</v>
      </c>
      <c r="O28" s="17">
        <v>0</v>
      </c>
      <c r="Q28" s="17">
        <v>0</v>
      </c>
      <c r="S28" s="17">
        <v>17892762</v>
      </c>
      <c r="U28" s="17">
        <v>8106.12</v>
      </c>
      <c r="W28" s="17">
        <v>167164602099</v>
      </c>
      <c r="Y28" s="17">
        <v>143919709932</v>
      </c>
      <c r="AA28" s="22">
        <v>0.9643614944987654</v>
      </c>
      <c r="AC28" s="84"/>
    </row>
    <row r="29" spans="1:29" ht="21.75" customHeight="1">
      <c r="A29" s="36" t="s">
        <v>28</v>
      </c>
      <c r="B29" s="36"/>
      <c r="C29" s="36"/>
      <c r="E29" s="167">
        <v>3731467</v>
      </c>
      <c r="G29" s="17">
        <v>199791158959</v>
      </c>
      <c r="I29" s="17">
        <v>195128219456.74301</v>
      </c>
      <c r="K29" s="17">
        <v>0</v>
      </c>
      <c r="M29" s="17">
        <v>0</v>
      </c>
      <c r="O29" s="17">
        <v>0</v>
      </c>
      <c r="Q29" s="17">
        <v>0</v>
      </c>
      <c r="S29" s="17">
        <v>3731467</v>
      </c>
      <c r="U29" s="17">
        <v>36890</v>
      </c>
      <c r="W29" s="17">
        <v>199791158959</v>
      </c>
      <c r="Y29" s="17">
        <v>136589753619</v>
      </c>
      <c r="AA29" s="22">
        <v>0.91524572273994786</v>
      </c>
      <c r="AC29" s="84"/>
    </row>
    <row r="30" spans="1:29" ht="21.75" customHeight="1">
      <c r="A30" s="36" t="s">
        <v>92</v>
      </c>
      <c r="B30" s="36"/>
      <c r="C30" s="36"/>
      <c r="E30" s="167">
        <v>19000000</v>
      </c>
      <c r="G30" s="17">
        <v>102456643861</v>
      </c>
      <c r="I30" s="17">
        <v>150825040000</v>
      </c>
      <c r="K30" s="17">
        <v>0</v>
      </c>
      <c r="M30" s="17">
        <v>0</v>
      </c>
      <c r="O30" s="17">
        <v>0</v>
      </c>
      <c r="Q30" s="17">
        <v>0</v>
      </c>
      <c r="S30" s="17">
        <v>19000000</v>
      </c>
      <c r="U30" s="17">
        <v>7200</v>
      </c>
      <c r="W30" s="17">
        <v>102456643861</v>
      </c>
      <c r="Y30" s="17">
        <v>135742536000</v>
      </c>
      <c r="AA30" s="22">
        <v>0.90956877932746771</v>
      </c>
      <c r="AC30" s="84"/>
    </row>
    <row r="31" spans="1:29" ht="21.75" customHeight="1">
      <c r="A31" s="36" t="s">
        <v>37</v>
      </c>
      <c r="B31" s="36"/>
      <c r="C31" s="36"/>
      <c r="E31" s="167">
        <v>66640310</v>
      </c>
      <c r="G31" s="17">
        <v>136891931260</v>
      </c>
      <c r="I31" s="17">
        <v>188258388609.33401</v>
      </c>
      <c r="K31" s="17">
        <v>0</v>
      </c>
      <c r="M31" s="17">
        <v>0</v>
      </c>
      <c r="O31" s="17">
        <v>0</v>
      </c>
      <c r="Q31" s="17">
        <v>0</v>
      </c>
      <c r="S31" s="17">
        <v>66640310</v>
      </c>
      <c r="U31" s="17">
        <v>1942</v>
      </c>
      <c r="W31" s="17">
        <v>120385639710</v>
      </c>
      <c r="Y31" s="17">
        <v>128415100343</v>
      </c>
      <c r="AA31" s="22">
        <v>0.86046989770543847</v>
      </c>
      <c r="AC31" s="84"/>
    </row>
    <row r="32" spans="1:29" ht="21.75" customHeight="1">
      <c r="A32" s="36" t="s">
        <v>70</v>
      </c>
      <c r="B32" s="36"/>
      <c r="C32" s="36"/>
      <c r="E32" s="167">
        <v>14784706</v>
      </c>
      <c r="G32" s="17">
        <v>84622978188</v>
      </c>
      <c r="I32" s="17">
        <v>126605726521.211</v>
      </c>
      <c r="K32" s="17">
        <v>0</v>
      </c>
      <c r="M32" s="17">
        <v>0</v>
      </c>
      <c r="O32" s="17">
        <v>0</v>
      </c>
      <c r="Q32" s="17">
        <v>0</v>
      </c>
      <c r="S32" s="17">
        <v>14784706</v>
      </c>
      <c r="U32" s="17">
        <v>8630</v>
      </c>
      <c r="W32" s="17">
        <v>84622978188</v>
      </c>
      <c r="Y32" s="17">
        <v>126605726521</v>
      </c>
      <c r="AA32" s="22">
        <v>0.8483458429535542</v>
      </c>
      <c r="AC32" s="84"/>
    </row>
    <row r="33" spans="1:29" ht="21.75" customHeight="1">
      <c r="A33" s="36" t="s">
        <v>30</v>
      </c>
      <c r="B33" s="36"/>
      <c r="C33" s="36"/>
      <c r="E33" s="167">
        <v>64511742</v>
      </c>
      <c r="G33" s="17">
        <v>226009171725</v>
      </c>
      <c r="I33" s="17">
        <v>175395801482.09201</v>
      </c>
      <c r="K33" s="17">
        <v>0</v>
      </c>
      <c r="M33" s="17">
        <v>0</v>
      </c>
      <c r="O33" s="17">
        <v>0</v>
      </c>
      <c r="Q33" s="17">
        <v>0</v>
      </c>
      <c r="S33" s="17">
        <v>64511742</v>
      </c>
      <c r="U33" s="17">
        <v>1918</v>
      </c>
      <c r="W33" s="17">
        <v>226009171725</v>
      </c>
      <c r="Y33" s="17">
        <v>122777061037</v>
      </c>
      <c r="AA33" s="22">
        <v>0.82269113888396839</v>
      </c>
      <c r="AC33" s="84"/>
    </row>
    <row r="34" spans="1:29" ht="21.75" customHeight="1">
      <c r="A34" s="36" t="s">
        <v>87</v>
      </c>
      <c r="B34" s="36"/>
      <c r="C34" s="36"/>
      <c r="E34" s="167">
        <v>2175000</v>
      </c>
      <c r="G34" s="17">
        <v>107153957507</v>
      </c>
      <c r="I34" s="17">
        <v>122261307712.5</v>
      </c>
      <c r="K34" s="17">
        <v>6525000</v>
      </c>
      <c r="M34" s="17">
        <v>0</v>
      </c>
      <c r="O34" s="17">
        <v>0</v>
      </c>
      <c r="Q34" s="17">
        <v>0</v>
      </c>
      <c r="S34" s="17">
        <v>8700000</v>
      </c>
      <c r="U34" s="17">
        <v>14162</v>
      </c>
      <c r="W34" s="17">
        <v>107153957507</v>
      </c>
      <c r="Y34" s="17">
        <v>122256991338</v>
      </c>
      <c r="AA34" s="22">
        <v>0.81920631257068488</v>
      </c>
      <c r="AC34" s="84"/>
    </row>
    <row r="35" spans="1:29" ht="21.75" customHeight="1">
      <c r="A35" s="36" t="s">
        <v>22</v>
      </c>
      <c r="B35" s="36"/>
      <c r="C35" s="36"/>
      <c r="E35" s="167">
        <v>15000000</v>
      </c>
      <c r="G35" s="17">
        <v>98195965216</v>
      </c>
      <c r="I35" s="17">
        <v>134700652500</v>
      </c>
      <c r="K35" s="17">
        <v>0</v>
      </c>
      <c r="M35" s="17">
        <v>0</v>
      </c>
      <c r="O35" s="17">
        <v>0</v>
      </c>
      <c r="Q35" s="17">
        <v>0</v>
      </c>
      <c r="S35" s="17">
        <v>15000000</v>
      </c>
      <c r="U35" s="17">
        <v>8145</v>
      </c>
      <c r="W35" s="17">
        <v>98195965216</v>
      </c>
      <c r="Y35" s="17">
        <v>121230587250</v>
      </c>
      <c r="AA35" s="22">
        <v>0.81232869601120872</v>
      </c>
      <c r="AC35" s="84"/>
    </row>
    <row r="36" spans="1:29" ht="21.75" customHeight="1">
      <c r="A36" s="36" t="s">
        <v>63</v>
      </c>
      <c r="B36" s="36"/>
      <c r="C36" s="36"/>
      <c r="E36" s="167">
        <v>13750000</v>
      </c>
      <c r="G36" s="17">
        <v>90535273908</v>
      </c>
      <c r="I36" s="17">
        <v>120883292750</v>
      </c>
      <c r="K36" s="17">
        <v>0</v>
      </c>
      <c r="M36" s="17">
        <v>0</v>
      </c>
      <c r="O36" s="17">
        <v>0</v>
      </c>
      <c r="Q36" s="17">
        <v>0</v>
      </c>
      <c r="S36" s="17">
        <v>13750000</v>
      </c>
      <c r="U36" s="17">
        <v>8860</v>
      </c>
      <c r="W36" s="17">
        <v>90535273908</v>
      </c>
      <c r="Y36" s="17">
        <v>120883292750</v>
      </c>
      <c r="AA36" s="22">
        <v>0.81000158290620439</v>
      </c>
      <c r="AC36" s="84"/>
    </row>
    <row r="37" spans="1:29" ht="21.75" customHeight="1">
      <c r="A37" s="36" t="s">
        <v>95</v>
      </c>
      <c r="B37" s="36"/>
      <c r="C37" s="36"/>
      <c r="E37" s="167">
        <v>18746870</v>
      </c>
      <c r="G37" s="17">
        <v>117115576352</v>
      </c>
      <c r="I37" s="17">
        <v>117936405445.666</v>
      </c>
      <c r="K37" s="17">
        <v>0</v>
      </c>
      <c r="M37" s="17">
        <v>0</v>
      </c>
      <c r="O37" s="17">
        <v>0</v>
      </c>
      <c r="Q37" s="17">
        <v>0</v>
      </c>
      <c r="S37" s="17">
        <v>18746870</v>
      </c>
      <c r="U37" s="17">
        <v>6340</v>
      </c>
      <c r="W37" s="17">
        <v>117115576352</v>
      </c>
      <c r="Y37" s="17">
        <v>117936405445</v>
      </c>
      <c r="AA37" s="22">
        <v>0.79025540187990861</v>
      </c>
      <c r="AC37" s="84"/>
    </row>
    <row r="38" spans="1:29" ht="21.75" customHeight="1">
      <c r="A38" s="36" t="s">
        <v>35</v>
      </c>
      <c r="B38" s="36"/>
      <c r="C38" s="36"/>
      <c r="E38" s="167">
        <v>2409776</v>
      </c>
      <c r="G38" s="17">
        <v>116459459835</v>
      </c>
      <c r="I38" s="17">
        <v>145214444246.20999</v>
      </c>
      <c r="K38" s="17">
        <v>0</v>
      </c>
      <c r="M38" s="17">
        <v>0</v>
      </c>
      <c r="O38" s="17">
        <v>0</v>
      </c>
      <c r="Q38" s="17">
        <v>0</v>
      </c>
      <c r="S38" s="17">
        <v>2409776</v>
      </c>
      <c r="U38" s="17">
        <v>48584</v>
      </c>
      <c r="W38" s="17">
        <v>116459459835</v>
      </c>
      <c r="Y38" s="17">
        <v>116171555396</v>
      </c>
      <c r="AA38" s="22">
        <v>0.77842968716978311</v>
      </c>
      <c r="AC38" s="84"/>
    </row>
    <row r="39" spans="1:29" ht="21.75" customHeight="1">
      <c r="A39" s="36" t="s">
        <v>78</v>
      </c>
      <c r="B39" s="36"/>
      <c r="C39" s="36"/>
      <c r="E39" s="167">
        <v>19804173</v>
      </c>
      <c r="G39" s="17">
        <v>167876154364</v>
      </c>
      <c r="I39" s="17">
        <v>162317976494.785</v>
      </c>
      <c r="K39" s="17">
        <v>0</v>
      </c>
      <c r="M39" s="17">
        <v>0</v>
      </c>
      <c r="O39" s="17">
        <v>0</v>
      </c>
      <c r="Q39" s="17">
        <v>0</v>
      </c>
      <c r="S39" s="17">
        <v>19804173</v>
      </c>
      <c r="U39" s="17">
        <v>5782</v>
      </c>
      <c r="W39" s="17">
        <v>167876154364</v>
      </c>
      <c r="Y39" s="17">
        <v>113622583546</v>
      </c>
      <c r="AA39" s="22">
        <v>0.76134981462235563</v>
      </c>
      <c r="AC39" s="84"/>
    </row>
    <row r="40" spans="1:29" ht="21.75" customHeight="1">
      <c r="A40" s="36" t="s">
        <v>94</v>
      </c>
      <c r="B40" s="36"/>
      <c r="C40" s="36"/>
      <c r="E40" s="167">
        <v>10000000</v>
      </c>
      <c r="G40" s="17">
        <v>156515849830</v>
      </c>
      <c r="I40" s="17">
        <v>121553075000</v>
      </c>
      <c r="K40" s="17">
        <v>0</v>
      </c>
      <c r="M40" s="17">
        <v>0</v>
      </c>
      <c r="O40" s="17">
        <v>0</v>
      </c>
      <c r="Q40" s="17">
        <v>0</v>
      </c>
      <c r="S40" s="17">
        <v>10000000</v>
      </c>
      <c r="U40" s="17">
        <v>11025</v>
      </c>
      <c r="W40" s="17">
        <v>156515849830</v>
      </c>
      <c r="Y40" s="17">
        <v>109397767500</v>
      </c>
      <c r="AA40" s="22">
        <v>0.73304062807641313</v>
      </c>
      <c r="AC40" s="84"/>
    </row>
    <row r="41" spans="1:29" ht="21.75" customHeight="1">
      <c r="A41" s="36" t="s">
        <v>50</v>
      </c>
      <c r="B41" s="36"/>
      <c r="C41" s="36"/>
      <c r="E41" s="167">
        <v>20000000</v>
      </c>
      <c r="G41" s="17">
        <v>113254056431</v>
      </c>
      <c r="I41" s="17">
        <v>121056940000</v>
      </c>
      <c r="K41" s="17">
        <v>0</v>
      </c>
      <c r="M41" s="17">
        <v>0</v>
      </c>
      <c r="O41" s="17">
        <v>0</v>
      </c>
      <c r="Q41" s="17">
        <v>0</v>
      </c>
      <c r="S41" s="17">
        <v>20000000</v>
      </c>
      <c r="U41" s="17">
        <v>5490</v>
      </c>
      <c r="W41" s="17">
        <v>113254056431</v>
      </c>
      <c r="Y41" s="17">
        <v>108951246000</v>
      </c>
      <c r="AA41" s="22">
        <v>0.730048625512836</v>
      </c>
      <c r="AC41" s="84"/>
    </row>
    <row r="42" spans="1:29" ht="21.75" customHeight="1">
      <c r="A42" s="36" t="s">
        <v>53</v>
      </c>
      <c r="B42" s="36"/>
      <c r="C42" s="36"/>
      <c r="E42" s="167">
        <v>3000000</v>
      </c>
      <c r="G42" s="17">
        <v>108052817352</v>
      </c>
      <c r="I42" s="17">
        <v>104188350000</v>
      </c>
      <c r="K42" s="17">
        <v>0</v>
      </c>
      <c r="M42" s="17">
        <v>0</v>
      </c>
      <c r="O42" s="17">
        <v>0</v>
      </c>
      <c r="Q42" s="17">
        <v>0</v>
      </c>
      <c r="S42" s="17">
        <v>3000000</v>
      </c>
      <c r="U42" s="17">
        <v>35000</v>
      </c>
      <c r="W42" s="17">
        <v>108052817352</v>
      </c>
      <c r="Y42" s="17">
        <v>104188350000</v>
      </c>
      <c r="AA42" s="22">
        <v>0.69813393150134584</v>
      </c>
      <c r="AC42" s="84"/>
    </row>
    <row r="43" spans="1:29" ht="21.75" customHeight="1">
      <c r="A43" s="36" t="s">
        <v>99</v>
      </c>
      <c r="B43" s="36"/>
      <c r="C43" s="36"/>
      <c r="E43" s="167">
        <v>14000000</v>
      </c>
      <c r="G43" s="17">
        <v>69126249589</v>
      </c>
      <c r="I43" s="17">
        <v>100993240600</v>
      </c>
      <c r="K43" s="17">
        <v>0</v>
      </c>
      <c r="M43" s="17">
        <v>0</v>
      </c>
      <c r="O43" s="17">
        <v>0</v>
      </c>
      <c r="Q43" s="17">
        <v>0</v>
      </c>
      <c r="S43" s="17">
        <v>14000000</v>
      </c>
      <c r="U43" s="17">
        <v>7270</v>
      </c>
      <c r="W43" s="17">
        <v>69126249589</v>
      </c>
      <c r="Y43" s="17">
        <v>100993240600</v>
      </c>
      <c r="AA43" s="22">
        <v>0.67672449093530451</v>
      </c>
      <c r="AC43" s="84"/>
    </row>
    <row r="44" spans="1:29" ht="21.75" customHeight="1">
      <c r="A44" s="36" t="s">
        <v>42</v>
      </c>
      <c r="B44" s="36"/>
      <c r="C44" s="36"/>
      <c r="E44" s="167">
        <v>50000000</v>
      </c>
      <c r="G44" s="17">
        <v>132953245300</v>
      </c>
      <c r="I44" s="17">
        <v>101658061500</v>
      </c>
      <c r="K44" s="17">
        <v>10674157</v>
      </c>
      <c r="M44" s="17">
        <v>0</v>
      </c>
      <c r="O44" s="17">
        <v>0</v>
      </c>
      <c r="Q44" s="17">
        <v>0</v>
      </c>
      <c r="S44" s="17">
        <v>60674157</v>
      </c>
      <c r="U44" s="17">
        <v>1652</v>
      </c>
      <c r="W44" s="17">
        <v>129150998692</v>
      </c>
      <c r="Y44" s="17">
        <v>99458900806</v>
      </c>
      <c r="AA44" s="22">
        <v>0.66644335419934331</v>
      </c>
      <c r="AC44" s="84"/>
    </row>
    <row r="45" spans="1:29" ht="21.75" customHeight="1">
      <c r="A45" s="36" t="s">
        <v>38</v>
      </c>
      <c r="B45" s="36"/>
      <c r="C45" s="36"/>
      <c r="E45" s="167">
        <v>19370176</v>
      </c>
      <c r="G45" s="17">
        <v>151494356311</v>
      </c>
      <c r="I45" s="17">
        <v>118378717918.90401</v>
      </c>
      <c r="K45" s="17">
        <v>0</v>
      </c>
      <c r="M45" s="17">
        <v>0</v>
      </c>
      <c r="O45" s="17">
        <v>0</v>
      </c>
      <c r="Q45" s="17">
        <v>0</v>
      </c>
      <c r="S45" s="17">
        <v>19370176</v>
      </c>
      <c r="U45" s="17">
        <v>4933.3590000000004</v>
      </c>
      <c r="W45" s="17">
        <v>151494356311</v>
      </c>
      <c r="Y45" s="17">
        <v>94821353053</v>
      </c>
      <c r="AA45" s="22">
        <v>0.63536858004919006</v>
      </c>
      <c r="AC45" s="84"/>
    </row>
    <row r="46" spans="1:29" ht="21.75" customHeight="1">
      <c r="A46" s="36" t="s">
        <v>62</v>
      </c>
      <c r="B46" s="36"/>
      <c r="C46" s="36"/>
      <c r="E46" s="167">
        <v>750000</v>
      </c>
      <c r="G46" s="17">
        <v>39408189477</v>
      </c>
      <c r="I46" s="17">
        <v>94498833450</v>
      </c>
      <c r="K46" s="17">
        <v>0</v>
      </c>
      <c r="M46" s="17">
        <v>0</v>
      </c>
      <c r="O46" s="17">
        <v>0</v>
      </c>
      <c r="Q46" s="17">
        <v>0</v>
      </c>
      <c r="S46" s="17">
        <v>750000</v>
      </c>
      <c r="U46" s="17">
        <v>126980</v>
      </c>
      <c r="W46" s="17">
        <v>39408189477</v>
      </c>
      <c r="Y46" s="17">
        <v>94498833450</v>
      </c>
      <c r="AA46" s="22">
        <v>0.63320747587172066</v>
      </c>
      <c r="AC46" s="84"/>
    </row>
    <row r="47" spans="1:29" ht="21.75" customHeight="1">
      <c r="A47" s="36" t="s">
        <v>66</v>
      </c>
      <c r="B47" s="36"/>
      <c r="C47" s="36"/>
      <c r="E47" s="167">
        <v>27007677</v>
      </c>
      <c r="G47" s="17">
        <v>59849507460</v>
      </c>
      <c r="I47" s="17">
        <v>91598666370.908203</v>
      </c>
      <c r="K47" s="17">
        <v>0</v>
      </c>
      <c r="M47" s="17">
        <v>0</v>
      </c>
      <c r="O47" s="17">
        <v>0</v>
      </c>
      <c r="Q47" s="17">
        <v>0</v>
      </c>
      <c r="S47" s="17">
        <v>27007677</v>
      </c>
      <c r="U47" s="17">
        <v>3418</v>
      </c>
      <c r="W47" s="17">
        <v>59849507460</v>
      </c>
      <c r="Y47" s="17">
        <v>91598666370</v>
      </c>
      <c r="AA47" s="22">
        <v>0.61377435263317071</v>
      </c>
      <c r="AC47" s="84"/>
    </row>
    <row r="48" spans="1:29" ht="21.75" customHeight="1">
      <c r="A48" s="36" t="s">
        <v>54</v>
      </c>
      <c r="B48" s="36"/>
      <c r="C48" s="36"/>
      <c r="E48" s="167">
        <v>10311437</v>
      </c>
      <c r="G48" s="17">
        <v>86820205984</v>
      </c>
      <c r="I48" s="17">
        <v>101570379659.685</v>
      </c>
      <c r="K48" s="17">
        <v>0</v>
      </c>
      <c r="M48" s="17">
        <v>0</v>
      </c>
      <c r="O48" s="17">
        <v>0</v>
      </c>
      <c r="Q48" s="17">
        <v>0</v>
      </c>
      <c r="S48" s="17">
        <v>10311437</v>
      </c>
      <c r="U48" s="17">
        <v>8934.2999999999993</v>
      </c>
      <c r="W48" s="17">
        <v>86820205984</v>
      </c>
      <c r="Y48" s="17">
        <v>91413341693</v>
      </c>
      <c r="AA48" s="22">
        <v>0.61253254925152356</v>
      </c>
      <c r="AC48" s="84"/>
    </row>
    <row r="49" spans="1:29" ht="21.75" customHeight="1">
      <c r="A49" s="36" t="s">
        <v>33</v>
      </c>
      <c r="B49" s="36"/>
      <c r="C49" s="36"/>
      <c r="E49" s="167">
        <v>3000000</v>
      </c>
      <c r="G49" s="17">
        <v>176499178344</v>
      </c>
      <c r="I49" s="17">
        <v>130384278000</v>
      </c>
      <c r="K49" s="17">
        <v>0</v>
      </c>
      <c r="M49" s="17">
        <v>0</v>
      </c>
      <c r="O49" s="17">
        <v>0</v>
      </c>
      <c r="Q49" s="17">
        <v>0</v>
      </c>
      <c r="S49" s="17">
        <v>3000000</v>
      </c>
      <c r="U49" s="17">
        <v>30660</v>
      </c>
      <c r="W49" s="17">
        <v>176499178344</v>
      </c>
      <c r="Y49" s="17">
        <v>91268994600</v>
      </c>
      <c r="AA49" s="22">
        <v>0.61156532399517893</v>
      </c>
      <c r="AC49" s="84"/>
    </row>
    <row r="50" spans="1:29" ht="21.75" customHeight="1">
      <c r="A50" s="36" t="s">
        <v>93</v>
      </c>
      <c r="B50" s="36"/>
      <c r="C50" s="36"/>
      <c r="E50" s="167">
        <v>5000000</v>
      </c>
      <c r="G50" s="17">
        <v>88902659689</v>
      </c>
      <c r="I50" s="17">
        <v>100368110500</v>
      </c>
      <c r="K50" s="17">
        <v>0</v>
      </c>
      <c r="M50" s="17">
        <v>0</v>
      </c>
      <c r="O50" s="17">
        <v>0</v>
      </c>
      <c r="Q50" s="17">
        <v>0</v>
      </c>
      <c r="S50" s="17">
        <v>5000000</v>
      </c>
      <c r="U50" s="17">
        <v>18207</v>
      </c>
      <c r="W50" s="17">
        <v>88902659689</v>
      </c>
      <c r="Y50" s="17">
        <v>90331299450</v>
      </c>
      <c r="AA50" s="22">
        <v>0.60528211861166681</v>
      </c>
      <c r="AC50" s="84"/>
    </row>
    <row r="51" spans="1:29" ht="21.75" customHeight="1">
      <c r="A51" s="36" t="s">
        <v>86</v>
      </c>
      <c r="B51" s="36"/>
      <c r="C51" s="36"/>
      <c r="E51" s="167">
        <v>12000000</v>
      </c>
      <c r="G51" s="17">
        <v>114183375834</v>
      </c>
      <c r="I51" s="17">
        <v>88828010400</v>
      </c>
      <c r="K51" s="17">
        <v>0</v>
      </c>
      <c r="M51" s="17">
        <v>0</v>
      </c>
      <c r="O51" s="17">
        <v>0</v>
      </c>
      <c r="Q51" s="17">
        <v>0</v>
      </c>
      <c r="S51" s="17">
        <v>12000000</v>
      </c>
      <c r="U51" s="17">
        <v>7460</v>
      </c>
      <c r="W51" s="17">
        <v>114183375834</v>
      </c>
      <c r="Y51" s="17">
        <v>88828010400</v>
      </c>
      <c r="AA51" s="22">
        <v>0.59520904331429025</v>
      </c>
      <c r="AC51" s="84"/>
    </row>
    <row r="52" spans="1:29" ht="21.75" customHeight="1">
      <c r="A52" s="36" t="s">
        <v>44</v>
      </c>
      <c r="B52" s="36"/>
      <c r="C52" s="36"/>
      <c r="E52" s="167">
        <v>10937500</v>
      </c>
      <c r="G52" s="17">
        <v>68568874435</v>
      </c>
      <c r="I52" s="17">
        <v>85738329687.5</v>
      </c>
      <c r="K52" s="17">
        <v>0</v>
      </c>
      <c r="M52" s="17">
        <v>0</v>
      </c>
      <c r="O52" s="17">
        <v>0</v>
      </c>
      <c r="Q52" s="17">
        <v>0</v>
      </c>
      <c r="S52" s="17">
        <v>10937500</v>
      </c>
      <c r="U52" s="17">
        <v>7900</v>
      </c>
      <c r="W52" s="17">
        <v>68568874435</v>
      </c>
      <c r="Y52" s="17">
        <v>85738329687</v>
      </c>
      <c r="AA52" s="22">
        <v>0.57450604779463221</v>
      </c>
      <c r="AC52" s="84"/>
    </row>
    <row r="53" spans="1:29" ht="21.75" customHeight="1">
      <c r="A53" s="36" t="s">
        <v>59</v>
      </c>
      <c r="B53" s="36"/>
      <c r="C53" s="36"/>
      <c r="E53" s="167">
        <v>1989000</v>
      </c>
      <c r="G53" s="17">
        <v>94877552668</v>
      </c>
      <c r="I53" s="17">
        <v>85300073796.600006</v>
      </c>
      <c r="K53" s="17">
        <v>0</v>
      </c>
      <c r="M53" s="17">
        <v>0</v>
      </c>
      <c r="O53" s="17">
        <v>0</v>
      </c>
      <c r="Q53" s="17">
        <v>0</v>
      </c>
      <c r="S53" s="17">
        <v>1989000</v>
      </c>
      <c r="U53" s="17">
        <v>43220</v>
      </c>
      <c r="W53" s="17">
        <v>94877552668</v>
      </c>
      <c r="Y53" s="17">
        <v>85300073796</v>
      </c>
      <c r="AA53" s="22">
        <v>0.57156943052228404</v>
      </c>
      <c r="AC53" s="84"/>
    </row>
    <row r="54" spans="1:29" ht="21.75" customHeight="1">
      <c r="A54" s="36" t="s">
        <v>98</v>
      </c>
      <c r="B54" s="36"/>
      <c r="C54" s="36"/>
      <c r="E54" s="167">
        <v>21092612</v>
      </c>
      <c r="G54" s="17">
        <v>168209532980</v>
      </c>
      <c r="I54" s="17">
        <v>120345005128.13</v>
      </c>
      <c r="K54" s="17">
        <v>0</v>
      </c>
      <c r="M54" s="17">
        <v>0</v>
      </c>
      <c r="O54" s="17">
        <v>0</v>
      </c>
      <c r="Q54" s="17">
        <v>0</v>
      </c>
      <c r="S54" s="17">
        <v>21092612</v>
      </c>
      <c r="U54" s="17">
        <v>4025</v>
      </c>
      <c r="W54" s="17">
        <v>168209532980</v>
      </c>
      <c r="Y54" s="17">
        <v>84241503589</v>
      </c>
      <c r="AA54" s="22">
        <v>0.56447627874108097</v>
      </c>
      <c r="AC54" s="84"/>
    </row>
    <row r="55" spans="1:29" ht="21.75" customHeight="1">
      <c r="A55" s="36" t="s">
        <v>88</v>
      </c>
      <c r="B55" s="36"/>
      <c r="C55" s="36"/>
      <c r="E55" s="167">
        <v>41670269</v>
      </c>
      <c r="G55" s="17">
        <v>94069622064</v>
      </c>
      <c r="I55" s="17">
        <v>78602848017.017593</v>
      </c>
      <c r="K55" s="17">
        <v>0</v>
      </c>
      <c r="M55" s="17">
        <v>0</v>
      </c>
      <c r="O55" s="17">
        <v>0</v>
      </c>
      <c r="Q55" s="17">
        <v>0</v>
      </c>
      <c r="S55" s="17">
        <v>41670269</v>
      </c>
      <c r="U55" s="17">
        <v>1901</v>
      </c>
      <c r="W55" s="17">
        <v>94069622064</v>
      </c>
      <c r="Y55" s="17">
        <v>78602848017</v>
      </c>
      <c r="AA55" s="22">
        <v>0.52669339051161645</v>
      </c>
      <c r="AC55" s="84"/>
    </row>
    <row r="56" spans="1:29" ht="21.75" customHeight="1">
      <c r="A56" s="36" t="s">
        <v>60</v>
      </c>
      <c r="B56" s="36"/>
      <c r="C56" s="36"/>
      <c r="E56" s="167">
        <v>5000000</v>
      </c>
      <c r="G56" s="17">
        <v>95975910383</v>
      </c>
      <c r="I56" s="17">
        <v>77893195000</v>
      </c>
      <c r="K56" s="17">
        <v>0</v>
      </c>
      <c r="M56" s="17">
        <v>0</v>
      </c>
      <c r="O56" s="17">
        <v>0</v>
      </c>
      <c r="Q56" s="17">
        <v>0</v>
      </c>
      <c r="S56" s="17">
        <v>5000000</v>
      </c>
      <c r="U56" s="17">
        <v>15700</v>
      </c>
      <c r="W56" s="17">
        <v>95975910383</v>
      </c>
      <c r="Y56" s="17">
        <v>77893195000</v>
      </c>
      <c r="AA56" s="22">
        <v>0.52193822497957765</v>
      </c>
      <c r="AC56" s="84"/>
    </row>
    <row r="57" spans="1:29" ht="21.75" customHeight="1">
      <c r="A57" s="36" t="s">
        <v>77</v>
      </c>
      <c r="B57" s="36"/>
      <c r="C57" s="36"/>
      <c r="E57" s="167">
        <v>25523066</v>
      </c>
      <c r="G57" s="17">
        <v>101211534461</v>
      </c>
      <c r="I57" s="17">
        <v>89931818857.060806</v>
      </c>
      <c r="K57" s="17">
        <v>0</v>
      </c>
      <c r="M57" s="17">
        <v>0</v>
      </c>
      <c r="O57" s="17">
        <v>0</v>
      </c>
      <c r="Q57" s="17">
        <v>0</v>
      </c>
      <c r="S57" s="17">
        <v>25523066</v>
      </c>
      <c r="U57" s="17">
        <v>3018.35</v>
      </c>
      <c r="W57" s="17">
        <v>101211534461</v>
      </c>
      <c r="Y57" s="17">
        <v>76442046028</v>
      </c>
      <c r="AA57" s="22">
        <v>0.51221452422976732</v>
      </c>
      <c r="AC57" s="84"/>
    </row>
    <row r="58" spans="1:29" ht="21.75" customHeight="1">
      <c r="A58" s="36" t="s">
        <v>73</v>
      </c>
      <c r="B58" s="36"/>
      <c r="C58" s="36"/>
      <c r="E58" s="167">
        <v>2260214</v>
      </c>
      <c r="G58" s="17">
        <v>42444710328</v>
      </c>
      <c r="I58" s="17">
        <v>72866705312.392197</v>
      </c>
      <c r="K58" s="17">
        <v>0</v>
      </c>
      <c r="M58" s="17">
        <v>0</v>
      </c>
      <c r="O58" s="17">
        <v>0</v>
      </c>
      <c r="Q58" s="17">
        <v>0</v>
      </c>
      <c r="S58" s="17">
        <v>2260214</v>
      </c>
      <c r="U58" s="17">
        <v>32490</v>
      </c>
      <c r="W58" s="17">
        <v>42444710328</v>
      </c>
      <c r="Y58" s="17">
        <v>72866705312</v>
      </c>
      <c r="AA58" s="22">
        <v>0.4882572711345996</v>
      </c>
      <c r="AC58" s="84"/>
    </row>
    <row r="59" spans="1:29" ht="21.75" customHeight="1">
      <c r="A59" s="36" t="s">
        <v>55</v>
      </c>
      <c r="B59" s="36"/>
      <c r="C59" s="36"/>
      <c r="E59" s="167">
        <v>9791460</v>
      </c>
      <c r="G59" s="17">
        <v>61252795874</v>
      </c>
      <c r="I59" s="17">
        <v>71508082024.511993</v>
      </c>
      <c r="K59" s="17">
        <v>0</v>
      </c>
      <c r="M59" s="17">
        <v>0</v>
      </c>
      <c r="O59" s="17">
        <v>0</v>
      </c>
      <c r="Q59" s="17">
        <v>0</v>
      </c>
      <c r="S59" s="17">
        <v>9791460</v>
      </c>
      <c r="U59" s="17">
        <v>7360</v>
      </c>
      <c r="W59" s="17">
        <v>61252795874</v>
      </c>
      <c r="Y59" s="17">
        <v>71508082024</v>
      </c>
      <c r="AA59" s="22">
        <v>0.47915355639604462</v>
      </c>
      <c r="AC59" s="84"/>
    </row>
    <row r="60" spans="1:29" ht="21.75" customHeight="1">
      <c r="A60" s="36" t="s">
        <v>74</v>
      </c>
      <c r="B60" s="36"/>
      <c r="C60" s="36"/>
      <c r="E60" s="167">
        <v>41942275</v>
      </c>
      <c r="G60" s="17">
        <v>89917890783</v>
      </c>
      <c r="I60" s="17">
        <v>70417759574.511002</v>
      </c>
      <c r="K60" s="17">
        <v>0</v>
      </c>
      <c r="M60" s="17">
        <v>0</v>
      </c>
      <c r="O60" s="17">
        <v>0</v>
      </c>
      <c r="Q60" s="17">
        <v>0</v>
      </c>
      <c r="S60" s="17">
        <v>41942275</v>
      </c>
      <c r="U60" s="17">
        <v>1692</v>
      </c>
      <c r="W60" s="17">
        <v>89917890783</v>
      </c>
      <c r="Y60" s="17">
        <v>70417759574</v>
      </c>
      <c r="AA60" s="22">
        <v>0.47184764264827261</v>
      </c>
      <c r="AC60" s="84"/>
    </row>
    <row r="61" spans="1:29" ht="21.75" customHeight="1">
      <c r="A61" s="36" t="s">
        <v>39</v>
      </c>
      <c r="B61" s="36"/>
      <c r="C61" s="36"/>
      <c r="E61" s="167">
        <v>46759776</v>
      </c>
      <c r="G61" s="17">
        <v>132697726004</v>
      </c>
      <c r="I61" s="17">
        <v>77392402649.775406</v>
      </c>
      <c r="K61" s="17">
        <v>0</v>
      </c>
      <c r="M61" s="17">
        <v>0</v>
      </c>
      <c r="O61" s="17">
        <v>0</v>
      </c>
      <c r="Q61" s="17">
        <v>0</v>
      </c>
      <c r="S61" s="17">
        <v>46759776</v>
      </c>
      <c r="U61" s="17">
        <v>1501.2</v>
      </c>
      <c r="W61" s="17">
        <v>132697726004</v>
      </c>
      <c r="Y61" s="17">
        <v>69653162384</v>
      </c>
      <c r="AA61" s="22">
        <v>0.46672431319474372</v>
      </c>
      <c r="AC61" s="84"/>
    </row>
    <row r="62" spans="1:29" ht="21.75" customHeight="1">
      <c r="A62" s="36" t="s">
        <v>96</v>
      </c>
      <c r="B62" s="36"/>
      <c r="C62" s="36"/>
      <c r="E62" s="167">
        <v>12842728</v>
      </c>
      <c r="G62" s="17">
        <v>56843294079</v>
      </c>
      <c r="I62" s="17">
        <v>67922608287.944801</v>
      </c>
      <c r="K62" s="17">
        <v>0</v>
      </c>
      <c r="M62" s="17">
        <v>0</v>
      </c>
      <c r="O62" s="17">
        <v>0</v>
      </c>
      <c r="Q62" s="17">
        <v>0</v>
      </c>
      <c r="S62" s="17">
        <v>12842728</v>
      </c>
      <c r="U62" s="17">
        <v>5330</v>
      </c>
      <c r="W62" s="17">
        <v>56843294079</v>
      </c>
      <c r="Y62" s="17">
        <v>67922608287</v>
      </c>
      <c r="AA62" s="22">
        <v>0.4551284050590032</v>
      </c>
      <c r="AC62" s="84"/>
    </row>
    <row r="63" spans="1:29" ht="21.75" customHeight="1">
      <c r="A63" s="36" t="s">
        <v>27</v>
      </c>
      <c r="B63" s="36"/>
      <c r="C63" s="36"/>
      <c r="E63" s="167">
        <v>24189063</v>
      </c>
      <c r="G63" s="17">
        <v>53549647731</v>
      </c>
      <c r="I63" s="17">
        <v>74214436130.986893</v>
      </c>
      <c r="K63" s="17">
        <v>0</v>
      </c>
      <c r="M63" s="17">
        <v>0</v>
      </c>
      <c r="O63" s="17">
        <v>0</v>
      </c>
      <c r="Q63" s="17">
        <v>0</v>
      </c>
      <c r="S63" s="17">
        <v>24189063</v>
      </c>
      <c r="U63" s="17">
        <v>2782.8</v>
      </c>
      <c r="W63" s="17">
        <v>53549647731</v>
      </c>
      <c r="Y63" s="17">
        <v>66792992517</v>
      </c>
      <c r="AA63" s="22">
        <v>0.44755919891843171</v>
      </c>
      <c r="AC63" s="84"/>
    </row>
    <row r="64" spans="1:29" ht="21.75" customHeight="1">
      <c r="A64" s="36" t="s">
        <v>84</v>
      </c>
      <c r="B64" s="36"/>
      <c r="C64" s="36"/>
      <c r="E64" s="167">
        <v>4281742</v>
      </c>
      <c r="G64" s="17">
        <v>77469916142</v>
      </c>
      <c r="I64" s="17">
        <v>73671489289.455597</v>
      </c>
      <c r="K64" s="17">
        <v>0</v>
      </c>
      <c r="M64" s="17">
        <v>0</v>
      </c>
      <c r="O64" s="17">
        <v>0</v>
      </c>
      <c r="Q64" s="17">
        <v>0</v>
      </c>
      <c r="S64" s="17">
        <v>4281742</v>
      </c>
      <c r="U64" s="17">
        <v>15606</v>
      </c>
      <c r="W64" s="17">
        <v>77469916142</v>
      </c>
      <c r="Y64" s="17">
        <v>66304340360</v>
      </c>
      <c r="AA64" s="22">
        <v>0.44428489184376335</v>
      </c>
      <c r="AC64" s="84"/>
    </row>
    <row r="65" spans="1:29" ht="21.75" customHeight="1">
      <c r="A65" s="36" t="s">
        <v>51</v>
      </c>
      <c r="B65" s="36"/>
      <c r="C65" s="36"/>
      <c r="E65" s="167">
        <v>5000000</v>
      </c>
      <c r="G65" s="17">
        <v>106242468868</v>
      </c>
      <c r="I65" s="17">
        <v>94116809500</v>
      </c>
      <c r="K65" s="17">
        <v>0</v>
      </c>
      <c r="M65" s="17">
        <v>0</v>
      </c>
      <c r="O65" s="17">
        <v>0</v>
      </c>
      <c r="Q65" s="17">
        <v>0</v>
      </c>
      <c r="S65" s="17">
        <v>5000000</v>
      </c>
      <c r="U65" s="17">
        <v>13279</v>
      </c>
      <c r="W65" s="17">
        <v>106242468868</v>
      </c>
      <c r="Y65" s="17">
        <v>65881766650</v>
      </c>
      <c r="AA65" s="22">
        <v>0.44145335601935104</v>
      </c>
      <c r="AC65" s="84"/>
    </row>
    <row r="66" spans="1:29" ht="21.75" customHeight="1">
      <c r="A66" s="36" t="s">
        <v>56</v>
      </c>
      <c r="B66" s="36"/>
      <c r="C66" s="36"/>
      <c r="E66" s="167">
        <v>4454468</v>
      </c>
      <c r="G66" s="17">
        <v>82348878095</v>
      </c>
      <c r="I66" s="17">
        <v>75096394010.496399</v>
      </c>
      <c r="K66" s="17">
        <v>0</v>
      </c>
      <c r="M66" s="17">
        <v>0</v>
      </c>
      <c r="O66" s="17">
        <v>0</v>
      </c>
      <c r="Q66" s="17">
        <v>0</v>
      </c>
      <c r="S66" s="17">
        <v>4454468</v>
      </c>
      <c r="U66" s="17">
        <v>14441.5</v>
      </c>
      <c r="W66" s="17">
        <v>82348878095</v>
      </c>
      <c r="Y66" s="17">
        <v>63831934908</v>
      </c>
      <c r="AA66" s="22">
        <v>0.42771806706469617</v>
      </c>
      <c r="AC66" s="84"/>
    </row>
    <row r="67" spans="1:29" ht="21.75" customHeight="1">
      <c r="A67" s="36" t="s">
        <v>69</v>
      </c>
      <c r="B67" s="36"/>
      <c r="C67" s="36"/>
      <c r="E67" s="167">
        <v>17654931</v>
      </c>
      <c r="G67" s="17">
        <v>65113833093</v>
      </c>
      <c r="I67" s="17">
        <v>62015342677.129799</v>
      </c>
      <c r="K67" s="17">
        <v>0</v>
      </c>
      <c r="M67" s="17">
        <v>0</v>
      </c>
      <c r="O67" s="17">
        <v>0</v>
      </c>
      <c r="Q67" s="17">
        <v>0</v>
      </c>
      <c r="S67" s="17">
        <v>17654931</v>
      </c>
      <c r="U67" s="17">
        <v>3540</v>
      </c>
      <c r="W67" s="17">
        <v>65113833093</v>
      </c>
      <c r="Y67" s="17">
        <v>62015342677</v>
      </c>
      <c r="AA67" s="22">
        <v>0.41554564398512128</v>
      </c>
      <c r="AC67" s="84"/>
    </row>
    <row r="68" spans="1:29" ht="21.75" customHeight="1">
      <c r="A68" s="36" t="s">
        <v>58</v>
      </c>
      <c r="B68" s="36"/>
      <c r="C68" s="36"/>
      <c r="E68" s="167">
        <v>10000000</v>
      </c>
      <c r="G68" s="17">
        <v>77404116432</v>
      </c>
      <c r="I68" s="17">
        <v>67871268000</v>
      </c>
      <c r="K68" s="17">
        <v>666667</v>
      </c>
      <c r="M68" s="17">
        <v>0</v>
      </c>
      <c r="O68" s="17">
        <v>0</v>
      </c>
      <c r="Q68" s="17">
        <v>0</v>
      </c>
      <c r="S68" s="17">
        <v>10666666</v>
      </c>
      <c r="U68" s="17">
        <v>5719</v>
      </c>
      <c r="W68" s="17">
        <v>77404116432</v>
      </c>
      <c r="Y68" s="17">
        <v>60531112270</v>
      </c>
      <c r="AA68" s="22">
        <v>0.40560027476396787</v>
      </c>
      <c r="AC68" s="84"/>
    </row>
    <row r="69" spans="1:29" ht="21.75" customHeight="1">
      <c r="A69" s="36" t="s">
        <v>32</v>
      </c>
      <c r="B69" s="36"/>
      <c r="C69" s="36"/>
      <c r="E69" s="167">
        <v>7800000</v>
      </c>
      <c r="G69" s="17">
        <v>51079073019</v>
      </c>
      <c r="I69" s="17">
        <v>82814854200</v>
      </c>
      <c r="K69" s="17">
        <v>3269526</v>
      </c>
      <c r="M69" s="17">
        <v>0</v>
      </c>
      <c r="O69" s="17">
        <v>0</v>
      </c>
      <c r="Q69" s="17">
        <v>0</v>
      </c>
      <c r="S69" s="17">
        <v>11069525</v>
      </c>
      <c r="U69" s="17">
        <v>5278</v>
      </c>
      <c r="W69" s="17">
        <v>51079073019</v>
      </c>
      <c r="Y69" s="17">
        <v>57973328063</v>
      </c>
      <c r="AA69" s="22">
        <v>0.38846135333594872</v>
      </c>
      <c r="AC69" s="84"/>
    </row>
    <row r="70" spans="1:29" ht="21.75" customHeight="1">
      <c r="A70" s="36" t="s">
        <v>80</v>
      </c>
      <c r="B70" s="36"/>
      <c r="C70" s="36"/>
      <c r="E70" s="167">
        <v>9470721</v>
      </c>
      <c r="G70" s="17">
        <v>94633067201</v>
      </c>
      <c r="I70" s="17">
        <v>63527183328.2892</v>
      </c>
      <c r="K70" s="17">
        <v>0</v>
      </c>
      <c r="M70" s="17">
        <v>0</v>
      </c>
      <c r="O70" s="17">
        <v>0</v>
      </c>
      <c r="Q70" s="17">
        <v>0</v>
      </c>
      <c r="S70" s="17">
        <v>9470721</v>
      </c>
      <c r="U70" s="17">
        <v>6084</v>
      </c>
      <c r="W70" s="17">
        <v>94633067201</v>
      </c>
      <c r="Y70" s="17">
        <v>57174464995</v>
      </c>
      <c r="AA70" s="22">
        <v>0.38310841882461355</v>
      </c>
      <c r="AC70" s="84"/>
    </row>
    <row r="71" spans="1:29" ht="21.75" customHeight="1">
      <c r="A71" s="36" t="s">
        <v>41</v>
      </c>
      <c r="B71" s="36"/>
      <c r="C71" s="36"/>
      <c r="E71" s="167">
        <v>19316462</v>
      </c>
      <c r="G71" s="17">
        <v>66962370179</v>
      </c>
      <c r="I71" s="17">
        <v>56351408501.295601</v>
      </c>
      <c r="K71" s="17">
        <v>0</v>
      </c>
      <c r="M71" s="17">
        <v>0</v>
      </c>
      <c r="O71" s="17">
        <v>0</v>
      </c>
      <c r="Q71" s="17">
        <v>0</v>
      </c>
      <c r="S71" s="17">
        <v>19316462</v>
      </c>
      <c r="U71" s="17">
        <v>2940</v>
      </c>
      <c r="W71" s="17">
        <v>66962370179</v>
      </c>
      <c r="Y71" s="17">
        <v>56351408501</v>
      </c>
      <c r="AA71" s="22">
        <v>0.37759337164319706</v>
      </c>
      <c r="AC71" s="84"/>
    </row>
    <row r="72" spans="1:29" ht="21.75" customHeight="1">
      <c r="A72" s="36" t="s">
        <v>23</v>
      </c>
      <c r="B72" s="36"/>
      <c r="C72" s="36"/>
      <c r="E72" s="167">
        <v>30000000</v>
      </c>
      <c r="G72" s="17">
        <v>68703697647</v>
      </c>
      <c r="I72" s="17">
        <v>62513010000</v>
      </c>
      <c r="K72" s="17">
        <v>0</v>
      </c>
      <c r="M72" s="17">
        <v>0</v>
      </c>
      <c r="O72" s="17">
        <v>0</v>
      </c>
      <c r="Q72" s="17">
        <v>0</v>
      </c>
      <c r="S72" s="17">
        <v>30000000</v>
      </c>
      <c r="U72" s="17">
        <v>1890</v>
      </c>
      <c r="W72" s="17">
        <v>68703697647</v>
      </c>
      <c r="Y72" s="17">
        <v>56261709000</v>
      </c>
      <c r="AA72" s="22">
        <v>0.37699232301072677</v>
      </c>
      <c r="AC72" s="84"/>
    </row>
    <row r="73" spans="1:29" ht="21.75" customHeight="1">
      <c r="A73" s="36" t="s">
        <v>24</v>
      </c>
      <c r="B73" s="36"/>
      <c r="C73" s="36"/>
      <c r="E73" s="167">
        <v>40000000</v>
      </c>
      <c r="G73" s="17">
        <v>102050350360</v>
      </c>
      <c r="I73" s="17">
        <v>61917648000</v>
      </c>
      <c r="K73" s="17">
        <v>0</v>
      </c>
      <c r="M73" s="17">
        <v>0</v>
      </c>
      <c r="O73" s="17">
        <v>0</v>
      </c>
      <c r="Q73" s="17">
        <v>0</v>
      </c>
      <c r="S73" s="17">
        <v>40000000</v>
      </c>
      <c r="U73" s="17">
        <v>1404</v>
      </c>
      <c r="W73" s="17">
        <v>102050350360</v>
      </c>
      <c r="Y73" s="17">
        <v>55725883200</v>
      </c>
      <c r="AA73" s="22">
        <v>0.37340191993443411</v>
      </c>
      <c r="AC73" s="84"/>
    </row>
    <row r="74" spans="1:29" ht="21.75" customHeight="1">
      <c r="A74" s="36" t="s">
        <v>71</v>
      </c>
      <c r="B74" s="36"/>
      <c r="C74" s="36"/>
      <c r="E74" s="167">
        <v>5397062</v>
      </c>
      <c r="G74" s="17">
        <v>75271624912</v>
      </c>
      <c r="I74" s="17">
        <v>60836693194.006401</v>
      </c>
      <c r="K74" s="17">
        <v>0</v>
      </c>
      <c r="M74" s="17">
        <v>0</v>
      </c>
      <c r="O74" s="17">
        <v>0</v>
      </c>
      <c r="Q74" s="17">
        <v>0</v>
      </c>
      <c r="S74" s="17">
        <v>5397062</v>
      </c>
      <c r="U74" s="17">
        <v>10224</v>
      </c>
      <c r="W74" s="17">
        <v>75271624912</v>
      </c>
      <c r="Y74" s="17">
        <v>54753023874</v>
      </c>
      <c r="AA74" s="22">
        <v>0.3668830902758578</v>
      </c>
      <c r="AC74" s="84"/>
    </row>
    <row r="75" spans="1:29" ht="21.75" customHeight="1">
      <c r="A75" s="36" t="s">
        <v>34</v>
      </c>
      <c r="B75" s="36"/>
      <c r="C75" s="36"/>
      <c r="E75" s="167">
        <v>400000</v>
      </c>
      <c r="G75" s="17">
        <v>73258604475</v>
      </c>
      <c r="I75" s="17">
        <v>77285925760</v>
      </c>
      <c r="K75" s="17">
        <v>0</v>
      </c>
      <c r="M75" s="17">
        <v>0</v>
      </c>
      <c r="O75" s="17">
        <v>0</v>
      </c>
      <c r="Q75" s="17">
        <v>0</v>
      </c>
      <c r="S75" s="17">
        <v>400000</v>
      </c>
      <c r="U75" s="17">
        <v>129376</v>
      </c>
      <c r="W75" s="17">
        <v>73258604475</v>
      </c>
      <c r="Y75" s="17">
        <v>51350369408</v>
      </c>
      <c r="AA75" s="22">
        <v>0.34408295436921188</v>
      </c>
      <c r="AC75" s="84"/>
    </row>
    <row r="76" spans="1:29" ht="21.75" customHeight="1">
      <c r="A76" s="36" t="s">
        <v>100</v>
      </c>
      <c r="B76" s="36"/>
      <c r="C76" s="36"/>
      <c r="E76" s="167">
        <v>10000000</v>
      </c>
      <c r="G76" s="17">
        <v>47304812685</v>
      </c>
      <c r="I76" s="17">
        <v>61619967000</v>
      </c>
      <c r="K76" s="17">
        <v>0</v>
      </c>
      <c r="M76" s="17">
        <v>0</v>
      </c>
      <c r="O76" s="17">
        <v>0</v>
      </c>
      <c r="Q76" s="17">
        <v>0</v>
      </c>
      <c r="S76" s="17">
        <v>10000000</v>
      </c>
      <c r="U76" s="17">
        <v>4785.5</v>
      </c>
      <c r="W76" s="17">
        <v>47304812685</v>
      </c>
      <c r="Y76" s="17">
        <v>47485080850</v>
      </c>
      <c r="AA76" s="22">
        <v>0.31818285039997052</v>
      </c>
      <c r="AC76" s="84"/>
    </row>
    <row r="77" spans="1:29" ht="21.75" customHeight="1">
      <c r="A77" s="36" t="s">
        <v>89</v>
      </c>
      <c r="B77" s="36"/>
      <c r="C77" s="36"/>
      <c r="E77" s="167">
        <v>18717310</v>
      </c>
      <c r="G77" s="17">
        <v>53068424610</v>
      </c>
      <c r="I77" s="17">
        <v>46152973606.344498</v>
      </c>
      <c r="K77" s="17">
        <v>1726836</v>
      </c>
      <c r="M77" s="17">
        <v>0</v>
      </c>
      <c r="O77" s="17">
        <v>0</v>
      </c>
      <c r="Q77" s="17">
        <v>0</v>
      </c>
      <c r="S77" s="17">
        <v>20444145</v>
      </c>
      <c r="U77" s="17">
        <v>2275</v>
      </c>
      <c r="W77" s="17">
        <v>53068424610</v>
      </c>
      <c r="Y77" s="17">
        <v>46150904252</v>
      </c>
      <c r="AA77" s="22">
        <v>0.30924294537528368</v>
      </c>
      <c r="AC77" s="84"/>
    </row>
    <row r="78" spans="1:29" ht="21.75" customHeight="1">
      <c r="A78" s="36" t="s">
        <v>72</v>
      </c>
      <c r="B78" s="36"/>
      <c r="C78" s="36"/>
      <c r="E78" s="167">
        <v>7079893</v>
      </c>
      <c r="G78" s="17">
        <v>103063523180</v>
      </c>
      <c r="I78" s="17">
        <v>89781614158.465805</v>
      </c>
      <c r="K78" s="17">
        <v>0</v>
      </c>
      <c r="M78" s="17">
        <v>0</v>
      </c>
      <c r="O78" s="17">
        <v>0</v>
      </c>
      <c r="Q78" s="17">
        <v>0</v>
      </c>
      <c r="S78" s="17">
        <v>7079893</v>
      </c>
      <c r="U78" s="17">
        <v>6390</v>
      </c>
      <c r="W78" s="17">
        <v>103063523180</v>
      </c>
      <c r="Y78" s="17">
        <v>44890807079</v>
      </c>
      <c r="AA78" s="22">
        <v>0.30079942368154133</v>
      </c>
      <c r="AC78" s="84"/>
    </row>
    <row r="79" spans="1:29" ht="21.75" customHeight="1">
      <c r="A79" s="36" t="s">
        <v>61</v>
      </c>
      <c r="B79" s="36"/>
      <c r="C79" s="36"/>
      <c r="E79" s="167">
        <v>3680410</v>
      </c>
      <c r="G79" s="17">
        <v>31976000226</v>
      </c>
      <c r="I79" s="17">
        <v>40573280385.077003</v>
      </c>
      <c r="K79" s="17">
        <v>0</v>
      </c>
      <c r="M79" s="17">
        <v>0</v>
      </c>
      <c r="O79" s="17">
        <v>0</v>
      </c>
      <c r="Q79" s="17">
        <v>0</v>
      </c>
      <c r="S79" s="17">
        <v>3680410</v>
      </c>
      <c r="U79" s="17">
        <v>11110</v>
      </c>
      <c r="W79" s="17">
        <v>31976000226</v>
      </c>
      <c r="Y79" s="17">
        <v>40573280385</v>
      </c>
      <c r="AA79" s="22">
        <v>0.27186901173774697</v>
      </c>
      <c r="AC79" s="84"/>
    </row>
    <row r="80" spans="1:29" ht="21.75" customHeight="1">
      <c r="A80" s="36" t="s">
        <v>47</v>
      </c>
      <c r="B80" s="36"/>
      <c r="C80" s="36"/>
      <c r="E80" s="167">
        <v>12400000</v>
      </c>
      <c r="G80" s="17">
        <v>80603873489</v>
      </c>
      <c r="I80" s="17">
        <v>39570139968</v>
      </c>
      <c r="K80" s="17">
        <v>0</v>
      </c>
      <c r="M80" s="17">
        <v>0</v>
      </c>
      <c r="O80" s="17">
        <v>0</v>
      </c>
      <c r="Q80" s="17">
        <v>0</v>
      </c>
      <c r="S80" s="17">
        <v>12400000</v>
      </c>
      <c r="U80" s="17">
        <v>2733.6</v>
      </c>
      <c r="W80" s="17">
        <v>80603873489</v>
      </c>
      <c r="Y80" s="17">
        <v>33634618972</v>
      </c>
      <c r="AA80" s="22">
        <v>0.2253751861649802</v>
      </c>
      <c r="AC80" s="84"/>
    </row>
    <row r="81" spans="1:29" ht="21.75" customHeight="1">
      <c r="A81" s="36" t="s">
        <v>49</v>
      </c>
      <c r="B81" s="36"/>
      <c r="C81" s="36"/>
      <c r="E81" s="167">
        <v>30131977</v>
      </c>
      <c r="G81" s="17">
        <v>83273673844</v>
      </c>
      <c r="I81" s="17">
        <v>36745940829.063904</v>
      </c>
      <c r="K81" s="17">
        <v>0</v>
      </c>
      <c r="M81" s="17">
        <v>0</v>
      </c>
      <c r="O81" s="17">
        <v>0</v>
      </c>
      <c r="Q81" s="17">
        <v>0</v>
      </c>
      <c r="S81" s="17">
        <v>30131977</v>
      </c>
      <c r="U81" s="17">
        <v>1106.0999999999999</v>
      </c>
      <c r="W81" s="17">
        <v>83273673844</v>
      </c>
      <c r="Y81" s="17">
        <v>33071346746</v>
      </c>
      <c r="AA81" s="22">
        <v>0.22160087307102205</v>
      </c>
      <c r="AC81" s="84"/>
    </row>
    <row r="82" spans="1:29" ht="21.75" customHeight="1">
      <c r="A82" s="36" t="s">
        <v>97</v>
      </c>
      <c r="B82" s="36"/>
      <c r="C82" s="36"/>
      <c r="E82" s="167">
        <v>9000000</v>
      </c>
      <c r="G82" s="17">
        <v>28405089495</v>
      </c>
      <c r="I82" s="17">
        <v>28121924070</v>
      </c>
      <c r="K82" s="17">
        <v>0</v>
      </c>
      <c r="M82" s="17">
        <v>0</v>
      </c>
      <c r="O82" s="17">
        <v>0</v>
      </c>
      <c r="Q82" s="17">
        <v>0</v>
      </c>
      <c r="S82" s="17">
        <v>9000000</v>
      </c>
      <c r="U82" s="17">
        <v>3149</v>
      </c>
      <c r="W82" s="17">
        <v>28405089495</v>
      </c>
      <c r="Y82" s="17">
        <v>28121924070</v>
      </c>
      <c r="AA82" s="22">
        <v>0.18843632145409184</v>
      </c>
      <c r="AC82" s="84"/>
    </row>
    <row r="83" spans="1:29" ht="21.75" customHeight="1">
      <c r="A83" s="36" t="s">
        <v>45</v>
      </c>
      <c r="B83" s="36"/>
      <c r="C83" s="36"/>
      <c r="E83" s="167">
        <v>3461181</v>
      </c>
      <c r="G83" s="17">
        <v>25678509258</v>
      </c>
      <c r="I83" s="17">
        <v>30659121534.656502</v>
      </c>
      <c r="K83" s="17">
        <v>0</v>
      </c>
      <c r="M83" s="17">
        <v>0</v>
      </c>
      <c r="O83" s="17">
        <v>0</v>
      </c>
      <c r="Q83" s="17">
        <v>0</v>
      </c>
      <c r="S83" s="17">
        <v>3461181</v>
      </c>
      <c r="U83" s="17">
        <v>8034.3</v>
      </c>
      <c r="W83" s="17">
        <v>25678509258</v>
      </c>
      <c r="Y83" s="17">
        <v>27593209381</v>
      </c>
      <c r="AA83" s="22">
        <v>0.18489356773475485</v>
      </c>
      <c r="AC83" s="84"/>
    </row>
    <row r="84" spans="1:29" ht="21.75" customHeight="1">
      <c r="A84" s="36" t="s">
        <v>65</v>
      </c>
      <c r="B84" s="36"/>
      <c r="C84" s="36"/>
      <c r="E84" s="167">
        <v>52551677</v>
      </c>
      <c r="G84" s="17">
        <v>22862732845</v>
      </c>
      <c r="I84" s="17">
        <v>22683271853.5037</v>
      </c>
      <c r="K84" s="17">
        <v>0</v>
      </c>
      <c r="M84" s="17">
        <v>0</v>
      </c>
      <c r="O84" s="17">
        <v>0</v>
      </c>
      <c r="Q84" s="17">
        <v>0</v>
      </c>
      <c r="S84" s="17">
        <v>52551677</v>
      </c>
      <c r="U84" s="17">
        <v>435</v>
      </c>
      <c r="W84" s="17">
        <v>22862732845</v>
      </c>
      <c r="Y84" s="17">
        <v>22683271853</v>
      </c>
      <c r="AA84" s="22">
        <v>0.15199359389076328</v>
      </c>
      <c r="AC84" s="84"/>
    </row>
    <row r="85" spans="1:29" ht="21.75" customHeight="1">
      <c r="A85" s="35" t="s">
        <v>103</v>
      </c>
      <c r="B85" s="35"/>
      <c r="C85" s="35"/>
      <c r="D85" s="21"/>
      <c r="E85" s="167">
        <v>0</v>
      </c>
      <c r="G85" s="23">
        <v>0</v>
      </c>
      <c r="I85" s="23">
        <v>0</v>
      </c>
      <c r="K85" s="23">
        <v>20504710</v>
      </c>
      <c r="M85" s="23">
        <v>0</v>
      </c>
      <c r="O85" s="23">
        <v>0</v>
      </c>
      <c r="Q85" s="23">
        <v>0</v>
      </c>
      <c r="S85" s="23">
        <v>20504710</v>
      </c>
      <c r="U85" s="23">
        <v>942</v>
      </c>
      <c r="W85" s="23">
        <v>16506291550</v>
      </c>
      <c r="Y85" s="23">
        <v>19166128493</v>
      </c>
      <c r="AA85" s="22">
        <v>0.1284263032908963</v>
      </c>
      <c r="AC85" s="84"/>
    </row>
    <row r="86" spans="1:29" ht="21.75" customHeight="1">
      <c r="A86" s="36" t="s">
        <v>64</v>
      </c>
      <c r="B86" s="36"/>
      <c r="C86" s="36"/>
      <c r="E86" s="167">
        <v>5683533</v>
      </c>
      <c r="G86" s="17">
        <v>11737080483</v>
      </c>
      <c r="I86" s="17">
        <v>11504782551.416401</v>
      </c>
      <c r="K86" s="17">
        <v>0</v>
      </c>
      <c r="M86" s="17">
        <v>0</v>
      </c>
      <c r="O86" s="17">
        <v>0</v>
      </c>
      <c r="Q86" s="17">
        <v>0</v>
      </c>
      <c r="S86" s="17">
        <v>5683533</v>
      </c>
      <c r="U86" s="17">
        <v>1836</v>
      </c>
      <c r="W86" s="17">
        <v>11737080483</v>
      </c>
      <c r="Y86" s="17">
        <v>10354304296</v>
      </c>
      <c r="AA86" s="22">
        <v>6.9380992847355341E-2</v>
      </c>
      <c r="AC86" s="84"/>
    </row>
    <row r="87" spans="1:29" ht="21.75" customHeight="1">
      <c r="A87" s="36" t="s">
        <v>83</v>
      </c>
      <c r="B87" s="36"/>
      <c r="C87" s="36"/>
      <c r="E87" s="167">
        <v>1256500</v>
      </c>
      <c r="G87" s="17">
        <v>7949477996</v>
      </c>
      <c r="I87" s="17">
        <v>7630338000.6000004</v>
      </c>
      <c r="K87" s="17">
        <v>0</v>
      </c>
      <c r="M87" s="17">
        <v>0</v>
      </c>
      <c r="O87" s="17">
        <v>0</v>
      </c>
      <c r="Q87" s="17">
        <v>0</v>
      </c>
      <c r="S87" s="17">
        <v>1256500</v>
      </c>
      <c r="U87" s="17">
        <v>6120</v>
      </c>
      <c r="W87" s="17">
        <v>7949477996</v>
      </c>
      <c r="Y87" s="17">
        <v>7630338000</v>
      </c>
      <c r="AA87" s="22">
        <v>5.1128536603412149E-2</v>
      </c>
      <c r="AC87" s="84"/>
    </row>
    <row r="88" spans="1:29" ht="21.75" customHeight="1">
      <c r="A88" s="36" t="s">
        <v>76</v>
      </c>
      <c r="B88" s="36"/>
      <c r="C88" s="36"/>
      <c r="E88" s="167">
        <v>733695</v>
      </c>
      <c r="G88" s="17">
        <v>6407379888</v>
      </c>
      <c r="I88" s="17">
        <v>7156471375.0994997</v>
      </c>
      <c r="K88" s="17">
        <v>0</v>
      </c>
      <c r="M88" s="17">
        <v>0</v>
      </c>
      <c r="O88" s="17">
        <v>0</v>
      </c>
      <c r="Q88" s="17">
        <v>0</v>
      </c>
      <c r="S88" s="17">
        <v>733695</v>
      </c>
      <c r="U88" s="17">
        <v>9830</v>
      </c>
      <c r="W88" s="17">
        <v>6407379888</v>
      </c>
      <c r="Y88" s="17">
        <v>7156471375</v>
      </c>
      <c r="AA88" s="22">
        <v>4.7953302808860995E-2</v>
      </c>
      <c r="AC88" s="84"/>
    </row>
    <row r="89" spans="1:29" ht="21.75" customHeight="1">
      <c r="A89" s="36" t="s">
        <v>101</v>
      </c>
      <c r="B89" s="36"/>
      <c r="C89" s="36"/>
      <c r="E89" s="167">
        <v>401250</v>
      </c>
      <c r="G89" s="17">
        <v>3710647578</v>
      </c>
      <c r="I89" s="17">
        <v>5023437574.2375002</v>
      </c>
      <c r="K89" s="17">
        <v>0</v>
      </c>
      <c r="M89" s="17">
        <v>0</v>
      </c>
      <c r="O89" s="17">
        <v>0</v>
      </c>
      <c r="Q89" s="17">
        <v>0</v>
      </c>
      <c r="S89" s="17">
        <v>401250</v>
      </c>
      <c r="U89" s="17">
        <v>12617</v>
      </c>
      <c r="W89" s="17">
        <v>3710647578</v>
      </c>
      <c r="Y89" s="17">
        <v>5023437574</v>
      </c>
      <c r="AA89" s="22">
        <v>3.3660502572391275E-2</v>
      </c>
      <c r="AC89" s="84"/>
    </row>
    <row r="90" spans="1:29" ht="21.75" customHeight="1">
      <c r="A90" s="36" t="s">
        <v>46</v>
      </c>
      <c r="B90" s="36"/>
      <c r="C90" s="36"/>
      <c r="E90" s="167">
        <v>4356756</v>
      </c>
      <c r="G90" s="17">
        <v>5472085536</v>
      </c>
      <c r="I90" s="17">
        <v>3895093526.7841201</v>
      </c>
      <c r="K90" s="17">
        <v>0</v>
      </c>
      <c r="M90" s="17">
        <v>0</v>
      </c>
      <c r="O90" s="17">
        <v>0</v>
      </c>
      <c r="Q90" s="17">
        <v>0</v>
      </c>
      <c r="S90" s="17">
        <v>4356756</v>
      </c>
      <c r="U90" s="17">
        <v>901</v>
      </c>
      <c r="W90" s="17">
        <v>5472085536</v>
      </c>
      <c r="Y90" s="17">
        <v>3895093526</v>
      </c>
      <c r="AA90" s="22">
        <v>2.6099817847886252E-2</v>
      </c>
      <c r="AC90" s="84"/>
    </row>
    <row r="91" spans="1:29" ht="21.75" customHeight="1">
      <c r="A91" s="37" t="s">
        <v>102</v>
      </c>
      <c r="B91" s="37"/>
      <c r="C91" s="37"/>
      <c r="D91" s="24"/>
      <c r="E91" s="167">
        <v>0</v>
      </c>
      <c r="G91" s="25">
        <v>0</v>
      </c>
      <c r="I91" s="25">
        <v>0</v>
      </c>
      <c r="K91" s="25">
        <v>3370786</v>
      </c>
      <c r="M91" s="25">
        <v>0</v>
      </c>
      <c r="O91" s="25">
        <v>0</v>
      </c>
      <c r="Q91" s="25">
        <v>0</v>
      </c>
      <c r="S91" s="25">
        <v>3370786</v>
      </c>
      <c r="U91" s="25">
        <v>652</v>
      </c>
      <c r="W91" s="25">
        <v>3802246608</v>
      </c>
      <c r="Y91" s="25">
        <v>2180763845</v>
      </c>
      <c r="AA91" s="22">
        <v>1.4612624509226239E-2</v>
      </c>
      <c r="AC91" s="84"/>
    </row>
    <row r="92" spans="1:29" ht="21.75" customHeight="1" thickBot="1">
      <c r="A92" s="174" t="s">
        <v>104</v>
      </c>
      <c r="B92" s="174"/>
      <c r="C92" s="174"/>
      <c r="D92" s="174"/>
      <c r="E92" s="18">
        <f>SUM(E9:E91)</f>
        <v>3174175423</v>
      </c>
      <c r="G92" s="18">
        <f>SUM(G9:G91)</f>
        <v>12103184226912</v>
      </c>
      <c r="I92" s="18">
        <f>SUM(I9:I91)</f>
        <v>14304413949632.996</v>
      </c>
      <c r="K92" s="18">
        <f>SUM(K9:K91)</f>
        <v>59678315</v>
      </c>
      <c r="M92" s="18">
        <f>SUM(M9:M91)</f>
        <v>0</v>
      </c>
      <c r="O92" s="18">
        <f>SUM(O9:O91)</f>
        <v>0</v>
      </c>
      <c r="Q92" s="18">
        <f>SUM(Q9:Q91)</f>
        <v>0</v>
      </c>
      <c r="S92" s="18">
        <f>SUM(S9:S91)</f>
        <v>3233853733</v>
      </c>
      <c r="U92" s="18"/>
      <c r="W92" s="18">
        <f>SUM(W9:W91)</f>
        <v>12103184226912</v>
      </c>
      <c r="Y92" s="18">
        <f>SUM(Y9:Y91)</f>
        <v>13097443182594</v>
      </c>
      <c r="AA92" s="169">
        <v>95.4</v>
      </c>
    </row>
    <row r="93" spans="1:29" ht="13.5" thickTop="1"/>
  </sheetData>
  <sortState xmlns:xlrd2="http://schemas.microsoft.com/office/spreadsheetml/2017/richdata2" ref="A9:AA91">
    <sortCondition descending="1" ref="Y9:Y91"/>
  </sortState>
  <mergeCells count="21">
    <mergeCell ref="E6:I6"/>
    <mergeCell ref="K6:Q6"/>
    <mergeCell ref="S6:AA6"/>
    <mergeCell ref="A1:AA1"/>
    <mergeCell ref="A2:AA2"/>
    <mergeCell ref="A3:AA3"/>
    <mergeCell ref="B4:AA4"/>
    <mergeCell ref="A5:B5"/>
    <mergeCell ref="C5:AA5"/>
    <mergeCell ref="A92:D92"/>
    <mergeCell ref="AA7:AA8"/>
    <mergeCell ref="Y7:Y8"/>
    <mergeCell ref="W7:W8"/>
    <mergeCell ref="U7:U8"/>
    <mergeCell ref="S7:S8"/>
    <mergeCell ref="I7:I8"/>
    <mergeCell ref="G7:G8"/>
    <mergeCell ref="E7:E8"/>
    <mergeCell ref="K7:M7"/>
    <mergeCell ref="O7:Q7"/>
    <mergeCell ref="A8:C8"/>
  </mergeCells>
  <pageMargins left="0.39" right="0.39" top="0.39" bottom="0.39" header="0" footer="0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9E651-7D4F-4FE4-9DC8-8D1AB268C306}">
  <sheetPr>
    <pageSetUpPr fitToPage="1"/>
  </sheetPr>
  <dimension ref="A1:AX23"/>
  <sheetViews>
    <sheetView rightToLeft="1" zoomScaleNormal="100" zoomScaleSheetLayoutView="100" workbookViewId="0">
      <selection activeCell="T25" sqref="T25"/>
    </sheetView>
  </sheetViews>
  <sheetFormatPr defaultRowHeight="18" customHeight="1"/>
  <cols>
    <col min="1" max="1" width="6.42578125" style="108" bestFit="1" customWidth="1"/>
    <col min="2" max="2" width="15.140625" style="108" customWidth="1"/>
    <col min="3" max="3" width="1.42578125" style="108" hidden="1" customWidth="1"/>
    <col min="4" max="4" width="12.85546875" style="108" hidden="1" customWidth="1"/>
    <col min="5" max="5" width="1.42578125" style="108" hidden="1" customWidth="1"/>
    <col min="6" max="6" width="8.5703125" style="108" hidden="1" customWidth="1"/>
    <col min="7" max="7" width="1.42578125" style="108" hidden="1" customWidth="1"/>
    <col min="8" max="8" width="11.42578125" style="108" hidden="1" customWidth="1"/>
    <col min="9" max="9" width="1.42578125" style="108" hidden="1" customWidth="1"/>
    <col min="10" max="10" width="11.42578125" style="108" hidden="1" customWidth="1"/>
    <col min="11" max="11" width="1.42578125" style="108" hidden="1" customWidth="1"/>
    <col min="12" max="12" width="11.42578125" style="108" hidden="1" customWidth="1"/>
    <col min="13" max="13" width="1.42578125" style="108" hidden="1" customWidth="1"/>
    <col min="14" max="14" width="7.140625" style="108" hidden="1" customWidth="1"/>
    <col min="15" max="15" width="1.42578125" style="108" hidden="1" customWidth="1"/>
    <col min="16" max="16" width="12.28515625" style="108" hidden="1" customWidth="1"/>
    <col min="17" max="17" width="1.42578125" style="108" customWidth="1"/>
    <col min="18" max="18" width="11.7109375" style="108" bestFit="1" customWidth="1"/>
    <col min="19" max="19" width="1.42578125" style="108" customWidth="1"/>
    <col min="20" max="20" width="21" style="108" bestFit="1" customWidth="1"/>
    <col min="21" max="21" width="1.42578125" style="108" customWidth="1"/>
    <col min="22" max="22" width="21" style="108" bestFit="1" customWidth="1"/>
    <col min="23" max="23" width="1.42578125" style="108" customWidth="1"/>
    <col min="24" max="24" width="7.42578125" style="108" bestFit="1" customWidth="1"/>
    <col min="25" max="25" width="15" style="163" bestFit="1" customWidth="1"/>
    <col min="26" max="26" width="1.42578125" style="108" customWidth="1"/>
    <col min="27" max="27" width="5.5703125" style="108" bestFit="1" customWidth="1"/>
    <col min="28" max="28" width="8.85546875" style="108" bestFit="1" customWidth="1"/>
    <col min="29" max="29" width="1.42578125" style="108" customWidth="1"/>
    <col min="30" max="30" width="12.42578125" style="108" bestFit="1" customWidth="1"/>
    <col min="31" max="31" width="1.42578125" style="108" customWidth="1"/>
    <col min="32" max="32" width="14.28515625" style="108" bestFit="1" customWidth="1"/>
    <col min="33" max="33" width="1.42578125" style="108" customWidth="1"/>
    <col min="34" max="34" width="21.5703125" style="108" bestFit="1" customWidth="1"/>
    <col min="35" max="35" width="1.42578125" style="108" customWidth="1"/>
    <col min="36" max="36" width="19.42578125" style="108" bestFit="1" customWidth="1"/>
    <col min="37" max="37" width="1.42578125" style="108" customWidth="1"/>
    <col min="38" max="38" width="10.5703125" style="154" customWidth="1"/>
    <col min="39" max="39" width="18" style="108" bestFit="1" customWidth="1"/>
    <col min="40" max="40" width="4.85546875" style="108" bestFit="1" customWidth="1"/>
    <col min="41" max="42" width="9.140625" style="108"/>
    <col min="43" max="43" width="17.7109375" style="108" bestFit="1" customWidth="1"/>
    <col min="44" max="16384" width="9.140625" style="108"/>
  </cols>
  <sheetData>
    <row r="1" spans="1:50" ht="25.5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</row>
    <row r="2" spans="1:50" ht="25.5">
      <c r="B2" s="199" t="s">
        <v>1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</row>
    <row r="3" spans="1:50" ht="25.5">
      <c r="B3" s="199" t="s">
        <v>2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</row>
    <row r="5" spans="1:50" s="112" customFormat="1" ht="24">
      <c r="A5" s="110" t="s">
        <v>116</v>
      </c>
      <c r="B5" s="110" t="s">
        <v>206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</row>
    <row r="7" spans="1:50" ht="21">
      <c r="F7" s="200" t="s">
        <v>207</v>
      </c>
      <c r="G7" s="201"/>
      <c r="H7" s="201"/>
      <c r="I7" s="201"/>
      <c r="J7" s="201"/>
      <c r="K7" s="201"/>
      <c r="L7" s="201"/>
      <c r="M7" s="201"/>
      <c r="N7" s="201"/>
      <c r="O7" s="201"/>
      <c r="P7" s="201"/>
      <c r="R7" s="200" t="s">
        <v>7</v>
      </c>
      <c r="S7" s="201"/>
      <c r="T7" s="201"/>
      <c r="U7" s="201"/>
      <c r="V7" s="201"/>
      <c r="X7" s="200" t="s">
        <v>208</v>
      </c>
      <c r="Y7" s="201"/>
      <c r="Z7" s="201"/>
      <c r="AA7" s="201"/>
      <c r="AB7" s="201"/>
      <c r="AD7" s="200" t="s">
        <v>9</v>
      </c>
      <c r="AE7" s="201"/>
      <c r="AF7" s="201"/>
      <c r="AG7" s="201"/>
      <c r="AH7" s="201"/>
      <c r="AI7" s="201"/>
      <c r="AJ7" s="201"/>
      <c r="AK7" s="201"/>
      <c r="AL7" s="201"/>
      <c r="AM7" s="113"/>
    </row>
    <row r="8" spans="1:50" ht="18" customHeight="1">
      <c r="A8" s="189" t="s">
        <v>209</v>
      </c>
      <c r="B8" s="189"/>
      <c r="D8" s="191" t="s">
        <v>210</v>
      </c>
      <c r="F8" s="188" t="s">
        <v>211</v>
      </c>
      <c r="H8" s="188" t="s">
        <v>212</v>
      </c>
      <c r="J8" s="192" t="s">
        <v>213</v>
      </c>
      <c r="L8" s="192" t="s">
        <v>214</v>
      </c>
      <c r="N8" s="192" t="s">
        <v>215</v>
      </c>
      <c r="P8" s="192" t="s">
        <v>216</v>
      </c>
      <c r="R8" s="185" t="s">
        <v>217</v>
      </c>
      <c r="T8" s="185" t="s">
        <v>218</v>
      </c>
      <c r="V8" s="185" t="s">
        <v>219</v>
      </c>
      <c r="X8" s="185" t="s">
        <v>220</v>
      </c>
      <c r="Y8" s="186"/>
      <c r="AA8" s="185" t="s">
        <v>221</v>
      </c>
      <c r="AB8" s="186"/>
      <c r="AD8" s="185" t="s">
        <v>217</v>
      </c>
      <c r="AF8" s="188" t="s">
        <v>222</v>
      </c>
      <c r="AH8" s="185" t="s">
        <v>218</v>
      </c>
      <c r="AJ8" s="185" t="s">
        <v>219</v>
      </c>
      <c r="AL8" s="196" t="s">
        <v>223</v>
      </c>
    </row>
    <row r="9" spans="1:50" ht="18" customHeight="1">
      <c r="A9" s="190"/>
      <c r="B9" s="190"/>
      <c r="D9" s="191"/>
      <c r="F9" s="187"/>
      <c r="H9" s="187"/>
      <c r="J9" s="192"/>
      <c r="L9" s="192"/>
      <c r="N9" s="198"/>
      <c r="P9" s="198"/>
      <c r="R9" s="187"/>
      <c r="T9" s="187"/>
      <c r="V9" s="187"/>
      <c r="X9" s="114" t="s">
        <v>217</v>
      </c>
      <c r="Y9" s="115" t="s">
        <v>218</v>
      </c>
      <c r="AA9" s="114" t="s">
        <v>217</v>
      </c>
      <c r="AB9" s="114" t="s">
        <v>224</v>
      </c>
      <c r="AD9" s="187"/>
      <c r="AF9" s="187"/>
      <c r="AH9" s="187"/>
      <c r="AJ9" s="187"/>
      <c r="AL9" s="197"/>
      <c r="AM9" s="116"/>
    </row>
    <row r="10" spans="1:50" s="118" customFormat="1" ht="18" customHeight="1">
      <c r="A10" s="193" t="s">
        <v>67</v>
      </c>
      <c r="B10" s="193"/>
      <c r="C10" s="193"/>
      <c r="D10" s="117" t="s">
        <v>225</v>
      </c>
      <c r="F10" s="119" t="s">
        <v>226</v>
      </c>
      <c r="H10" s="119" t="s">
        <v>227</v>
      </c>
      <c r="J10" s="119" t="s">
        <v>228</v>
      </c>
      <c r="L10" s="120">
        <v>0</v>
      </c>
      <c r="N10" s="120">
        <v>0</v>
      </c>
      <c r="O10" s="121"/>
      <c r="P10" s="121">
        <v>0</v>
      </c>
      <c r="R10" s="122">
        <v>37252</v>
      </c>
      <c r="S10" s="123"/>
      <c r="T10" s="124">
        <v>385655407872</v>
      </c>
      <c r="U10" s="125"/>
      <c r="V10" s="125">
        <v>863288572999.80798</v>
      </c>
      <c r="X10" s="126">
        <v>154</v>
      </c>
      <c r="Y10" s="127">
        <v>3987752686</v>
      </c>
      <c r="AA10" s="127">
        <v>0</v>
      </c>
      <c r="AB10" s="128">
        <v>0</v>
      </c>
      <c r="AD10" s="129">
        <v>37406</v>
      </c>
      <c r="AE10" s="130"/>
      <c r="AF10" s="106">
        <v>25840000</v>
      </c>
      <c r="AG10" s="131"/>
      <c r="AH10" s="106">
        <v>389643160558</v>
      </c>
      <c r="AI10" s="103"/>
      <c r="AJ10" s="106">
        <v>964251269504</v>
      </c>
      <c r="AK10" s="131"/>
      <c r="AL10" s="97">
        <v>6.4611497325179954</v>
      </c>
      <c r="AM10" s="132"/>
      <c r="AN10" s="133"/>
      <c r="AO10" s="134"/>
      <c r="AP10" s="135"/>
      <c r="AQ10" s="136"/>
    </row>
    <row r="11" spans="1:50" s="118" customFormat="1" ht="18" customHeight="1">
      <c r="A11" s="194" t="s">
        <v>85</v>
      </c>
      <c r="B11" s="194"/>
      <c r="C11" s="194"/>
      <c r="D11" s="117"/>
      <c r="F11" s="119"/>
      <c r="H11" s="119"/>
      <c r="J11" s="119"/>
      <c r="L11" s="120"/>
      <c r="N11" s="120"/>
      <c r="O11" s="121"/>
      <c r="P11" s="121"/>
      <c r="R11" s="137">
        <v>7000</v>
      </c>
      <c r="S11" s="138"/>
      <c r="T11" s="137">
        <v>72483299106</v>
      </c>
      <c r="U11" s="138"/>
      <c r="V11" s="137">
        <v>113139222616</v>
      </c>
      <c r="X11" s="126">
        <v>0</v>
      </c>
      <c r="Y11" s="139">
        <v>0</v>
      </c>
      <c r="AA11" s="139">
        <v>0</v>
      </c>
      <c r="AB11" s="139">
        <v>0</v>
      </c>
      <c r="AC11" s="119"/>
      <c r="AD11" s="137">
        <v>7000</v>
      </c>
      <c r="AE11" s="138"/>
      <c r="AF11" s="137">
        <v>25441980</v>
      </c>
      <c r="AG11" s="138"/>
      <c r="AH11" s="137">
        <v>72483299106</v>
      </c>
      <c r="AI11" s="138"/>
      <c r="AJ11" s="137">
        <v>177666434736</v>
      </c>
      <c r="AK11" s="131"/>
      <c r="AL11" s="140">
        <v>1.1904878671950458</v>
      </c>
      <c r="AM11" s="141"/>
      <c r="AN11" s="133"/>
      <c r="AO11" s="130"/>
      <c r="AP11" s="135"/>
      <c r="AQ11" s="136"/>
    </row>
    <row r="12" spans="1:50" s="118" customFormat="1" ht="18" customHeight="1" thickBot="1">
      <c r="A12" s="195" t="s">
        <v>104</v>
      </c>
      <c r="B12" s="195" t="s">
        <v>229</v>
      </c>
      <c r="R12" s="142">
        <f>SUM(R10:R11)</f>
        <v>44252</v>
      </c>
      <c r="T12" s="142">
        <f>SUM(T10:T11)</f>
        <v>458138706978</v>
      </c>
      <c r="U12" s="128"/>
      <c r="V12" s="142">
        <f>SUM(V10:V11)</f>
        <v>976427795615.80798</v>
      </c>
      <c r="X12" s="143">
        <f>SUM(X10:$X$10)</f>
        <v>154</v>
      </c>
      <c r="Y12" s="143">
        <f>SUM(Y10:Y11)</f>
        <v>3987752686</v>
      </c>
      <c r="AA12" s="144">
        <f>SUM(AA10:AA11)</f>
        <v>0</v>
      </c>
      <c r="AB12" s="144">
        <f>SUM(AB10:AB11)</f>
        <v>0</v>
      </c>
      <c r="AD12" s="142">
        <f>SUM(AD10:AD11)</f>
        <v>44406</v>
      </c>
      <c r="AF12" s="145"/>
      <c r="AH12" s="142">
        <f>SUM(AH10:AH11)</f>
        <v>462126459664</v>
      </c>
      <c r="AJ12" s="142">
        <f>SUM(AJ10:AJ11)</f>
        <v>1141917704240</v>
      </c>
      <c r="AL12" s="146">
        <f>SUM(AL10:AL11)</f>
        <v>7.651637599713041</v>
      </c>
      <c r="AM12" s="147"/>
    </row>
    <row r="13" spans="1:50" ht="18" customHeight="1" thickTop="1">
      <c r="R13" s="145"/>
      <c r="T13" s="148"/>
      <c r="V13" s="149"/>
      <c r="X13" s="149"/>
      <c r="Y13" s="150"/>
      <c r="AA13" s="149"/>
      <c r="AB13" s="149"/>
      <c r="AD13" s="145"/>
      <c r="AF13" s="145"/>
      <c r="AH13" s="148"/>
      <c r="AJ13" s="149"/>
      <c r="AL13" s="151"/>
    </row>
    <row r="14" spans="1:50" ht="18" customHeight="1">
      <c r="E14" s="152"/>
      <c r="I14" s="153"/>
      <c r="M14" s="154"/>
      <c r="N14" s="152"/>
      <c r="Y14" s="108"/>
      <c r="AH14" s="152"/>
      <c r="AL14" s="108"/>
    </row>
    <row r="15" spans="1:50" ht="18" customHeight="1">
      <c r="A15" s="183"/>
      <c r="B15" s="183"/>
      <c r="C15" s="183"/>
      <c r="D15" s="112"/>
      <c r="E15" s="184"/>
      <c r="F15" s="184"/>
      <c r="G15" s="112"/>
      <c r="H15" s="155"/>
      <c r="I15" s="112"/>
      <c r="J15" s="155"/>
      <c r="K15" s="112"/>
      <c r="L15" s="155"/>
      <c r="M15" s="112"/>
      <c r="N15" s="155"/>
      <c r="O15" s="112"/>
      <c r="P15" s="155"/>
      <c r="Q15" s="112"/>
      <c r="R15" s="155"/>
      <c r="S15" s="112"/>
      <c r="T15" s="155"/>
      <c r="U15" s="112"/>
      <c r="V15" s="155"/>
      <c r="W15" s="112"/>
      <c r="X15" s="155"/>
      <c r="Y15" s="112"/>
      <c r="Z15" s="155"/>
      <c r="AB15" s="156"/>
      <c r="AH15" s="152"/>
    </row>
    <row r="16" spans="1:50" ht="18" customHeight="1">
      <c r="T16" s="157"/>
      <c r="V16" s="157"/>
      <c r="X16" s="113"/>
      <c r="Y16" s="157"/>
      <c r="AA16" s="112"/>
      <c r="AF16" s="158"/>
      <c r="AH16" s="112"/>
      <c r="AJ16" s="159"/>
    </row>
    <row r="17" spans="1:39" ht="18" customHeight="1">
      <c r="T17" s="157"/>
      <c r="V17" s="157"/>
      <c r="X17" s="113"/>
      <c r="Y17" s="157"/>
      <c r="AA17" s="152"/>
      <c r="AB17" s="158"/>
      <c r="AD17" s="152"/>
      <c r="AF17" s="152"/>
      <c r="AH17" s="160"/>
      <c r="AJ17" s="113"/>
    </row>
    <row r="18" spans="1:39" s="112" customFormat="1" ht="18" customHeight="1">
      <c r="A18" s="183"/>
      <c r="B18" s="183"/>
      <c r="C18" s="183"/>
      <c r="E18" s="184"/>
      <c r="F18" s="184"/>
      <c r="H18" s="155"/>
      <c r="J18" s="155"/>
      <c r="L18" s="155"/>
      <c r="N18" s="155"/>
      <c r="P18" s="155"/>
      <c r="R18" s="155"/>
      <c r="T18" s="155"/>
      <c r="V18" s="155"/>
      <c r="X18" s="155"/>
      <c r="Z18" s="155"/>
      <c r="AB18" s="156"/>
      <c r="AD18" s="161"/>
      <c r="AH18" s="162"/>
    </row>
    <row r="19" spans="1:39" ht="18" customHeight="1">
      <c r="T19" s="157"/>
      <c r="V19" s="157"/>
      <c r="X19" s="113"/>
      <c r="AM19" s="113"/>
    </row>
    <row r="20" spans="1:39" ht="18" customHeight="1">
      <c r="T20" s="157"/>
      <c r="V20" s="157"/>
      <c r="X20" s="113"/>
      <c r="AF20" s="164"/>
      <c r="AH20" s="163"/>
    </row>
    <row r="21" spans="1:39" ht="18" customHeight="1">
      <c r="V21" s="158"/>
      <c r="AH21" s="165"/>
    </row>
    <row r="22" spans="1:39" ht="18" customHeight="1">
      <c r="T22" s="113"/>
      <c r="AH22" s="165"/>
    </row>
    <row r="23" spans="1:39" ht="18" customHeight="1">
      <c r="AH23" s="164"/>
    </row>
  </sheetData>
  <mergeCells count="33">
    <mergeCell ref="B1:AL1"/>
    <mergeCell ref="B2:AL2"/>
    <mergeCell ref="B3:AL3"/>
    <mergeCell ref="AM3:AX3"/>
    <mergeCell ref="F7:P7"/>
    <mergeCell ref="R7:V7"/>
    <mergeCell ref="X7:AB7"/>
    <mergeCell ref="AD7:AL7"/>
    <mergeCell ref="AH8:AH9"/>
    <mergeCell ref="AJ8:AJ9"/>
    <mergeCell ref="AL8:AL9"/>
    <mergeCell ref="N8:N9"/>
    <mergeCell ref="P8:P9"/>
    <mergeCell ref="R8:R9"/>
    <mergeCell ref="T8:T9"/>
    <mergeCell ref="V8:V9"/>
    <mergeCell ref="X8:Y8"/>
    <mergeCell ref="A18:C18"/>
    <mergeCell ref="E18:F18"/>
    <mergeCell ref="AA8:AB8"/>
    <mergeCell ref="AD8:AD9"/>
    <mergeCell ref="AF8:AF9"/>
    <mergeCell ref="A8:B9"/>
    <mergeCell ref="D8:D9"/>
    <mergeCell ref="F8:F9"/>
    <mergeCell ref="H8:H9"/>
    <mergeCell ref="J8:J9"/>
    <mergeCell ref="L8:L9"/>
    <mergeCell ref="A10:C10"/>
    <mergeCell ref="A11:C11"/>
    <mergeCell ref="A12:B12"/>
    <mergeCell ref="A15:C15"/>
    <mergeCell ref="E15:F15"/>
  </mergeCells>
  <pageMargins left="0.7" right="0.7" top="0.75" bottom="0.75" header="0.3" footer="0.3"/>
  <pageSetup paperSize="9" scale="2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02"/>
  <sheetViews>
    <sheetView rightToLeft="1" zoomScaleNormal="100" zoomScaleSheetLayoutView="115" workbookViewId="0">
      <selection activeCell="J26" sqref="J26"/>
    </sheetView>
  </sheetViews>
  <sheetFormatPr defaultRowHeight="12.75"/>
  <cols>
    <col min="1" max="1" width="13" style="2" customWidth="1"/>
    <col min="2" max="2" width="1.28515625" style="2" customWidth="1"/>
    <col min="3" max="3" width="13" style="2" customWidth="1"/>
    <col min="4" max="4" width="1.28515625" style="2" customWidth="1"/>
    <col min="5" max="5" width="13" style="2" customWidth="1"/>
    <col min="6" max="6" width="1.28515625" style="2" customWidth="1"/>
    <col min="7" max="7" width="6.42578125" style="2" customWidth="1"/>
    <col min="8" max="8" width="1.28515625" style="2" customWidth="1"/>
    <col min="9" max="9" width="5.140625" style="2" customWidth="1"/>
    <col min="10" max="10" width="1.28515625" style="2" customWidth="1"/>
    <col min="11" max="11" width="9.140625" style="2" customWidth="1"/>
    <col min="12" max="12" width="1.28515625" style="2" customWidth="1"/>
    <col min="13" max="13" width="2.5703125" style="2" customWidth="1"/>
    <col min="14" max="14" width="1.28515625" style="2" customWidth="1"/>
    <col min="15" max="15" width="9.140625" style="2" customWidth="1"/>
    <col min="16" max="16" width="1.28515625" style="2" customWidth="1"/>
    <col min="17" max="17" width="2.5703125" style="2" customWidth="1"/>
    <col min="18" max="20" width="1.28515625" style="2" customWidth="1"/>
    <col min="21" max="21" width="6.42578125" style="2" customWidth="1"/>
    <col min="22" max="22" width="1.28515625" style="2" customWidth="1"/>
    <col min="23" max="23" width="2.5703125" style="2" customWidth="1"/>
    <col min="24" max="26" width="1.28515625" style="2" customWidth="1"/>
    <col min="27" max="27" width="6.42578125" style="2" customWidth="1"/>
    <col min="28" max="28" width="1.28515625" style="2" customWidth="1"/>
    <col min="29" max="29" width="2.5703125" style="2" customWidth="1"/>
    <col min="30" max="32" width="1.28515625" style="2" customWidth="1"/>
    <col min="33" max="33" width="9.140625" style="2" customWidth="1"/>
    <col min="34" max="34" width="1.28515625" style="2" customWidth="1"/>
    <col min="35" max="35" width="2.5703125" style="2" customWidth="1"/>
    <col min="36" max="36" width="1.28515625" style="2" customWidth="1"/>
    <col min="37" max="37" width="9.140625" style="2" customWidth="1"/>
    <col min="38" max="38" width="1.28515625" style="2" customWidth="1"/>
    <col min="39" max="39" width="2.5703125" style="2" customWidth="1"/>
    <col min="40" max="40" width="1.28515625" style="2" customWidth="1"/>
    <col min="41" max="41" width="9.140625" style="2" customWidth="1"/>
    <col min="42" max="42" width="1.28515625" style="2" customWidth="1"/>
    <col min="43" max="43" width="2.5703125" style="2" customWidth="1"/>
    <col min="44" max="44" width="1.28515625" style="2" customWidth="1"/>
    <col min="45" max="45" width="11.7109375" style="2" customWidth="1"/>
    <col min="46" max="47" width="1.28515625" style="2" customWidth="1"/>
    <col min="48" max="48" width="13" style="2" customWidth="1"/>
    <col min="49" max="49" width="7.7109375" style="2" customWidth="1"/>
    <col min="50" max="50" width="0.28515625" style="2" customWidth="1"/>
    <col min="51" max="16384" width="9.140625" style="2"/>
  </cols>
  <sheetData>
    <row r="1" spans="1:49" ht="29.1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</row>
    <row r="2" spans="1:49" ht="21.75" customHeight="1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</row>
    <row r="3" spans="1:49" ht="21.75" customHeight="1">
      <c r="A3" s="181" t="s">
        <v>205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</row>
    <row r="4" spans="1:49" ht="14.45" customHeight="1"/>
    <row r="5" spans="1:49" ht="14.45" customHeight="1">
      <c r="A5" s="182" t="s">
        <v>105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</row>
    <row r="6" spans="1:49" ht="14.45" customHeight="1">
      <c r="I6" s="178" t="s">
        <v>7</v>
      </c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C6" s="178" t="s">
        <v>9</v>
      </c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</row>
    <row r="7" spans="1:49" ht="14.45" customHeight="1"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9" ht="14.45" customHeight="1">
      <c r="A8" s="178" t="s">
        <v>106</v>
      </c>
      <c r="B8" s="178"/>
      <c r="C8" s="178"/>
      <c r="D8" s="178"/>
      <c r="E8" s="178"/>
      <c r="F8" s="178"/>
      <c r="G8" s="178"/>
      <c r="I8" s="178" t="s">
        <v>107</v>
      </c>
      <c r="J8" s="178"/>
      <c r="K8" s="178"/>
      <c r="M8" s="178" t="s">
        <v>108</v>
      </c>
      <c r="N8" s="178"/>
      <c r="O8" s="178"/>
      <c r="Q8" s="178" t="s">
        <v>109</v>
      </c>
      <c r="R8" s="178"/>
      <c r="S8" s="178"/>
      <c r="T8" s="178"/>
      <c r="U8" s="178"/>
      <c r="W8" s="178" t="s">
        <v>110</v>
      </c>
      <c r="X8" s="178"/>
      <c r="Y8" s="178"/>
      <c r="Z8" s="178"/>
      <c r="AA8" s="178"/>
      <c r="AC8" s="178" t="s">
        <v>107</v>
      </c>
      <c r="AD8" s="178"/>
      <c r="AE8" s="178"/>
      <c r="AF8" s="178"/>
      <c r="AG8" s="178"/>
      <c r="AI8" s="178" t="s">
        <v>108</v>
      </c>
      <c r="AJ8" s="178"/>
      <c r="AK8" s="178"/>
      <c r="AM8" s="178" t="s">
        <v>109</v>
      </c>
      <c r="AN8" s="178"/>
      <c r="AO8" s="178"/>
      <c r="AQ8" s="178" t="s">
        <v>110</v>
      </c>
      <c r="AR8" s="178"/>
      <c r="AS8" s="178"/>
    </row>
    <row r="9" spans="1:49" ht="21.75" customHeight="1">
      <c r="A9" s="207" t="s">
        <v>234</v>
      </c>
      <c r="B9" s="207"/>
      <c r="C9" s="207"/>
      <c r="D9" s="207"/>
      <c r="E9" s="207"/>
      <c r="F9" s="207"/>
      <c r="G9" s="207"/>
      <c r="I9" s="208">
        <v>379658011</v>
      </c>
      <c r="J9" s="208"/>
      <c r="K9" s="208"/>
      <c r="M9" s="208">
        <v>973</v>
      </c>
      <c r="N9" s="208"/>
      <c r="O9" s="208"/>
      <c r="Q9" s="207" t="s">
        <v>111</v>
      </c>
      <c r="R9" s="207"/>
      <c r="S9" s="207"/>
      <c r="T9" s="207"/>
      <c r="U9" s="207"/>
      <c r="W9" s="209">
        <v>0.199129492221227</v>
      </c>
      <c r="X9" s="209"/>
      <c r="Y9" s="209"/>
      <c r="Z9" s="209"/>
      <c r="AA9" s="209"/>
      <c r="AC9" s="208">
        <v>379658006</v>
      </c>
      <c r="AD9" s="208"/>
      <c r="AE9" s="208"/>
      <c r="AF9" s="208"/>
      <c r="AG9" s="208"/>
      <c r="AI9" s="208">
        <v>973</v>
      </c>
      <c r="AJ9" s="208"/>
      <c r="AK9" s="208"/>
      <c r="AM9" s="207" t="s">
        <v>111</v>
      </c>
      <c r="AN9" s="207"/>
      <c r="AO9" s="207"/>
      <c r="AQ9" s="209">
        <v>0.199129492221227</v>
      </c>
      <c r="AR9" s="209"/>
      <c r="AS9" s="209"/>
    </row>
    <row r="10" spans="1:49" ht="21.75" customHeight="1">
      <c r="A10" s="193" t="s">
        <v>235</v>
      </c>
      <c r="B10" s="193"/>
      <c r="C10" s="193"/>
      <c r="D10" s="193"/>
      <c r="E10" s="193"/>
      <c r="F10" s="193"/>
      <c r="G10" s="193"/>
      <c r="I10" s="205">
        <v>192857851</v>
      </c>
      <c r="J10" s="205"/>
      <c r="K10" s="205"/>
      <c r="M10" s="205">
        <v>1001</v>
      </c>
      <c r="N10" s="205"/>
      <c r="O10" s="205"/>
      <c r="Q10" s="193" t="s">
        <v>236</v>
      </c>
      <c r="R10" s="193"/>
      <c r="S10" s="193"/>
      <c r="T10" s="193"/>
      <c r="U10" s="193"/>
      <c r="W10" s="206">
        <v>0.237564404062486</v>
      </c>
      <c r="X10" s="206"/>
      <c r="Y10" s="206"/>
      <c r="Z10" s="206"/>
      <c r="AA10" s="206"/>
      <c r="AC10" s="205">
        <v>192857849</v>
      </c>
      <c r="AD10" s="205"/>
      <c r="AE10" s="205"/>
      <c r="AF10" s="205"/>
      <c r="AG10" s="205"/>
      <c r="AI10" s="205">
        <v>1001</v>
      </c>
      <c r="AJ10" s="205"/>
      <c r="AK10" s="205"/>
      <c r="AM10" s="193" t="s">
        <v>236</v>
      </c>
      <c r="AN10" s="193"/>
      <c r="AO10" s="193"/>
      <c r="AQ10" s="206">
        <v>0.237564404062486</v>
      </c>
      <c r="AR10" s="206"/>
      <c r="AS10" s="206"/>
    </row>
    <row r="11" spans="1:49" ht="21.75" customHeight="1">
      <c r="A11" s="193" t="s">
        <v>237</v>
      </c>
      <c r="B11" s="193"/>
      <c r="C11" s="193"/>
      <c r="D11" s="193"/>
      <c r="E11" s="193"/>
      <c r="F11" s="193"/>
      <c r="G11" s="193"/>
      <c r="I11" s="205">
        <v>2000000</v>
      </c>
      <c r="J11" s="205"/>
      <c r="K11" s="205"/>
      <c r="M11" s="205">
        <v>94133</v>
      </c>
      <c r="N11" s="205"/>
      <c r="O11" s="205"/>
      <c r="Q11" s="193" t="s">
        <v>193</v>
      </c>
      <c r="R11" s="193"/>
      <c r="S11" s="193"/>
      <c r="T11" s="193"/>
      <c r="U11" s="193"/>
      <c r="W11" s="206">
        <v>0.238617047209886</v>
      </c>
      <c r="X11" s="206"/>
      <c r="Y11" s="206"/>
      <c r="Z11" s="206"/>
      <c r="AA11" s="206"/>
      <c r="AC11" s="205">
        <v>2000000</v>
      </c>
      <c r="AD11" s="205"/>
      <c r="AE11" s="205"/>
      <c r="AF11" s="205"/>
      <c r="AG11" s="205"/>
      <c r="AI11" s="205">
        <v>94133</v>
      </c>
      <c r="AJ11" s="205"/>
      <c r="AK11" s="205"/>
      <c r="AM11" s="193" t="s">
        <v>193</v>
      </c>
      <c r="AN11" s="193"/>
      <c r="AO11" s="193"/>
      <c r="AQ11" s="206">
        <v>0.238617047209886</v>
      </c>
      <c r="AR11" s="206"/>
      <c r="AS11" s="206"/>
    </row>
    <row r="12" spans="1:49" ht="21.75" customHeight="1">
      <c r="A12" s="193" t="s">
        <v>238</v>
      </c>
      <c r="B12" s="193"/>
      <c r="C12" s="193"/>
      <c r="D12" s="193"/>
      <c r="E12" s="193"/>
      <c r="F12" s="193"/>
      <c r="G12" s="193"/>
      <c r="I12" s="205">
        <v>51811416</v>
      </c>
      <c r="J12" s="205"/>
      <c r="K12" s="205"/>
      <c r="M12" s="205">
        <v>2247</v>
      </c>
      <c r="N12" s="205"/>
      <c r="O12" s="205"/>
      <c r="Q12" s="193" t="s">
        <v>112</v>
      </c>
      <c r="R12" s="193"/>
      <c r="S12" s="193"/>
      <c r="T12" s="193"/>
      <c r="U12" s="193"/>
      <c r="W12" s="206">
        <v>0.19834762800929101</v>
      </c>
      <c r="X12" s="206"/>
      <c r="Y12" s="206"/>
      <c r="Z12" s="206"/>
      <c r="AA12" s="206"/>
      <c r="AC12" s="205">
        <v>51811416</v>
      </c>
      <c r="AD12" s="205"/>
      <c r="AE12" s="205"/>
      <c r="AF12" s="205"/>
      <c r="AG12" s="205"/>
      <c r="AI12" s="205">
        <v>2247</v>
      </c>
      <c r="AJ12" s="205"/>
      <c r="AK12" s="205"/>
      <c r="AM12" s="193" t="s">
        <v>112</v>
      </c>
      <c r="AN12" s="193"/>
      <c r="AO12" s="193"/>
      <c r="AQ12" s="206">
        <v>0.19834762800929101</v>
      </c>
      <c r="AR12" s="206"/>
      <c r="AS12" s="206"/>
    </row>
    <row r="13" spans="1:49" ht="21.75" customHeight="1">
      <c r="A13" s="193" t="s">
        <v>239</v>
      </c>
      <c r="B13" s="193"/>
      <c r="C13" s="193"/>
      <c r="D13" s="193"/>
      <c r="E13" s="193"/>
      <c r="F13" s="193"/>
      <c r="G13" s="193"/>
      <c r="I13" s="205">
        <v>102988583</v>
      </c>
      <c r="J13" s="205"/>
      <c r="K13" s="205"/>
      <c r="M13" s="205">
        <v>4067</v>
      </c>
      <c r="N13" s="205"/>
      <c r="O13" s="205"/>
      <c r="Q13" s="193" t="s">
        <v>240</v>
      </c>
      <c r="R13" s="193"/>
      <c r="S13" s="193"/>
      <c r="T13" s="193"/>
      <c r="U13" s="193"/>
      <c r="W13" s="206">
        <v>0.23871410588390801</v>
      </c>
      <c r="X13" s="206"/>
      <c r="Y13" s="206"/>
      <c r="Z13" s="206"/>
      <c r="AA13" s="206"/>
      <c r="AC13" s="205">
        <v>102988583</v>
      </c>
      <c r="AD13" s="205"/>
      <c r="AE13" s="205"/>
      <c r="AF13" s="205"/>
      <c r="AG13" s="205"/>
      <c r="AI13" s="205">
        <v>4067</v>
      </c>
      <c r="AJ13" s="205"/>
      <c r="AK13" s="205"/>
      <c r="AM13" s="193" t="s">
        <v>240</v>
      </c>
      <c r="AN13" s="193"/>
      <c r="AO13" s="193"/>
      <c r="AQ13" s="206">
        <v>0.23871410588390801</v>
      </c>
      <c r="AR13" s="206"/>
      <c r="AS13" s="206"/>
    </row>
    <row r="14" spans="1:49" ht="21.75" customHeight="1">
      <c r="A14" s="193" t="s">
        <v>241</v>
      </c>
      <c r="B14" s="193"/>
      <c r="C14" s="193"/>
      <c r="D14" s="193"/>
      <c r="E14" s="193"/>
      <c r="F14" s="193"/>
      <c r="G14" s="193"/>
      <c r="I14" s="205">
        <v>28000000</v>
      </c>
      <c r="J14" s="205"/>
      <c r="K14" s="205"/>
      <c r="M14" s="205">
        <v>9279</v>
      </c>
      <c r="N14" s="205"/>
      <c r="O14" s="205"/>
      <c r="Q14" s="193" t="s">
        <v>113</v>
      </c>
      <c r="R14" s="193"/>
      <c r="S14" s="193"/>
      <c r="T14" s="193"/>
      <c r="U14" s="193"/>
      <c r="W14" s="206">
        <v>0.199129492221227</v>
      </c>
      <c r="X14" s="206"/>
      <c r="Y14" s="206"/>
      <c r="Z14" s="206"/>
      <c r="AA14" s="206"/>
      <c r="AC14" s="205">
        <v>28000000</v>
      </c>
      <c r="AD14" s="205"/>
      <c r="AE14" s="205"/>
      <c r="AF14" s="205"/>
      <c r="AG14" s="205"/>
      <c r="AI14" s="205">
        <v>9279</v>
      </c>
      <c r="AJ14" s="205"/>
      <c r="AK14" s="205"/>
      <c r="AM14" s="193" t="s">
        <v>113</v>
      </c>
      <c r="AN14" s="193"/>
      <c r="AO14" s="193"/>
      <c r="AQ14" s="206">
        <v>0.19834762800929101</v>
      </c>
      <c r="AR14" s="206"/>
      <c r="AS14" s="206"/>
    </row>
    <row r="15" spans="1:49" ht="21.75" customHeight="1">
      <c r="A15" s="193" t="s">
        <v>242</v>
      </c>
      <c r="B15" s="193"/>
      <c r="C15" s="193"/>
      <c r="D15" s="193"/>
      <c r="E15" s="193"/>
      <c r="F15" s="193"/>
      <c r="G15" s="193"/>
      <c r="I15" s="205">
        <v>35000000</v>
      </c>
      <c r="J15" s="205"/>
      <c r="K15" s="205"/>
      <c r="M15" s="205">
        <v>11154</v>
      </c>
      <c r="N15" s="205"/>
      <c r="O15" s="205"/>
      <c r="Q15" s="193" t="s">
        <v>243</v>
      </c>
      <c r="R15" s="193"/>
      <c r="S15" s="193"/>
      <c r="T15" s="193"/>
      <c r="U15" s="193"/>
      <c r="W15" s="206">
        <v>0.23889398797595601</v>
      </c>
      <c r="X15" s="206"/>
      <c r="Y15" s="206"/>
      <c r="Z15" s="206"/>
      <c r="AA15" s="206"/>
      <c r="AC15" s="205">
        <v>35000000</v>
      </c>
      <c r="AD15" s="205"/>
      <c r="AE15" s="205"/>
      <c r="AF15" s="205"/>
      <c r="AG15" s="205"/>
      <c r="AI15" s="205">
        <v>11154</v>
      </c>
      <c r="AJ15" s="205"/>
      <c r="AK15" s="205"/>
      <c r="AM15" s="193" t="s">
        <v>243</v>
      </c>
      <c r="AN15" s="193"/>
      <c r="AO15" s="193"/>
      <c r="AQ15" s="206">
        <v>0.23889398797595601</v>
      </c>
      <c r="AR15" s="206"/>
      <c r="AS15" s="206"/>
    </row>
    <row r="16" spans="1:49" ht="21.75" customHeight="1">
      <c r="A16" s="193" t="s">
        <v>244</v>
      </c>
      <c r="B16" s="193"/>
      <c r="C16" s="193"/>
      <c r="D16" s="193"/>
      <c r="E16" s="193"/>
      <c r="F16" s="193"/>
      <c r="G16" s="193"/>
      <c r="I16" s="205">
        <v>17700000</v>
      </c>
      <c r="J16" s="205"/>
      <c r="K16" s="205"/>
      <c r="M16" s="205">
        <v>23617</v>
      </c>
      <c r="N16" s="205"/>
      <c r="O16" s="205"/>
      <c r="Q16" s="193" t="s">
        <v>245</v>
      </c>
      <c r="R16" s="193"/>
      <c r="S16" s="193"/>
      <c r="T16" s="193"/>
      <c r="U16" s="193"/>
      <c r="W16" s="206">
        <v>0.23850046291454699</v>
      </c>
      <c r="X16" s="206"/>
      <c r="Y16" s="206"/>
      <c r="Z16" s="206"/>
      <c r="AA16" s="206"/>
      <c r="AC16" s="205">
        <v>17700000</v>
      </c>
      <c r="AD16" s="205"/>
      <c r="AE16" s="205"/>
      <c r="AF16" s="205"/>
      <c r="AG16" s="205"/>
      <c r="AI16" s="205">
        <v>23617</v>
      </c>
      <c r="AJ16" s="205"/>
      <c r="AK16" s="205"/>
      <c r="AM16" s="193" t="s">
        <v>245</v>
      </c>
      <c r="AN16" s="193"/>
      <c r="AO16" s="193"/>
      <c r="AQ16" s="206">
        <v>0.23850046291454699</v>
      </c>
      <c r="AR16" s="206"/>
      <c r="AS16" s="206"/>
    </row>
    <row r="17" spans="1:45" ht="21.75" customHeight="1">
      <c r="A17" s="193" t="s">
        <v>246</v>
      </c>
      <c r="B17" s="193"/>
      <c r="C17" s="193"/>
      <c r="D17" s="193"/>
      <c r="E17" s="193"/>
      <c r="F17" s="193"/>
      <c r="G17" s="193"/>
      <c r="I17" s="205">
        <v>40000000</v>
      </c>
      <c r="J17" s="205"/>
      <c r="K17" s="205"/>
      <c r="M17" s="205">
        <v>8732</v>
      </c>
      <c r="N17" s="205"/>
      <c r="O17" s="205"/>
      <c r="Q17" s="193" t="s">
        <v>114</v>
      </c>
      <c r="R17" s="193"/>
      <c r="S17" s="193"/>
      <c r="T17" s="193"/>
      <c r="U17" s="193"/>
      <c r="W17" s="206">
        <v>0.199129492221227</v>
      </c>
      <c r="X17" s="206"/>
      <c r="Y17" s="206"/>
      <c r="Z17" s="206"/>
      <c r="AA17" s="206"/>
      <c r="AC17" s="205">
        <v>40000000</v>
      </c>
      <c r="AD17" s="205"/>
      <c r="AE17" s="205"/>
      <c r="AF17" s="205"/>
      <c r="AG17" s="205"/>
      <c r="AI17" s="205">
        <v>8732</v>
      </c>
      <c r="AJ17" s="205"/>
      <c r="AK17" s="205"/>
      <c r="AM17" s="193" t="s">
        <v>114</v>
      </c>
      <c r="AN17" s="193"/>
      <c r="AO17" s="193"/>
      <c r="AQ17" s="206">
        <v>0.19834762800929101</v>
      </c>
      <c r="AR17" s="206"/>
      <c r="AS17" s="206"/>
    </row>
    <row r="18" spans="1:45" ht="21.75" customHeight="1">
      <c r="A18" s="193" t="s">
        <v>247</v>
      </c>
      <c r="B18" s="193"/>
      <c r="C18" s="193"/>
      <c r="D18" s="193"/>
      <c r="E18" s="193"/>
      <c r="F18" s="193"/>
      <c r="G18" s="193"/>
      <c r="I18" s="205">
        <v>48800000</v>
      </c>
      <c r="J18" s="205"/>
      <c r="K18" s="205"/>
      <c r="M18" s="205">
        <v>3832</v>
      </c>
      <c r="N18" s="205"/>
      <c r="O18" s="205"/>
      <c r="Q18" s="193" t="s">
        <v>248</v>
      </c>
      <c r="R18" s="193"/>
      <c r="S18" s="193"/>
      <c r="T18" s="193"/>
      <c r="U18" s="193"/>
      <c r="W18" s="206">
        <v>0.23853773387049501</v>
      </c>
      <c r="X18" s="206"/>
      <c r="Y18" s="206"/>
      <c r="Z18" s="206"/>
      <c r="AA18" s="206"/>
      <c r="AC18" s="205">
        <v>48800000</v>
      </c>
      <c r="AD18" s="205"/>
      <c r="AE18" s="205"/>
      <c r="AF18" s="205"/>
      <c r="AG18" s="205"/>
      <c r="AI18" s="205">
        <v>3832</v>
      </c>
      <c r="AJ18" s="205"/>
      <c r="AK18" s="205"/>
      <c r="AM18" s="193" t="s">
        <v>248</v>
      </c>
      <c r="AN18" s="193"/>
      <c r="AO18" s="193"/>
      <c r="AQ18" s="206">
        <v>0.23853773387049501</v>
      </c>
      <c r="AR18" s="206"/>
      <c r="AS18" s="206"/>
    </row>
    <row r="19" spans="1:45" ht="21.75" customHeight="1">
      <c r="A19" s="202" t="s">
        <v>249</v>
      </c>
      <c r="B19" s="202"/>
      <c r="C19" s="202"/>
      <c r="D19" s="202"/>
      <c r="E19" s="202"/>
      <c r="F19" s="202"/>
      <c r="G19" s="202"/>
      <c r="I19" s="203">
        <v>204000000</v>
      </c>
      <c r="J19" s="203"/>
      <c r="K19" s="203"/>
      <c r="M19" s="203">
        <v>1306</v>
      </c>
      <c r="N19" s="203"/>
      <c r="O19" s="203"/>
      <c r="Q19" s="202" t="s">
        <v>115</v>
      </c>
      <c r="R19" s="202"/>
      <c r="S19" s="202"/>
      <c r="T19" s="202"/>
      <c r="U19" s="202"/>
      <c r="W19" s="204">
        <v>0.199129492221227</v>
      </c>
      <c r="X19" s="204"/>
      <c r="Y19" s="204"/>
      <c r="Z19" s="204"/>
      <c r="AA19" s="204"/>
      <c r="AC19" s="203">
        <v>204000000</v>
      </c>
      <c r="AD19" s="203"/>
      <c r="AE19" s="203"/>
      <c r="AF19" s="203"/>
      <c r="AG19" s="203"/>
      <c r="AI19" s="203">
        <v>1306</v>
      </c>
      <c r="AJ19" s="203"/>
      <c r="AK19" s="203"/>
      <c r="AM19" s="202" t="s">
        <v>115</v>
      </c>
      <c r="AN19" s="202"/>
      <c r="AO19" s="202"/>
      <c r="AQ19" s="204">
        <v>0.19834762800929101</v>
      </c>
      <c r="AR19" s="204"/>
      <c r="AS19" s="204"/>
    </row>
    <row r="20" spans="1:45" ht="21.75" customHeight="1"/>
    <row r="21" spans="1:45" ht="21.75" customHeight="1">
      <c r="A21" s="107" t="s">
        <v>258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193"/>
      <c r="AK21" s="193"/>
    </row>
    <row r="22" spans="1:45" ht="21.75" customHeight="1">
      <c r="A22" s="107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193"/>
      <c r="AK22" s="193"/>
    </row>
    <row r="23" spans="1:45" ht="21.75" customHeight="1"/>
    <row r="24" spans="1:45" ht="21.75" customHeight="1"/>
    <row r="25" spans="1:45" ht="21.75" customHeight="1"/>
    <row r="26" spans="1:45" ht="21.75" customHeight="1"/>
    <row r="27" spans="1:45" ht="21.75" customHeight="1"/>
    <row r="28" spans="1:45" ht="21.75" customHeight="1"/>
    <row r="29" spans="1:45" ht="21.75" customHeight="1"/>
    <row r="30" spans="1:45" ht="21.75" customHeight="1"/>
    <row r="31" spans="1:45" ht="21.75" customHeight="1"/>
    <row r="32" spans="1:45" ht="21.75" customHeight="1"/>
    <row r="33" s="2" customFormat="1" ht="21.75" customHeight="1"/>
    <row r="34" s="2" customFormat="1" ht="21.75" customHeight="1"/>
    <row r="35" s="2" customFormat="1" ht="21.75" customHeight="1"/>
    <row r="36" s="2" customFormat="1" ht="21.75" customHeight="1"/>
    <row r="37" s="2" customFormat="1" ht="21.75" customHeight="1"/>
    <row r="38" s="2" customFormat="1" ht="21.75" customHeight="1"/>
    <row r="39" s="2" customFormat="1" ht="21.75" customHeight="1"/>
    <row r="40" s="2" customFormat="1" ht="21.75" customHeight="1"/>
    <row r="41" s="2" customFormat="1" ht="21.75" customHeight="1"/>
    <row r="42" s="2" customFormat="1" ht="21.75" customHeight="1"/>
    <row r="43" s="2" customFormat="1" ht="21.75" customHeight="1"/>
    <row r="44" s="2" customFormat="1" ht="21.75" customHeight="1"/>
    <row r="45" s="2" customFormat="1" ht="21.75" customHeight="1"/>
    <row r="46" s="2" customFormat="1" ht="21.75" customHeight="1"/>
    <row r="47" s="2" customFormat="1" ht="21.75" customHeight="1"/>
    <row r="48" s="2" customFormat="1" ht="21.75" customHeight="1"/>
    <row r="49" s="2" customFormat="1" ht="21.75" customHeight="1"/>
    <row r="50" s="2" customFormat="1" ht="21.75" customHeight="1"/>
    <row r="51" s="2" customFormat="1" ht="21.75" customHeight="1"/>
    <row r="52" s="2" customFormat="1" ht="21.75" customHeight="1"/>
    <row r="53" s="2" customFormat="1" ht="21.75" customHeight="1"/>
    <row r="54" s="2" customFormat="1" ht="21.75" customHeight="1"/>
    <row r="55" s="2" customFormat="1" ht="21.75" customHeight="1"/>
    <row r="56" s="2" customFormat="1" ht="21.75" customHeight="1"/>
    <row r="57" s="2" customFormat="1" ht="21.75" customHeight="1"/>
    <row r="58" s="2" customFormat="1" ht="21.75" customHeight="1"/>
    <row r="59" s="2" customFormat="1" ht="21.75" customHeight="1"/>
    <row r="60" s="2" customFormat="1" ht="21.75" customHeight="1"/>
    <row r="61" s="2" customFormat="1" ht="21.75" customHeight="1"/>
    <row r="62" s="2" customFormat="1" ht="21.75" customHeight="1"/>
    <row r="63" s="2" customFormat="1" ht="21.75" customHeight="1"/>
    <row r="64" s="2" customFormat="1" ht="21.75" customHeight="1"/>
    <row r="65" s="2" customFormat="1" ht="21.75" customHeight="1"/>
    <row r="66" s="2" customFormat="1" ht="21.75" customHeight="1"/>
    <row r="67" s="2" customFormat="1" ht="21.75" customHeight="1"/>
    <row r="68" s="2" customFormat="1" ht="21.75" customHeight="1"/>
    <row r="69" s="2" customFormat="1" ht="21.75" customHeight="1"/>
    <row r="70" s="2" customFormat="1" ht="21.75" customHeight="1"/>
    <row r="71" s="2" customFormat="1" ht="21.75" customHeight="1"/>
    <row r="72" s="2" customFormat="1" ht="21.75" customHeight="1"/>
    <row r="73" s="2" customFormat="1" ht="21.75" customHeight="1"/>
    <row r="74" s="2" customFormat="1" ht="21.75" customHeight="1"/>
    <row r="75" s="2" customFormat="1" ht="21.75" customHeight="1"/>
    <row r="76" s="2" customFormat="1" ht="21.75" customHeight="1"/>
    <row r="77" s="2" customFormat="1" ht="21.75" customHeight="1"/>
    <row r="78" s="2" customFormat="1" ht="21.75" customHeight="1"/>
    <row r="79" s="2" customFormat="1" ht="21.75" customHeight="1"/>
    <row r="80" s="2" customFormat="1" ht="21.75" customHeight="1"/>
    <row r="81" s="2" customFormat="1" ht="21.75" customHeight="1"/>
    <row r="82" s="2" customFormat="1" ht="21.75" customHeight="1"/>
    <row r="83" s="2" customFormat="1" ht="21.75" customHeight="1"/>
    <row r="84" s="2" customFormat="1" ht="21.75" customHeight="1"/>
    <row r="85" s="2" customFormat="1" ht="21.75" customHeight="1"/>
    <row r="86" s="2" customFormat="1" ht="21.75" customHeight="1"/>
    <row r="87" s="2" customFormat="1" ht="21.75" customHeight="1"/>
    <row r="88" s="2" customFormat="1" ht="21.75" customHeight="1"/>
    <row r="89" s="2" customFormat="1" ht="21.75" customHeight="1"/>
    <row r="90" s="2" customFormat="1" ht="21.75" customHeight="1"/>
    <row r="91" s="2" customFormat="1" ht="21.75" customHeight="1"/>
    <row r="92" s="2" customFormat="1" ht="21.75" customHeight="1"/>
    <row r="93" s="2" customFormat="1" ht="21.75" customHeight="1"/>
    <row r="94" s="2" customFormat="1" ht="21.75" customHeight="1"/>
    <row r="95" s="2" customFormat="1" ht="21.75" customHeight="1"/>
    <row r="96" s="2" customFormat="1" ht="21.75" customHeight="1"/>
    <row r="97" s="2" customFormat="1" ht="21.75" customHeight="1"/>
    <row r="98" s="2" customFormat="1" ht="21.75" customHeight="1"/>
    <row r="99" s="2" customFormat="1" ht="21.75" customHeight="1"/>
    <row r="100" s="2" customFormat="1" ht="21.75" customHeight="1"/>
    <row r="101" s="2" customFormat="1" ht="21.75" customHeight="1"/>
    <row r="102" s="2" customFormat="1" ht="21.75" customHeight="1"/>
  </sheetData>
  <mergeCells count="116"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2:G12"/>
    <mergeCell ref="I12:K12"/>
    <mergeCell ref="M12:O12"/>
    <mergeCell ref="Q12:U12"/>
    <mergeCell ref="W12:AA12"/>
    <mergeCell ref="AC12:AG12"/>
    <mergeCell ref="AI12:AK12"/>
    <mergeCell ref="AM12:AO12"/>
    <mergeCell ref="AQ12:AS12"/>
    <mergeCell ref="A13:G13"/>
    <mergeCell ref="I13:K13"/>
    <mergeCell ref="M13:O13"/>
    <mergeCell ref="Q13:U13"/>
    <mergeCell ref="W13:AA13"/>
    <mergeCell ref="AC13:AG13"/>
    <mergeCell ref="AI13:AK13"/>
    <mergeCell ref="AM13:AO13"/>
    <mergeCell ref="AQ13:AS13"/>
    <mergeCell ref="A14:G14"/>
    <mergeCell ref="I14:K14"/>
    <mergeCell ref="M14:O14"/>
    <mergeCell ref="Q14:U14"/>
    <mergeCell ref="W14:AA14"/>
    <mergeCell ref="AC14:AG14"/>
    <mergeCell ref="AI14:AK14"/>
    <mergeCell ref="AM14:AO14"/>
    <mergeCell ref="AQ14:AS14"/>
    <mergeCell ref="A15:G15"/>
    <mergeCell ref="I15:K15"/>
    <mergeCell ref="M15:O15"/>
    <mergeCell ref="Q15:U15"/>
    <mergeCell ref="W15:AA15"/>
    <mergeCell ref="AC15:AG15"/>
    <mergeCell ref="AI15:AK15"/>
    <mergeCell ref="AM15:AO15"/>
    <mergeCell ref="AQ15:AS15"/>
    <mergeCell ref="A16:G16"/>
    <mergeCell ref="I16:K16"/>
    <mergeCell ref="M16:O16"/>
    <mergeCell ref="Q16:U16"/>
    <mergeCell ref="W16:AA16"/>
    <mergeCell ref="AC16:AG16"/>
    <mergeCell ref="AI16:AK16"/>
    <mergeCell ref="AM16:AO16"/>
    <mergeCell ref="AQ16:AS16"/>
    <mergeCell ref="A17:G17"/>
    <mergeCell ref="I17:K17"/>
    <mergeCell ref="M17:O17"/>
    <mergeCell ref="Q17:U17"/>
    <mergeCell ref="W17:AA17"/>
    <mergeCell ref="AC17:AG17"/>
    <mergeCell ref="AI17:AK17"/>
    <mergeCell ref="AM17:AO17"/>
    <mergeCell ref="AQ17:AS17"/>
    <mergeCell ref="AM19:AO19"/>
    <mergeCell ref="AQ19:AS19"/>
    <mergeCell ref="A18:G18"/>
    <mergeCell ref="I18:K18"/>
    <mergeCell ref="M18:O18"/>
    <mergeCell ref="Q18:U18"/>
    <mergeCell ref="W18:AA18"/>
    <mergeCell ref="AC18:AG18"/>
    <mergeCell ref="AI18:AK18"/>
    <mergeCell ref="AM18:AO18"/>
    <mergeCell ref="AQ18:AS18"/>
    <mergeCell ref="AJ22:AK22"/>
    <mergeCell ref="AJ21:AK21"/>
    <mergeCell ref="A19:G19"/>
    <mergeCell ref="I19:K19"/>
    <mergeCell ref="M19:O19"/>
    <mergeCell ref="Q19:U19"/>
    <mergeCell ref="W19:AA19"/>
    <mergeCell ref="AC19:AG19"/>
    <mergeCell ref="AI19:AK19"/>
  </mergeCells>
  <pageMargins left="0.39" right="0.39" top="0.39" bottom="0.39" header="0" footer="0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3"/>
  <sheetViews>
    <sheetView rightToLeft="1" zoomScaleNormal="100" zoomScaleSheetLayoutView="100" workbookViewId="0">
      <selection activeCell="F26" sqref="F26"/>
    </sheetView>
  </sheetViews>
  <sheetFormatPr defaultRowHeight="12.75"/>
  <cols>
    <col min="1" max="1" width="6.42578125" style="2" bestFit="1" customWidth="1"/>
    <col min="2" max="2" width="23.42578125" style="2" customWidth="1"/>
    <col min="3" max="3" width="1.28515625" style="2" customWidth="1"/>
    <col min="4" max="4" width="10.85546875" style="2" customWidth="1"/>
    <col min="5" max="5" width="1.28515625" style="2" customWidth="1"/>
    <col min="6" max="6" width="14.5703125" style="2" bestFit="1" customWidth="1"/>
    <col min="7" max="7" width="1.28515625" style="2" customWidth="1"/>
    <col min="8" max="8" width="15.42578125" style="2" bestFit="1" customWidth="1"/>
    <col min="9" max="9" width="1.28515625" style="2" customWidth="1"/>
    <col min="10" max="10" width="12.85546875" style="2" bestFit="1" customWidth="1"/>
    <col min="11" max="11" width="1.28515625" style="2" customWidth="1"/>
    <col min="12" max="12" width="9.140625" style="2" customWidth="1"/>
    <col min="13" max="13" width="1.28515625" style="2" customWidth="1"/>
    <col min="14" max="14" width="9" style="2" customWidth="1"/>
    <col min="15" max="15" width="1.28515625" style="2" customWidth="1"/>
    <col min="16" max="16" width="8.28515625" style="2" bestFit="1" customWidth="1"/>
    <col min="17" max="17" width="1.28515625" style="2" customWidth="1"/>
    <col min="18" max="18" width="16.140625" style="2" bestFit="1" customWidth="1"/>
    <col min="19" max="19" width="1.28515625" style="2" customWidth="1"/>
    <col min="20" max="20" width="16.140625" style="2" bestFit="1" customWidth="1"/>
    <col min="21" max="21" width="1.28515625" style="2" customWidth="1"/>
    <col min="22" max="22" width="7.140625" style="2" bestFit="1" customWidth="1"/>
    <col min="23" max="23" width="1.28515625" style="2" customWidth="1"/>
    <col min="24" max="24" width="15" style="2" bestFit="1" customWidth="1"/>
    <col min="25" max="25" width="1.28515625" style="2" customWidth="1"/>
    <col min="26" max="26" width="5.42578125" style="2" bestFit="1" customWidth="1"/>
    <col min="27" max="27" width="1.28515625" style="2" customWidth="1"/>
    <col min="28" max="28" width="10.28515625" style="2" bestFit="1" customWidth="1"/>
    <col min="29" max="29" width="1.28515625" style="2" customWidth="1"/>
    <col min="30" max="30" width="8.28515625" style="2" bestFit="1" customWidth="1"/>
    <col min="31" max="31" width="1.28515625" style="2" customWidth="1"/>
    <col min="32" max="32" width="11.5703125" style="2" customWidth="1"/>
    <col min="33" max="33" width="1.28515625" style="2" customWidth="1"/>
    <col min="34" max="34" width="16.140625" style="2" bestFit="1" customWidth="1"/>
    <col min="35" max="35" width="1.28515625" style="2" customWidth="1"/>
    <col min="36" max="36" width="16.140625" style="2" bestFit="1" customWidth="1"/>
    <col min="37" max="37" width="1.28515625" style="2" customWidth="1"/>
    <col min="38" max="38" width="11" style="2" bestFit="1" customWidth="1"/>
    <col min="39" max="39" width="0.28515625" style="2" customWidth="1"/>
    <col min="40" max="16384" width="9.140625" style="2"/>
  </cols>
  <sheetData>
    <row r="1" spans="1:38" ht="29.1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</row>
    <row r="2" spans="1:38" ht="21.75" customHeight="1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</row>
    <row r="3" spans="1:38" ht="21.75" customHeight="1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</row>
    <row r="4" spans="1:38" ht="14.45" customHeight="1"/>
    <row r="5" spans="1:38" ht="24">
      <c r="A5" s="30" t="s">
        <v>117</v>
      </c>
      <c r="B5" s="182" t="s">
        <v>118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</row>
    <row r="6" spans="1:38" ht="14.45" customHeight="1">
      <c r="A6" s="180" t="s">
        <v>119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 t="s">
        <v>7</v>
      </c>
      <c r="Q6" s="180"/>
      <c r="R6" s="180"/>
      <c r="S6" s="180"/>
      <c r="T6" s="180"/>
      <c r="V6" s="180" t="s">
        <v>8</v>
      </c>
      <c r="W6" s="180"/>
      <c r="X6" s="180"/>
      <c r="Y6" s="180"/>
      <c r="Z6" s="180"/>
      <c r="AA6" s="180"/>
      <c r="AB6" s="180"/>
      <c r="AD6" s="180" t="s">
        <v>9</v>
      </c>
      <c r="AE6" s="180"/>
      <c r="AF6" s="180"/>
      <c r="AG6" s="180"/>
      <c r="AH6" s="180"/>
      <c r="AI6" s="180"/>
      <c r="AJ6" s="180"/>
      <c r="AK6" s="180"/>
      <c r="AL6" s="180"/>
    </row>
    <row r="7" spans="1:38" ht="14.4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V7" s="179" t="s">
        <v>10</v>
      </c>
      <c r="W7" s="179"/>
      <c r="X7" s="179"/>
      <c r="Y7" s="4"/>
      <c r="Z7" s="179" t="s">
        <v>11</v>
      </c>
      <c r="AA7" s="179"/>
      <c r="AB7" s="179"/>
      <c r="AD7" s="4"/>
      <c r="AE7" s="4"/>
      <c r="AF7" s="4"/>
      <c r="AG7" s="4"/>
      <c r="AH7" s="4"/>
      <c r="AI7" s="4"/>
      <c r="AJ7" s="4"/>
      <c r="AK7" s="4"/>
      <c r="AL7" s="4"/>
    </row>
    <row r="8" spans="1:38" ht="42">
      <c r="A8" s="180" t="s">
        <v>120</v>
      </c>
      <c r="B8" s="180"/>
      <c r="D8" s="19" t="s">
        <v>121</v>
      </c>
      <c r="F8" s="19" t="s">
        <v>122</v>
      </c>
      <c r="H8" s="31" t="s">
        <v>123</v>
      </c>
      <c r="J8" s="31" t="s">
        <v>124</v>
      </c>
      <c r="L8" s="19" t="s">
        <v>125</v>
      </c>
      <c r="N8" s="19" t="s">
        <v>110</v>
      </c>
      <c r="P8" s="31" t="s">
        <v>13</v>
      </c>
      <c r="R8" s="31" t="s">
        <v>14</v>
      </c>
      <c r="T8" s="31" t="s">
        <v>15</v>
      </c>
      <c r="V8" s="32" t="s">
        <v>13</v>
      </c>
      <c r="W8" s="4"/>
      <c r="X8" s="32" t="s">
        <v>14</v>
      </c>
      <c r="Z8" s="32" t="s">
        <v>13</v>
      </c>
      <c r="AA8" s="4"/>
      <c r="AB8" s="32" t="s">
        <v>16</v>
      </c>
      <c r="AD8" s="31" t="s">
        <v>13</v>
      </c>
      <c r="AF8" s="19" t="s">
        <v>17</v>
      </c>
      <c r="AH8" s="31" t="s">
        <v>14</v>
      </c>
      <c r="AJ8" s="31" t="s">
        <v>15</v>
      </c>
      <c r="AL8" s="19" t="s">
        <v>18</v>
      </c>
    </row>
    <row r="9" spans="1:38" ht="21.75" customHeight="1">
      <c r="A9" s="34" t="s">
        <v>126</v>
      </c>
      <c r="B9" s="34"/>
      <c r="D9" s="85" t="s">
        <v>127</v>
      </c>
      <c r="E9" s="103"/>
      <c r="F9" s="85" t="s">
        <v>127</v>
      </c>
      <c r="G9" s="103"/>
      <c r="H9" s="85" t="s">
        <v>128</v>
      </c>
      <c r="I9" s="103"/>
      <c r="J9" s="85" t="s">
        <v>129</v>
      </c>
      <c r="L9" s="26">
        <v>26</v>
      </c>
      <c r="M9" s="105"/>
      <c r="N9" s="26">
        <v>26</v>
      </c>
      <c r="P9" s="16">
        <v>480330</v>
      </c>
      <c r="R9" s="16">
        <v>435422831027</v>
      </c>
      <c r="T9" s="16">
        <v>429709601285</v>
      </c>
      <c r="V9" s="16">
        <v>0</v>
      </c>
      <c r="X9" s="16">
        <v>0</v>
      </c>
      <c r="Z9" s="16">
        <v>0</v>
      </c>
      <c r="AB9" s="16">
        <v>0</v>
      </c>
      <c r="AD9" s="16">
        <v>480330</v>
      </c>
      <c r="AF9" s="16">
        <v>904018</v>
      </c>
      <c r="AH9" s="16">
        <v>435422831027</v>
      </c>
      <c r="AJ9" s="16">
        <v>433990855027</v>
      </c>
      <c r="AL9" s="97">
        <v>2.9080385845022994</v>
      </c>
    </row>
    <row r="10" spans="1:38" ht="21.75" customHeight="1">
      <c r="A10" s="36" t="s">
        <v>130</v>
      </c>
      <c r="B10" s="36"/>
      <c r="D10" s="90" t="s">
        <v>127</v>
      </c>
      <c r="E10" s="103"/>
      <c r="F10" s="90" t="s">
        <v>127</v>
      </c>
      <c r="G10" s="103"/>
      <c r="H10" s="90" t="s">
        <v>131</v>
      </c>
      <c r="I10" s="103"/>
      <c r="J10" s="90" t="s">
        <v>132</v>
      </c>
      <c r="L10" s="106">
        <v>23</v>
      </c>
      <c r="M10" s="105"/>
      <c r="N10" s="106">
        <v>23</v>
      </c>
      <c r="P10" s="17">
        <v>98800</v>
      </c>
      <c r="R10" s="17">
        <v>81831111484</v>
      </c>
      <c r="T10" s="17">
        <v>81070693827</v>
      </c>
      <c r="V10" s="17">
        <v>0</v>
      </c>
      <c r="X10" s="17">
        <v>0</v>
      </c>
      <c r="Z10" s="17">
        <v>0</v>
      </c>
      <c r="AB10" s="17">
        <v>0</v>
      </c>
      <c r="AD10" s="17">
        <v>98800</v>
      </c>
      <c r="AF10" s="17">
        <v>836080</v>
      </c>
      <c r="AH10" s="17">
        <v>81831111484</v>
      </c>
      <c r="AJ10" s="17">
        <v>82559787692</v>
      </c>
      <c r="AL10" s="98">
        <v>0.55320762028895154</v>
      </c>
    </row>
    <row r="11" spans="1:38" ht="21.75" customHeight="1">
      <c r="A11" s="35" t="s">
        <v>136</v>
      </c>
      <c r="B11" s="35"/>
      <c r="D11" s="104" t="s">
        <v>127</v>
      </c>
      <c r="E11" s="103"/>
      <c r="F11" s="104" t="s">
        <v>127</v>
      </c>
      <c r="G11" s="103"/>
      <c r="H11" s="104" t="s">
        <v>137</v>
      </c>
      <c r="I11" s="103"/>
      <c r="J11" s="104" t="s">
        <v>138</v>
      </c>
      <c r="L11" s="27">
        <v>23</v>
      </c>
      <c r="M11" s="105"/>
      <c r="N11" s="27">
        <v>23</v>
      </c>
      <c r="P11" s="23">
        <v>0</v>
      </c>
      <c r="R11" s="23">
        <v>0</v>
      </c>
      <c r="T11" s="23">
        <v>0</v>
      </c>
      <c r="V11" s="23">
        <v>93720</v>
      </c>
      <c r="X11" s="23">
        <v>79491954254</v>
      </c>
      <c r="Z11" s="23">
        <v>0</v>
      </c>
      <c r="AB11" s="23">
        <v>0</v>
      </c>
      <c r="AD11" s="23">
        <v>93720</v>
      </c>
      <c r="AF11" s="23">
        <v>858000</v>
      </c>
      <c r="AH11" s="23">
        <v>79491954254</v>
      </c>
      <c r="AJ11" s="23">
        <v>80368036105</v>
      </c>
      <c r="AL11" s="98">
        <v>0.53852137031660219</v>
      </c>
    </row>
    <row r="12" spans="1:38" ht="21.75" customHeight="1">
      <c r="A12" s="37" t="s">
        <v>133</v>
      </c>
      <c r="B12" s="37"/>
      <c r="D12" s="93" t="s">
        <v>127</v>
      </c>
      <c r="E12" s="103"/>
      <c r="F12" s="93" t="s">
        <v>127</v>
      </c>
      <c r="G12" s="103"/>
      <c r="H12" s="93" t="s">
        <v>134</v>
      </c>
      <c r="I12" s="103"/>
      <c r="J12" s="93" t="s">
        <v>135</v>
      </c>
      <c r="L12" s="28">
        <v>24</v>
      </c>
      <c r="M12" s="105"/>
      <c r="N12" s="28">
        <v>24</v>
      </c>
      <c r="P12" s="25">
        <v>0</v>
      </c>
      <c r="R12" s="25">
        <v>0</v>
      </c>
      <c r="T12" s="25">
        <v>0</v>
      </c>
      <c r="V12" s="25">
        <v>5680</v>
      </c>
      <c r="X12" s="25">
        <v>5373360176</v>
      </c>
      <c r="Z12" s="25">
        <v>0</v>
      </c>
      <c r="AB12" s="25">
        <v>0</v>
      </c>
      <c r="AD12" s="25">
        <v>5680</v>
      </c>
      <c r="AF12" s="25">
        <v>945500</v>
      </c>
      <c r="AH12" s="25">
        <v>5373360176</v>
      </c>
      <c r="AJ12" s="25">
        <v>5367519823</v>
      </c>
      <c r="AL12" s="98">
        <v>3.5966091376266135E-2</v>
      </c>
    </row>
    <row r="13" spans="1:38" ht="21.75" customHeight="1" thickBot="1">
      <c r="A13" s="174" t="s">
        <v>104</v>
      </c>
      <c r="B13" s="174"/>
      <c r="D13" s="18"/>
      <c r="F13" s="18"/>
      <c r="H13" s="18"/>
      <c r="J13" s="18"/>
      <c r="L13" s="18"/>
      <c r="N13" s="18"/>
      <c r="P13" s="18">
        <v>579130</v>
      </c>
      <c r="R13" s="18">
        <v>517253942511</v>
      </c>
      <c r="T13" s="18">
        <v>510780295112</v>
      </c>
      <c r="V13" s="18">
        <v>99400</v>
      </c>
      <c r="X13" s="18">
        <v>84865314430</v>
      </c>
      <c r="Z13" s="18">
        <v>0</v>
      </c>
      <c r="AB13" s="18">
        <v>0</v>
      </c>
      <c r="AD13" s="18">
        <v>678530</v>
      </c>
      <c r="AF13" s="18"/>
      <c r="AH13" s="18">
        <v>602119256941</v>
      </c>
      <c r="AJ13" s="18">
        <v>602286198647</v>
      </c>
      <c r="AL13" s="99">
        <v>4.04</v>
      </c>
    </row>
    <row r="14" spans="1:38" ht="13.5" thickTop="1">
      <c r="AL14" s="102"/>
    </row>
    <row r="23" spans="36:36">
      <c r="AJ23" s="21"/>
    </row>
  </sheetData>
  <sortState xmlns:xlrd2="http://schemas.microsoft.com/office/spreadsheetml/2017/richdata2" ref="A9:AL12">
    <sortCondition descending="1" ref="AJ9:AJ12"/>
  </sortState>
  <mergeCells count="12">
    <mergeCell ref="A13:B13"/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52"/>
  <sheetViews>
    <sheetView rightToLeft="1" zoomScaleNormal="100" zoomScaleSheetLayoutView="106" workbookViewId="0">
      <selection activeCell="S14" sqref="S14"/>
    </sheetView>
  </sheetViews>
  <sheetFormatPr defaultRowHeight="12.75"/>
  <cols>
    <col min="1" max="1" width="29.85546875" style="2" customWidth="1"/>
    <col min="2" max="2" width="1.28515625" style="2" customWidth="1"/>
    <col min="3" max="3" width="15.5703125" style="2" customWidth="1"/>
    <col min="4" max="4" width="1.28515625" style="2" customWidth="1"/>
    <col min="5" max="5" width="15.5703125" style="2" customWidth="1"/>
    <col min="6" max="6" width="1.28515625" style="2" customWidth="1"/>
    <col min="7" max="7" width="13" style="2" customWidth="1"/>
    <col min="8" max="8" width="1.28515625" style="2" customWidth="1"/>
    <col min="9" max="9" width="13" style="2" customWidth="1"/>
    <col min="10" max="10" width="1.28515625" style="2" customWidth="1"/>
    <col min="11" max="11" width="25.42578125" style="2" bestFit="1" customWidth="1"/>
    <col min="12" max="12" width="1.28515625" style="2" customWidth="1"/>
    <col min="13" max="13" width="33.7109375" style="21" customWidth="1"/>
    <col min="14" max="14" width="0.28515625" style="2" customWidth="1"/>
    <col min="15" max="16384" width="9.140625" style="2"/>
  </cols>
  <sheetData>
    <row r="1" spans="1:20" ht="29.1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20" ht="21.75" customHeight="1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20" ht="21.75" customHeight="1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20" ht="14.45" customHeight="1">
      <c r="A4" s="182" t="s">
        <v>139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20" ht="14.45" customHeight="1">
      <c r="A5" s="210" t="s">
        <v>140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</row>
    <row r="6" spans="1:20" ht="14.45" customHeight="1"/>
    <row r="7" spans="1:20" ht="14.45" customHeight="1">
      <c r="C7" s="180" t="s">
        <v>9</v>
      </c>
      <c r="D7" s="180"/>
      <c r="E7" s="180"/>
      <c r="F7" s="180"/>
      <c r="G7" s="180"/>
      <c r="H7" s="180"/>
      <c r="I7" s="180"/>
      <c r="J7" s="180"/>
      <c r="K7" s="180"/>
      <c r="L7" s="180"/>
      <c r="M7" s="178"/>
    </row>
    <row r="8" spans="1:20" ht="14.45" customHeight="1">
      <c r="A8" s="31" t="s">
        <v>141</v>
      </c>
      <c r="C8" s="32" t="s">
        <v>13</v>
      </c>
      <c r="D8" s="4"/>
      <c r="E8" s="32" t="s">
        <v>142</v>
      </c>
      <c r="F8" s="4"/>
      <c r="G8" s="32" t="s">
        <v>143</v>
      </c>
      <c r="H8" s="4"/>
      <c r="I8" s="32" t="s">
        <v>144</v>
      </c>
      <c r="J8" s="4"/>
      <c r="K8" s="32" t="s">
        <v>145</v>
      </c>
      <c r="L8" s="4"/>
      <c r="M8" s="74" t="s">
        <v>146</v>
      </c>
      <c r="N8" s="21"/>
    </row>
    <row r="9" spans="1:20" ht="21.75" customHeight="1">
      <c r="A9" s="5" t="s">
        <v>93</v>
      </c>
      <c r="C9" s="16">
        <v>5000000</v>
      </c>
      <c r="E9" s="16">
        <v>20230</v>
      </c>
      <c r="G9" s="16">
        <v>18207</v>
      </c>
      <c r="I9" s="100">
        <v>-10</v>
      </c>
      <c r="K9" s="16">
        <v>91035000000</v>
      </c>
      <c r="L9" s="21"/>
      <c r="M9" s="101" t="s">
        <v>257</v>
      </c>
      <c r="T9" s="21"/>
    </row>
    <row r="10" spans="1:20" ht="21.75" customHeight="1">
      <c r="A10" s="8" t="s">
        <v>91</v>
      </c>
      <c r="C10" s="17">
        <v>145143219</v>
      </c>
      <c r="E10" s="17">
        <v>1962</v>
      </c>
      <c r="G10" s="17">
        <v>1765.8</v>
      </c>
      <c r="I10" s="73">
        <v>-10</v>
      </c>
      <c r="K10" s="17">
        <v>256293896110.20001</v>
      </c>
      <c r="M10" s="101" t="s">
        <v>257</v>
      </c>
      <c r="O10" s="21"/>
      <c r="P10" s="21"/>
      <c r="Q10" s="21"/>
    </row>
    <row r="11" spans="1:20" ht="21.75" customHeight="1">
      <c r="A11" s="8" t="s">
        <v>38</v>
      </c>
      <c r="C11" s="17">
        <v>19370176</v>
      </c>
      <c r="E11" s="17">
        <v>6159</v>
      </c>
      <c r="G11" s="17">
        <v>4933.3590000000004</v>
      </c>
      <c r="I11" s="73">
        <v>-19.900000000000002</v>
      </c>
      <c r="K11" s="17">
        <v>95560032101.184006</v>
      </c>
      <c r="M11" s="101" t="s">
        <v>257</v>
      </c>
    </row>
    <row r="12" spans="1:20" ht="21.75" customHeight="1">
      <c r="A12" s="8" t="s">
        <v>49</v>
      </c>
      <c r="C12" s="17">
        <v>30131977</v>
      </c>
      <c r="E12" s="17">
        <v>1229</v>
      </c>
      <c r="G12" s="17">
        <v>1106.0999999999999</v>
      </c>
      <c r="I12" s="73">
        <v>-10</v>
      </c>
      <c r="K12" s="17">
        <v>33328979759.700001</v>
      </c>
      <c r="M12" s="101" t="s">
        <v>257</v>
      </c>
    </row>
    <row r="13" spans="1:20" ht="21.75" customHeight="1">
      <c r="A13" s="8" t="s">
        <v>56</v>
      </c>
      <c r="C13" s="17">
        <v>4454468</v>
      </c>
      <c r="E13" s="17">
        <v>16990</v>
      </c>
      <c r="G13" s="17">
        <v>14441.5</v>
      </c>
      <c r="I13" s="73">
        <v>-15</v>
      </c>
      <c r="K13" s="17">
        <v>64329199622</v>
      </c>
      <c r="M13" s="101" t="s">
        <v>257</v>
      </c>
    </row>
    <row r="14" spans="1:20" ht="21.75" customHeight="1">
      <c r="A14" s="8" t="s">
        <v>90</v>
      </c>
      <c r="C14" s="17">
        <v>105400000</v>
      </c>
      <c r="E14" s="17">
        <v>13700</v>
      </c>
      <c r="G14" s="17">
        <v>13015</v>
      </c>
      <c r="I14" s="73">
        <v>-5</v>
      </c>
      <c r="K14" s="17">
        <v>1371781000000</v>
      </c>
      <c r="M14" s="101" t="s">
        <v>257</v>
      </c>
    </row>
    <row r="15" spans="1:20" ht="21.75" customHeight="1">
      <c r="A15" s="8" t="s">
        <v>39</v>
      </c>
      <c r="C15" s="17">
        <v>46759776</v>
      </c>
      <c r="E15" s="17">
        <v>1668</v>
      </c>
      <c r="G15" s="17">
        <v>1501.2</v>
      </c>
      <c r="I15" s="73">
        <v>-10</v>
      </c>
      <c r="K15" s="17">
        <v>70195775731.199997</v>
      </c>
      <c r="M15" s="101" t="s">
        <v>257</v>
      </c>
    </row>
    <row r="16" spans="1:20" ht="21.75" customHeight="1">
      <c r="A16" s="8" t="s">
        <v>98</v>
      </c>
      <c r="C16" s="17">
        <v>21092612</v>
      </c>
      <c r="E16" s="17">
        <v>5750</v>
      </c>
      <c r="G16" s="17">
        <v>4025</v>
      </c>
      <c r="I16" s="73">
        <v>-30</v>
      </c>
      <c r="K16" s="17">
        <v>84897763300</v>
      </c>
      <c r="M16" s="101" t="s">
        <v>257</v>
      </c>
    </row>
    <row r="17" spans="1:13" ht="21.75" customHeight="1">
      <c r="A17" s="8" t="s">
        <v>35</v>
      </c>
      <c r="C17" s="17">
        <v>2409776</v>
      </c>
      <c r="E17" s="17">
        <v>60730</v>
      </c>
      <c r="G17" s="17">
        <v>48584</v>
      </c>
      <c r="I17" s="73">
        <v>-20</v>
      </c>
      <c r="K17" s="17">
        <v>117076557184</v>
      </c>
      <c r="M17" s="101" t="s">
        <v>257</v>
      </c>
    </row>
    <row r="18" spans="1:13" ht="21.75" customHeight="1">
      <c r="A18" s="8" t="s">
        <v>80</v>
      </c>
      <c r="C18" s="17">
        <v>9470721</v>
      </c>
      <c r="E18" s="17">
        <v>6760</v>
      </c>
      <c r="G18" s="17">
        <v>6084</v>
      </c>
      <c r="I18" s="73">
        <v>-10</v>
      </c>
      <c r="K18" s="17">
        <v>57619866564</v>
      </c>
      <c r="M18" s="101" t="s">
        <v>257</v>
      </c>
    </row>
    <row r="19" spans="1:13" ht="21.75" customHeight="1">
      <c r="A19" s="8" t="s">
        <v>25</v>
      </c>
      <c r="C19" s="17">
        <v>75836080</v>
      </c>
      <c r="E19" s="17">
        <v>5165</v>
      </c>
      <c r="G19" s="17">
        <v>4648.5</v>
      </c>
      <c r="I19" s="73">
        <v>-10</v>
      </c>
      <c r="K19" s="17">
        <v>352524017880</v>
      </c>
      <c r="M19" s="101" t="s">
        <v>257</v>
      </c>
    </row>
    <row r="20" spans="1:13" ht="21.75" customHeight="1">
      <c r="A20" s="8" t="s">
        <v>94</v>
      </c>
      <c r="C20" s="17">
        <v>10000000</v>
      </c>
      <c r="E20" s="17">
        <v>12250</v>
      </c>
      <c r="G20" s="17">
        <v>11025</v>
      </c>
      <c r="I20" s="73">
        <v>-10</v>
      </c>
      <c r="K20" s="17">
        <v>110250000000</v>
      </c>
      <c r="M20" s="101" t="s">
        <v>257</v>
      </c>
    </row>
    <row r="21" spans="1:13" ht="21.75" customHeight="1">
      <c r="A21" s="8" t="s">
        <v>75</v>
      </c>
      <c r="C21" s="17">
        <v>206400000</v>
      </c>
      <c r="E21" s="17">
        <v>3735</v>
      </c>
      <c r="G21" s="17">
        <v>3336</v>
      </c>
      <c r="I21" s="73">
        <v>-10.68</v>
      </c>
      <c r="K21" s="17">
        <v>688550400000</v>
      </c>
      <c r="M21" s="101" t="s">
        <v>257</v>
      </c>
    </row>
    <row r="22" spans="1:13" ht="21.75" customHeight="1">
      <c r="A22" s="8" t="s">
        <v>50</v>
      </c>
      <c r="C22" s="17">
        <v>20000000</v>
      </c>
      <c r="E22" s="17">
        <v>6100</v>
      </c>
      <c r="G22" s="17">
        <v>5490</v>
      </c>
      <c r="I22" s="73">
        <v>-10</v>
      </c>
      <c r="K22" s="17">
        <v>109800000000</v>
      </c>
      <c r="M22" s="101" t="s">
        <v>257</v>
      </c>
    </row>
    <row r="23" spans="1:13" ht="21.75" customHeight="1">
      <c r="A23" s="8" t="s">
        <v>20</v>
      </c>
      <c r="C23" s="17">
        <v>625653644</v>
      </c>
      <c r="E23" s="17">
        <v>942</v>
      </c>
      <c r="G23" s="17">
        <v>919</v>
      </c>
      <c r="I23" s="73">
        <v>-2.44</v>
      </c>
      <c r="K23" s="17">
        <v>574975698836</v>
      </c>
      <c r="M23" s="101" t="s">
        <v>257</v>
      </c>
    </row>
    <row r="24" spans="1:13" ht="21.75" customHeight="1">
      <c r="A24" s="8" t="s">
        <v>47</v>
      </c>
      <c r="C24" s="17">
        <v>12400000</v>
      </c>
      <c r="E24" s="17">
        <v>3216</v>
      </c>
      <c r="G24" s="17">
        <v>2733.6</v>
      </c>
      <c r="I24" s="73">
        <v>-15</v>
      </c>
      <c r="K24" s="17">
        <v>33896640000</v>
      </c>
      <c r="M24" s="101" t="s">
        <v>257</v>
      </c>
    </row>
    <row r="25" spans="1:13" ht="21.75" customHeight="1">
      <c r="A25" s="8" t="s">
        <v>23</v>
      </c>
      <c r="C25" s="17">
        <v>30000000</v>
      </c>
      <c r="E25" s="17">
        <v>2100</v>
      </c>
      <c r="G25" s="17">
        <v>1890</v>
      </c>
      <c r="I25" s="73">
        <v>-10</v>
      </c>
      <c r="K25" s="17">
        <v>56700000000</v>
      </c>
      <c r="M25" s="101" t="s">
        <v>257</v>
      </c>
    </row>
    <row r="26" spans="1:13" ht="21.75" customHeight="1">
      <c r="A26" s="8" t="s">
        <v>31</v>
      </c>
      <c r="C26" s="17">
        <v>19464397</v>
      </c>
      <c r="E26" s="17">
        <v>13032</v>
      </c>
      <c r="G26" s="17">
        <v>9122.4</v>
      </c>
      <c r="I26" s="73">
        <v>-30</v>
      </c>
      <c r="K26" s="17">
        <v>177562015192.79999</v>
      </c>
      <c r="M26" s="101" t="s">
        <v>257</v>
      </c>
    </row>
    <row r="27" spans="1:13" ht="21.75" customHeight="1">
      <c r="A27" s="8" t="s">
        <v>51</v>
      </c>
      <c r="C27" s="17">
        <v>5000000</v>
      </c>
      <c r="E27" s="17">
        <v>18970</v>
      </c>
      <c r="G27" s="17">
        <v>13279</v>
      </c>
      <c r="I27" s="73">
        <v>-30</v>
      </c>
      <c r="K27" s="17">
        <v>66395000000</v>
      </c>
      <c r="M27" s="101" t="s">
        <v>257</v>
      </c>
    </row>
    <row r="28" spans="1:13" ht="21.75" customHeight="1">
      <c r="A28" s="8" t="s">
        <v>36</v>
      </c>
      <c r="C28" s="17">
        <v>28973286</v>
      </c>
      <c r="E28" s="17">
        <v>5840</v>
      </c>
      <c r="G28" s="17">
        <v>5548</v>
      </c>
      <c r="I28" s="73">
        <v>-5</v>
      </c>
      <c r="K28" s="17">
        <v>160743790728</v>
      </c>
      <c r="M28" s="101" t="s">
        <v>257</v>
      </c>
    </row>
    <row r="29" spans="1:13" ht="21.75" customHeight="1">
      <c r="A29" s="8" t="s">
        <v>40</v>
      </c>
      <c r="C29" s="17">
        <v>14703809</v>
      </c>
      <c r="E29" s="17">
        <v>12740</v>
      </c>
      <c r="G29" s="17">
        <v>10204.74</v>
      </c>
      <c r="I29" s="73">
        <v>-19.900000000000002</v>
      </c>
      <c r="K29" s="17">
        <v>150048547854.66</v>
      </c>
      <c r="M29" s="101" t="s">
        <v>257</v>
      </c>
    </row>
    <row r="30" spans="1:13" ht="21.75" customHeight="1">
      <c r="A30" s="8" t="s">
        <v>92</v>
      </c>
      <c r="C30" s="17">
        <v>19000000</v>
      </c>
      <c r="E30" s="17">
        <v>8000</v>
      </c>
      <c r="G30" s="17">
        <v>7200</v>
      </c>
      <c r="I30" s="73">
        <v>-10</v>
      </c>
      <c r="K30" s="17">
        <v>136800000000</v>
      </c>
      <c r="M30" s="101" t="s">
        <v>257</v>
      </c>
    </row>
    <row r="31" spans="1:13" ht="21.75" customHeight="1">
      <c r="A31" s="8" t="s">
        <v>43</v>
      </c>
      <c r="C31" s="17">
        <v>17892762</v>
      </c>
      <c r="E31" s="17">
        <v>10120</v>
      </c>
      <c r="G31" s="17">
        <v>8106.12</v>
      </c>
      <c r="I31" s="73">
        <v>-19.900000000000002</v>
      </c>
      <c r="K31" s="17">
        <v>145040875903.44</v>
      </c>
      <c r="M31" s="101" t="s">
        <v>257</v>
      </c>
    </row>
    <row r="32" spans="1:13" ht="21.75" customHeight="1">
      <c r="A32" s="8" t="s">
        <v>64</v>
      </c>
      <c r="C32" s="17">
        <v>5683533</v>
      </c>
      <c r="E32" s="17">
        <v>2040</v>
      </c>
      <c r="G32" s="17">
        <v>1836</v>
      </c>
      <c r="I32" s="73">
        <v>-10</v>
      </c>
      <c r="K32" s="17">
        <v>10434966588</v>
      </c>
      <c r="M32" s="101" t="s">
        <v>257</v>
      </c>
    </row>
    <row r="33" spans="1:13" ht="21.75" customHeight="1">
      <c r="A33" s="8" t="s">
        <v>82</v>
      </c>
      <c r="C33" s="17">
        <v>23482082</v>
      </c>
      <c r="E33" s="17">
        <v>14860</v>
      </c>
      <c r="G33" s="17">
        <v>7430</v>
      </c>
      <c r="I33" s="73">
        <v>-50</v>
      </c>
      <c r="K33" s="17">
        <v>174471869260</v>
      </c>
      <c r="M33" s="101" t="s">
        <v>257</v>
      </c>
    </row>
    <row r="34" spans="1:13" ht="21.75" customHeight="1">
      <c r="A34" s="8" t="s">
        <v>100</v>
      </c>
      <c r="C34" s="17">
        <v>10000000</v>
      </c>
      <c r="E34" s="17">
        <v>5630</v>
      </c>
      <c r="G34" s="17">
        <v>4785.5</v>
      </c>
      <c r="I34" s="73">
        <v>-15</v>
      </c>
      <c r="K34" s="17">
        <v>47855000000</v>
      </c>
      <c r="M34" s="101" t="s">
        <v>257</v>
      </c>
    </row>
    <row r="35" spans="1:13" ht="21.75" customHeight="1">
      <c r="A35" s="8" t="s">
        <v>33</v>
      </c>
      <c r="C35" s="17">
        <v>3000000</v>
      </c>
      <c r="E35" s="17">
        <v>43800</v>
      </c>
      <c r="G35" s="17">
        <v>30660</v>
      </c>
      <c r="I35" s="73">
        <v>-30</v>
      </c>
      <c r="K35" s="17">
        <v>91980000000</v>
      </c>
      <c r="M35" s="101" t="s">
        <v>257</v>
      </c>
    </row>
    <row r="36" spans="1:13" ht="21.75" customHeight="1">
      <c r="A36" s="8" t="s">
        <v>24</v>
      </c>
      <c r="C36" s="17">
        <v>40000000</v>
      </c>
      <c r="E36" s="17">
        <v>1560</v>
      </c>
      <c r="G36" s="17">
        <v>1404</v>
      </c>
      <c r="I36" s="73">
        <v>-10</v>
      </c>
      <c r="K36" s="17">
        <v>56160000000</v>
      </c>
      <c r="M36" s="101" t="s">
        <v>257</v>
      </c>
    </row>
    <row r="37" spans="1:13" ht="21.75" customHeight="1">
      <c r="A37" s="8" t="s">
        <v>72</v>
      </c>
      <c r="C37" s="17">
        <v>7079893</v>
      </c>
      <c r="E37" s="17">
        <v>12780</v>
      </c>
      <c r="G37" s="17">
        <v>6390</v>
      </c>
      <c r="I37" s="73">
        <v>-50</v>
      </c>
      <c r="K37" s="17">
        <v>45240516270</v>
      </c>
      <c r="M37" s="101" t="s">
        <v>257</v>
      </c>
    </row>
    <row r="38" spans="1:13" ht="21.75" customHeight="1">
      <c r="A38" s="8" t="s">
        <v>27</v>
      </c>
      <c r="C38" s="17">
        <v>24189063</v>
      </c>
      <c r="E38" s="17">
        <v>3092</v>
      </c>
      <c r="G38" s="17">
        <v>2782.8</v>
      </c>
      <c r="I38" s="73">
        <v>-10</v>
      </c>
      <c r="K38" s="17">
        <v>67313324516.400002</v>
      </c>
      <c r="M38" s="101" t="s">
        <v>257</v>
      </c>
    </row>
    <row r="39" spans="1:13" ht="21.75" customHeight="1">
      <c r="A39" s="8" t="s">
        <v>30</v>
      </c>
      <c r="C39" s="17">
        <v>64511742</v>
      </c>
      <c r="E39" s="17">
        <v>2740</v>
      </c>
      <c r="G39" s="17">
        <v>1918</v>
      </c>
      <c r="I39" s="73">
        <v>-30</v>
      </c>
      <c r="K39" s="17">
        <v>123733521156</v>
      </c>
      <c r="M39" s="101" t="s">
        <v>257</v>
      </c>
    </row>
    <row r="40" spans="1:13" ht="21.75" customHeight="1">
      <c r="A40" s="8" t="s">
        <v>22</v>
      </c>
      <c r="C40" s="17">
        <v>15000000</v>
      </c>
      <c r="E40" s="17">
        <v>9050</v>
      </c>
      <c r="G40" s="17">
        <v>8145</v>
      </c>
      <c r="I40" s="73">
        <v>-10</v>
      </c>
      <c r="K40" s="17">
        <v>122175000000</v>
      </c>
      <c r="M40" s="101" t="s">
        <v>257</v>
      </c>
    </row>
    <row r="41" spans="1:13" ht="21.75" customHeight="1">
      <c r="A41" s="8" t="s">
        <v>34</v>
      </c>
      <c r="C41" s="17">
        <v>400000</v>
      </c>
      <c r="E41" s="17">
        <v>161720</v>
      </c>
      <c r="G41" s="17">
        <v>129376</v>
      </c>
      <c r="I41" s="73">
        <v>-20</v>
      </c>
      <c r="K41" s="17">
        <v>51750400000</v>
      </c>
      <c r="M41" s="101" t="s">
        <v>257</v>
      </c>
    </row>
    <row r="42" spans="1:13" ht="21.75" customHeight="1">
      <c r="A42" s="8" t="s">
        <v>54</v>
      </c>
      <c r="C42" s="17">
        <v>10311437</v>
      </c>
      <c r="E42" s="17">
        <v>9927</v>
      </c>
      <c r="G42" s="17">
        <v>8934.2999999999993</v>
      </c>
      <c r="I42" s="73">
        <v>-10</v>
      </c>
      <c r="K42" s="17">
        <v>92125471589.100006</v>
      </c>
      <c r="M42" s="101" t="s">
        <v>257</v>
      </c>
    </row>
    <row r="43" spans="1:13" ht="21.75" customHeight="1">
      <c r="A43" s="8" t="s">
        <v>71</v>
      </c>
      <c r="C43" s="17">
        <v>5397062</v>
      </c>
      <c r="E43" s="17">
        <v>11360</v>
      </c>
      <c r="G43" s="17">
        <v>10224</v>
      </c>
      <c r="I43" s="73">
        <v>-10</v>
      </c>
      <c r="K43" s="17">
        <v>55179561888</v>
      </c>
      <c r="M43" s="101" t="s">
        <v>257</v>
      </c>
    </row>
    <row r="44" spans="1:13" ht="21.75" customHeight="1">
      <c r="A44" s="8" t="s">
        <v>32</v>
      </c>
      <c r="C44" s="17">
        <v>11069525</v>
      </c>
      <c r="E44" s="17">
        <v>7540</v>
      </c>
      <c r="G44" s="17">
        <v>5278</v>
      </c>
      <c r="I44" s="73">
        <v>-30</v>
      </c>
      <c r="K44" s="17">
        <v>58424952950</v>
      </c>
      <c r="M44" s="101" t="s">
        <v>257</v>
      </c>
    </row>
    <row r="45" spans="1:13" ht="21.75" customHeight="1">
      <c r="A45" s="8" t="s">
        <v>45</v>
      </c>
      <c r="C45" s="17">
        <v>3461181</v>
      </c>
      <c r="E45" s="17">
        <v>8927</v>
      </c>
      <c r="G45" s="17">
        <v>8034.3</v>
      </c>
      <c r="I45" s="73">
        <v>-10</v>
      </c>
      <c r="K45" s="17">
        <v>27808166508.299999</v>
      </c>
      <c r="M45" s="101" t="s">
        <v>257</v>
      </c>
    </row>
    <row r="46" spans="1:13" ht="21.75" customHeight="1">
      <c r="A46" s="8" t="s">
        <v>28</v>
      </c>
      <c r="C46" s="17">
        <v>3731467</v>
      </c>
      <c r="E46" s="17">
        <v>52700</v>
      </c>
      <c r="G46" s="17">
        <v>36890</v>
      </c>
      <c r="I46" s="73">
        <v>-30</v>
      </c>
      <c r="K46" s="17">
        <v>137653817630</v>
      </c>
      <c r="M46" s="101" t="s">
        <v>257</v>
      </c>
    </row>
    <row r="47" spans="1:13" ht="21.75" customHeight="1">
      <c r="A47" s="8" t="s">
        <v>84</v>
      </c>
      <c r="C47" s="17">
        <v>4281742</v>
      </c>
      <c r="E47" s="17">
        <v>17340</v>
      </c>
      <c r="G47" s="17">
        <v>15606</v>
      </c>
      <c r="I47" s="73">
        <v>-10</v>
      </c>
      <c r="K47" s="17">
        <v>66820865652</v>
      </c>
      <c r="M47" s="101" t="s">
        <v>257</v>
      </c>
    </row>
    <row r="48" spans="1:13" ht="21.75" customHeight="1">
      <c r="A48" s="8" t="s">
        <v>79</v>
      </c>
      <c r="C48" s="17">
        <v>74772143</v>
      </c>
      <c r="E48" s="17">
        <v>2914</v>
      </c>
      <c r="G48" s="17">
        <v>2039.8</v>
      </c>
      <c r="I48" s="73">
        <v>-30</v>
      </c>
      <c r="K48" s="17">
        <v>152520217291.39999</v>
      </c>
      <c r="M48" s="101" t="s">
        <v>257</v>
      </c>
    </row>
    <row r="49" spans="1:13" ht="21.75" customHeight="1">
      <c r="A49" s="8" t="s">
        <v>77</v>
      </c>
      <c r="C49" s="17">
        <v>25523066</v>
      </c>
      <c r="E49" s="17">
        <v>3551</v>
      </c>
      <c r="G49" s="17">
        <v>3018.35</v>
      </c>
      <c r="I49" s="73">
        <v>-15</v>
      </c>
      <c r="K49" s="17">
        <v>77037546261.100006</v>
      </c>
      <c r="M49" s="101" t="s">
        <v>257</v>
      </c>
    </row>
    <row r="50" spans="1:13" ht="21.75" customHeight="1">
      <c r="A50" s="12" t="s">
        <v>78</v>
      </c>
      <c r="C50" s="25">
        <v>19804173</v>
      </c>
      <c r="E50" s="25">
        <v>8260</v>
      </c>
      <c r="G50" s="25">
        <v>5782</v>
      </c>
      <c r="I50" s="80">
        <v>-30</v>
      </c>
      <c r="K50" s="25">
        <v>114507728286</v>
      </c>
      <c r="M50" s="101" t="s">
        <v>257</v>
      </c>
    </row>
    <row r="51" spans="1:13" ht="21.75" customHeight="1" thickBot="1">
      <c r="A51" s="14" t="s">
        <v>104</v>
      </c>
      <c r="C51" s="18">
        <v>1826254812</v>
      </c>
      <c r="E51" s="18"/>
      <c r="G51" s="18"/>
      <c r="I51" s="18"/>
      <c r="K51" s="18">
        <v>6578597982613.4805</v>
      </c>
      <c r="M51" s="101"/>
    </row>
    <row r="52" spans="1:13" ht="13.5" thickTop="1"/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4"/>
  <sheetViews>
    <sheetView rightToLeft="1" zoomScaleNormal="100" zoomScaleSheetLayoutView="130" workbookViewId="0">
      <selection activeCell="P26" sqref="P26"/>
    </sheetView>
  </sheetViews>
  <sheetFormatPr defaultRowHeight="12.75"/>
  <cols>
    <col min="1" max="1" width="6.28515625" style="2" bestFit="1" customWidth="1"/>
    <col min="2" max="2" width="26.85546875" style="2" customWidth="1"/>
    <col min="3" max="3" width="1.28515625" style="2" customWidth="1"/>
    <col min="4" max="4" width="13.85546875" style="2" bestFit="1" customWidth="1"/>
    <col min="5" max="5" width="1.28515625" style="2" customWidth="1"/>
    <col min="6" max="6" width="15.7109375" style="2" bestFit="1" customWidth="1"/>
    <col min="7" max="7" width="1.28515625" style="2" customWidth="1"/>
    <col min="8" max="8" width="16.140625" style="2" bestFit="1" customWidth="1"/>
    <col min="9" max="9" width="1.28515625" style="2" customWidth="1"/>
    <col min="10" max="10" width="13.85546875" style="2" bestFit="1" customWidth="1"/>
    <col min="11" max="11" width="1.28515625" style="2" customWidth="1"/>
    <col min="12" max="12" width="13" style="2" customWidth="1"/>
    <col min="13" max="13" width="0.28515625" style="2" customWidth="1"/>
    <col min="14" max="16384" width="9.140625" style="2"/>
  </cols>
  <sheetData>
    <row r="1" spans="1:16" ht="29.1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6" ht="21.75" customHeight="1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6" ht="21.75" customHeight="1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</row>
    <row r="4" spans="1:16" ht="14.45" customHeight="1"/>
    <row r="5" spans="1:16" ht="14.45" customHeight="1">
      <c r="A5" s="30" t="s">
        <v>147</v>
      </c>
      <c r="B5" s="182" t="s">
        <v>148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</row>
    <row r="6" spans="1:16" ht="14.45" customHeight="1">
      <c r="D6" s="31" t="s">
        <v>7</v>
      </c>
      <c r="F6" s="180" t="s">
        <v>8</v>
      </c>
      <c r="G6" s="180"/>
      <c r="H6" s="180"/>
      <c r="J6" s="211" t="s">
        <v>9</v>
      </c>
      <c r="K6" s="211"/>
      <c r="L6" s="211"/>
    </row>
    <row r="7" spans="1:16" ht="42">
      <c r="A7" s="180" t="s">
        <v>149</v>
      </c>
      <c r="B7" s="180"/>
      <c r="D7" s="31" t="s">
        <v>150</v>
      </c>
      <c r="F7" s="31" t="s">
        <v>151</v>
      </c>
      <c r="H7" s="31" t="s">
        <v>152</v>
      </c>
      <c r="J7" s="31" t="s">
        <v>150</v>
      </c>
      <c r="L7" s="19" t="s">
        <v>18</v>
      </c>
    </row>
    <row r="8" spans="1:16" ht="21.75" customHeight="1">
      <c r="A8" s="34" t="s">
        <v>250</v>
      </c>
      <c r="B8" s="34"/>
      <c r="D8" s="16">
        <v>885457389</v>
      </c>
      <c r="F8" s="16">
        <v>92722975134</v>
      </c>
      <c r="H8" s="16">
        <v>87001500000</v>
      </c>
      <c r="J8" s="16">
        <v>6606932523</v>
      </c>
      <c r="L8" s="97">
        <v>4.4271012809456105E-2</v>
      </c>
      <c r="N8" s="84"/>
    </row>
    <row r="9" spans="1:16" ht="21.75" customHeight="1">
      <c r="A9" s="36" t="s">
        <v>251</v>
      </c>
      <c r="B9" s="36"/>
      <c r="D9" s="17">
        <v>1330328931</v>
      </c>
      <c r="F9" s="17">
        <v>87003538466</v>
      </c>
      <c r="H9" s="17">
        <v>87441854119</v>
      </c>
      <c r="J9" s="17">
        <v>892013278</v>
      </c>
      <c r="L9" s="98">
        <v>5.9771052782920829E-3</v>
      </c>
    </row>
    <row r="10" spans="1:16" ht="21.75" customHeight="1">
      <c r="A10" s="35" t="s">
        <v>252</v>
      </c>
      <c r="B10" s="35"/>
      <c r="D10" s="23">
        <v>6261933</v>
      </c>
      <c r="F10" s="23">
        <v>26486</v>
      </c>
      <c r="H10" s="23">
        <v>630000</v>
      </c>
      <c r="J10" s="23">
        <v>5658419</v>
      </c>
      <c r="L10" s="98">
        <v>3.7915316852142429E-5</v>
      </c>
    </row>
    <row r="11" spans="1:16" ht="21.75" customHeight="1">
      <c r="A11" s="36" t="s">
        <v>253</v>
      </c>
      <c r="B11" s="36"/>
      <c r="D11" s="17">
        <v>4766374</v>
      </c>
      <c r="F11" s="17">
        <v>20160</v>
      </c>
      <c r="H11" s="17">
        <v>630000</v>
      </c>
      <c r="J11" s="17">
        <v>4156534</v>
      </c>
      <c r="L11" s="98">
        <v>2.7851649659861346E-5</v>
      </c>
      <c r="N11" s="21"/>
      <c r="P11" s="21"/>
    </row>
    <row r="12" spans="1:16" ht="21.75" customHeight="1">
      <c r="A12" s="37" t="s">
        <v>254</v>
      </c>
      <c r="B12" s="37"/>
      <c r="D12" s="25">
        <v>4732072</v>
      </c>
      <c r="F12" s="25">
        <v>17419</v>
      </c>
      <c r="H12" s="25">
        <v>630000</v>
      </c>
      <c r="J12" s="25">
        <v>4119491</v>
      </c>
      <c r="L12" s="98">
        <v>2.7603435965867685E-5</v>
      </c>
    </row>
    <row r="13" spans="1:16" ht="21.75" customHeight="1" thickBot="1">
      <c r="A13" s="174" t="s">
        <v>104</v>
      </c>
      <c r="B13" s="174"/>
      <c r="D13" s="18">
        <f>SUM(D8:D12)</f>
        <v>2231546699</v>
      </c>
      <c r="F13" s="18">
        <f>SUM(F8:F12)</f>
        <v>179726577665</v>
      </c>
      <c r="H13" s="18">
        <f>SUM(H8:H12)</f>
        <v>174445244119</v>
      </c>
      <c r="J13" s="18">
        <f>SUM(J8:J12)</f>
        <v>7512880245</v>
      </c>
      <c r="L13" s="99">
        <f>SUM(L8:L12)</f>
        <v>5.0341488490226058E-2</v>
      </c>
    </row>
    <row r="14" spans="1:16" ht="13.5" thickTop="1"/>
  </sheetData>
  <sortState xmlns:xlrd2="http://schemas.microsoft.com/office/spreadsheetml/2017/richdata2" ref="A8:L12">
    <sortCondition descending="1" ref="J8:J12"/>
  </sortState>
  <mergeCells count="8">
    <mergeCell ref="A13:B13"/>
    <mergeCell ref="A7:B7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3"/>
  <sheetViews>
    <sheetView rightToLeft="1" zoomScaleNormal="100" zoomScaleSheetLayoutView="106" workbookViewId="0">
      <selection activeCell="J21" sqref="J21"/>
    </sheetView>
  </sheetViews>
  <sheetFormatPr defaultRowHeight="12.75"/>
  <cols>
    <col min="1" max="1" width="2.5703125" style="2" customWidth="1"/>
    <col min="2" max="2" width="44.140625" style="2" customWidth="1"/>
    <col min="3" max="3" width="1.28515625" style="2" customWidth="1"/>
    <col min="4" max="4" width="11.7109375" style="2" customWidth="1"/>
    <col min="5" max="5" width="1.28515625" style="2" customWidth="1"/>
    <col min="6" max="6" width="22" style="2" customWidth="1"/>
    <col min="7" max="7" width="1.28515625" style="2" customWidth="1"/>
    <col min="8" max="8" width="10.42578125" style="2" customWidth="1"/>
    <col min="9" max="9" width="1.28515625" style="2" customWidth="1"/>
    <col min="10" max="10" width="11.140625" style="2" customWidth="1"/>
    <col min="11" max="11" width="0.28515625" style="2" customWidth="1"/>
    <col min="12" max="16384" width="9.140625" style="2"/>
  </cols>
  <sheetData>
    <row r="1" spans="1:14" ht="29.1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4" ht="21.75" customHeight="1">
      <c r="A2" s="181" t="s">
        <v>153</v>
      </c>
      <c r="B2" s="181"/>
      <c r="C2" s="181"/>
      <c r="D2" s="181"/>
      <c r="E2" s="181"/>
      <c r="F2" s="181"/>
      <c r="G2" s="181"/>
      <c r="H2" s="181"/>
      <c r="I2" s="181"/>
      <c r="J2" s="181"/>
    </row>
    <row r="3" spans="1:14" ht="21.75" customHeight="1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4" ht="14.45" customHeight="1"/>
    <row r="5" spans="1:14" ht="29.1" customHeight="1">
      <c r="A5" s="30" t="s">
        <v>154</v>
      </c>
      <c r="B5" s="182" t="s">
        <v>155</v>
      </c>
      <c r="C5" s="182"/>
      <c r="D5" s="182"/>
      <c r="E5" s="182"/>
      <c r="F5" s="182"/>
      <c r="G5" s="182"/>
      <c r="H5" s="182"/>
      <c r="I5" s="182"/>
      <c r="J5" s="182"/>
    </row>
    <row r="6" spans="1:14" ht="14.45" customHeight="1"/>
    <row r="7" spans="1:14" ht="42">
      <c r="A7" s="178" t="s">
        <v>156</v>
      </c>
      <c r="B7" s="178"/>
      <c r="D7" s="82" t="s">
        <v>157</v>
      </c>
      <c r="F7" s="82" t="s">
        <v>150</v>
      </c>
      <c r="H7" s="83" t="s">
        <v>158</v>
      </c>
      <c r="J7" s="83" t="s">
        <v>159</v>
      </c>
      <c r="N7" s="84"/>
    </row>
    <row r="8" spans="1:14" ht="21.75" customHeight="1">
      <c r="A8" s="207" t="s">
        <v>160</v>
      </c>
      <c r="B8" s="207"/>
      <c r="D8" s="85" t="s">
        <v>161</v>
      </c>
      <c r="F8" s="86">
        <f>'درآمد سرمایه گذاری در سهام'!T60</f>
        <v>-1140453777418</v>
      </c>
      <c r="G8" s="87"/>
      <c r="H8" s="88">
        <f>F8/$F$13*100</f>
        <v>119.07871224070827</v>
      </c>
      <c r="I8" s="89"/>
      <c r="J8" s="88">
        <v>-7.6418282785396796</v>
      </c>
      <c r="L8" s="84"/>
    </row>
    <row r="9" spans="1:14" ht="21.75" customHeight="1">
      <c r="A9" s="193" t="s">
        <v>255</v>
      </c>
      <c r="B9" s="193"/>
      <c r="D9" s="90" t="s">
        <v>162</v>
      </c>
      <c r="F9" s="91">
        <f>'درآمد حاصل ازگواهی سپرده کالایی'!Q11</f>
        <v>161502155939</v>
      </c>
      <c r="G9" s="87"/>
      <c r="H9" s="92">
        <f t="shared" ref="H9:H12" si="0">F9/$F$13*100</f>
        <v>-16.862997110548779</v>
      </c>
      <c r="I9" s="89"/>
      <c r="J9" s="92">
        <v>1.0821760309251227</v>
      </c>
    </row>
    <row r="10" spans="1:14" ht="21.75" customHeight="1">
      <c r="A10" s="193" t="s">
        <v>163</v>
      </c>
      <c r="B10" s="193"/>
      <c r="D10" s="90" t="s">
        <v>164</v>
      </c>
      <c r="F10" s="91">
        <f>'درآمد سرمایه گذاری در اوراق به'!R13</f>
        <v>21035117528</v>
      </c>
      <c r="G10" s="87"/>
      <c r="H10" s="92">
        <f t="shared" si="0"/>
        <v>-2.1963491696587338</v>
      </c>
      <c r="I10" s="89"/>
      <c r="J10" s="92">
        <v>0.14094982115961632</v>
      </c>
    </row>
    <row r="11" spans="1:14" ht="21.75" customHeight="1">
      <c r="A11" s="193" t="s">
        <v>165</v>
      </c>
      <c r="B11" s="193"/>
      <c r="D11" s="90" t="s">
        <v>166</v>
      </c>
      <c r="F11" s="91">
        <f>'درآمد سپرده بانکی'!H13</f>
        <v>7232252</v>
      </c>
      <c r="G11" s="87"/>
      <c r="H11" s="92">
        <f t="shared" si="0"/>
        <v>-7.5514437482075735E-4</v>
      </c>
      <c r="I11" s="89"/>
      <c r="J11" s="92">
        <v>4.8461085355209787E-5</v>
      </c>
      <c r="M11" s="21"/>
    </row>
    <row r="12" spans="1:14" ht="21.75" customHeight="1">
      <c r="A12" s="194" t="s">
        <v>167</v>
      </c>
      <c r="B12" s="194"/>
      <c r="D12" s="93" t="s">
        <v>168</v>
      </c>
      <c r="F12" s="94">
        <f>'سایر درآمدها'!F10</f>
        <v>178241561</v>
      </c>
      <c r="G12" s="87"/>
      <c r="H12" s="92">
        <f t="shared" si="0"/>
        <v>-1.8610816125934342E-2</v>
      </c>
      <c r="I12" s="89"/>
      <c r="J12" s="92">
        <v>1.1943416105338741E-3</v>
      </c>
      <c r="N12" s="21"/>
    </row>
    <row r="13" spans="1:14" ht="21.75" customHeight="1">
      <c r="A13" s="174" t="s">
        <v>104</v>
      </c>
      <c r="B13" s="174"/>
      <c r="D13" s="18"/>
      <c r="F13" s="95">
        <f>SUM(F8:F12)</f>
        <v>-957731030138</v>
      </c>
      <c r="G13" s="87"/>
      <c r="H13" s="95">
        <f>SUM(H8:H12)</f>
        <v>100.00000000000001</v>
      </c>
      <c r="I13" s="89"/>
      <c r="J13" s="96">
        <f>SUM(J8:J12)</f>
        <v>-6.4174596237590515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62"/>
  <sheetViews>
    <sheetView rightToLeft="1" zoomScaleNormal="100" zoomScaleSheetLayoutView="100" workbookViewId="0">
      <selection activeCell="Y8" sqref="Y8"/>
    </sheetView>
  </sheetViews>
  <sheetFormatPr defaultRowHeight="12.75"/>
  <cols>
    <col min="1" max="1" width="6.140625" style="2" bestFit="1" customWidth="1"/>
    <col min="2" max="2" width="18.140625" style="2" customWidth="1"/>
    <col min="3" max="3" width="1.28515625" style="2" customWidth="1"/>
    <col min="4" max="4" width="17.28515625" style="2" bestFit="1" customWidth="1"/>
    <col min="5" max="5" width="1.28515625" style="2" customWidth="1"/>
    <col min="6" max="6" width="20.140625" style="2" bestFit="1" customWidth="1"/>
    <col min="7" max="7" width="1.28515625" style="2" customWidth="1"/>
    <col min="8" max="8" width="11.42578125" style="2" bestFit="1" customWidth="1"/>
    <col min="9" max="9" width="1.28515625" style="2" customWidth="1"/>
    <col min="10" max="10" width="20.85546875" style="2" bestFit="1" customWidth="1"/>
    <col min="11" max="11" width="1.28515625" style="2" customWidth="1"/>
    <col min="12" max="12" width="12.5703125" style="2" customWidth="1"/>
    <col min="13" max="13" width="1.28515625" style="2" customWidth="1"/>
    <col min="14" max="14" width="17.28515625" style="2" bestFit="1" customWidth="1"/>
    <col min="15" max="15" width="1.28515625" style="2" customWidth="1"/>
    <col min="16" max="16" width="20.140625" style="2" bestFit="1" customWidth="1"/>
    <col min="17" max="17" width="1.28515625" style="2" customWidth="1"/>
    <col min="18" max="18" width="11.42578125" style="2" bestFit="1" customWidth="1"/>
    <col min="19" max="19" width="1.28515625" style="2" customWidth="1"/>
    <col min="20" max="20" width="20.85546875" style="2" bestFit="1" customWidth="1"/>
    <col min="21" max="21" width="1.28515625" style="2" customWidth="1"/>
    <col min="22" max="22" width="17.5703125" style="2" bestFit="1" customWidth="1"/>
    <col min="23" max="23" width="0.28515625" style="2" customWidth="1"/>
    <col min="24" max="24" width="18.28515625" style="2" bestFit="1" customWidth="1"/>
    <col min="25" max="16384" width="9.140625" style="2"/>
  </cols>
  <sheetData>
    <row r="1" spans="1:24" ht="29.1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</row>
    <row r="2" spans="1:24" ht="21.75" customHeight="1">
      <c r="A2" s="181" t="s">
        <v>153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</row>
    <row r="3" spans="1:24" ht="21.75" customHeight="1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</row>
    <row r="4" spans="1:24" ht="14.45" customHeight="1"/>
    <row r="5" spans="1:24" ht="14.45" customHeight="1">
      <c r="A5" s="30" t="s">
        <v>169</v>
      </c>
      <c r="B5" s="182" t="s">
        <v>170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</row>
    <row r="6" spans="1:24" ht="14.45" customHeight="1">
      <c r="D6" s="180" t="s">
        <v>171</v>
      </c>
      <c r="E6" s="180"/>
      <c r="F6" s="180"/>
      <c r="G6" s="180"/>
      <c r="H6" s="180"/>
      <c r="I6" s="180"/>
      <c r="J6" s="180"/>
      <c r="K6" s="180"/>
      <c r="L6" s="180"/>
      <c r="N6" s="180" t="s">
        <v>172</v>
      </c>
      <c r="O6" s="180"/>
      <c r="P6" s="180"/>
      <c r="Q6" s="180"/>
      <c r="R6" s="180"/>
      <c r="S6" s="180"/>
      <c r="T6" s="180"/>
      <c r="U6" s="180"/>
      <c r="V6" s="180"/>
    </row>
    <row r="7" spans="1:24" ht="14.45" customHeight="1">
      <c r="D7" s="4"/>
      <c r="E7" s="4"/>
      <c r="F7" s="4"/>
      <c r="G7" s="4"/>
      <c r="H7" s="4"/>
      <c r="I7" s="4"/>
      <c r="J7" s="179" t="s">
        <v>104</v>
      </c>
      <c r="K7" s="179"/>
      <c r="L7" s="179"/>
      <c r="N7" s="4"/>
      <c r="O7" s="4"/>
      <c r="P7" s="4"/>
      <c r="Q7" s="4"/>
      <c r="R7" s="4"/>
      <c r="S7" s="4"/>
      <c r="T7" s="179" t="s">
        <v>104</v>
      </c>
      <c r="U7" s="179"/>
      <c r="V7" s="179"/>
    </row>
    <row r="8" spans="1:24" ht="42">
      <c r="A8" s="180" t="s">
        <v>173</v>
      </c>
      <c r="B8" s="180"/>
      <c r="D8" s="31" t="s">
        <v>174</v>
      </c>
      <c r="F8" s="31" t="s">
        <v>175</v>
      </c>
      <c r="H8" s="31" t="s">
        <v>176</v>
      </c>
      <c r="J8" s="32" t="s">
        <v>150</v>
      </c>
      <c r="K8" s="4"/>
      <c r="L8" s="3" t="s">
        <v>158</v>
      </c>
      <c r="N8" s="31" t="s">
        <v>174</v>
      </c>
      <c r="P8" s="75" t="s">
        <v>175</v>
      </c>
      <c r="R8" s="31" t="s">
        <v>176</v>
      </c>
      <c r="T8" s="32" t="s">
        <v>150</v>
      </c>
      <c r="U8" s="4"/>
      <c r="V8" s="32" t="s">
        <v>158</v>
      </c>
    </row>
    <row r="9" spans="1:24" ht="21.75" customHeight="1">
      <c r="A9" s="36" t="s">
        <v>20</v>
      </c>
      <c r="B9" s="36"/>
      <c r="D9" s="9">
        <v>0</v>
      </c>
      <c r="E9" s="7"/>
      <c r="F9" s="9">
        <v>6208173413</v>
      </c>
      <c r="G9" s="7"/>
      <c r="H9" s="9">
        <v>0</v>
      </c>
      <c r="I9" s="7"/>
      <c r="J9" s="9">
        <v>6208173413</v>
      </c>
      <c r="K9" s="7"/>
      <c r="L9" s="73">
        <v>-0.64821679758099315</v>
      </c>
      <c r="M9" s="7"/>
      <c r="N9" s="9">
        <v>0</v>
      </c>
      <c r="O9" s="7"/>
      <c r="P9" s="76">
        <v>6208173413</v>
      </c>
      <c r="Q9" s="7"/>
      <c r="R9" s="9">
        <v>0</v>
      </c>
      <c r="S9" s="7"/>
      <c r="T9" s="9">
        <v>6208173413</v>
      </c>
      <c r="U9" s="7"/>
      <c r="V9" s="73">
        <v>-0.64821679758099315</v>
      </c>
      <c r="X9" s="77"/>
    </row>
    <row r="10" spans="1:24" ht="21.75" customHeight="1">
      <c r="A10" s="36" t="s">
        <v>103</v>
      </c>
      <c r="B10" s="36"/>
      <c r="D10" s="9">
        <v>0</v>
      </c>
      <c r="E10" s="7"/>
      <c r="F10" s="9">
        <v>2659836943</v>
      </c>
      <c r="G10" s="7"/>
      <c r="H10" s="9">
        <v>0</v>
      </c>
      <c r="I10" s="7"/>
      <c r="J10" s="9">
        <v>2659836943</v>
      </c>
      <c r="K10" s="7"/>
      <c r="L10" s="73">
        <v>-0.27772274879897568</v>
      </c>
      <c r="M10" s="7"/>
      <c r="N10" s="9">
        <v>0</v>
      </c>
      <c r="O10" s="7"/>
      <c r="P10" s="76">
        <v>2659836943</v>
      </c>
      <c r="Q10" s="7"/>
      <c r="R10" s="9">
        <v>0</v>
      </c>
      <c r="S10" s="7"/>
      <c r="T10" s="9">
        <v>2659836943</v>
      </c>
      <c r="U10" s="7"/>
      <c r="V10" s="73">
        <v>-0.27772274879897568</v>
      </c>
      <c r="X10" s="77"/>
    </row>
    <row r="11" spans="1:24" ht="21.75" customHeight="1">
      <c r="A11" s="36" t="s">
        <v>29</v>
      </c>
      <c r="B11" s="36"/>
      <c r="D11" s="9">
        <v>0</v>
      </c>
      <c r="E11" s="7"/>
      <c r="F11" s="76">
        <v>1963103184</v>
      </c>
      <c r="G11" s="7"/>
      <c r="H11" s="9">
        <v>0</v>
      </c>
      <c r="I11" s="7"/>
      <c r="J11" s="76">
        <v>1963103184</v>
      </c>
      <c r="K11" s="7"/>
      <c r="L11" s="73">
        <v>-0.2049743740387252</v>
      </c>
      <c r="M11" s="7"/>
      <c r="N11" s="9">
        <v>0</v>
      </c>
      <c r="O11" s="7"/>
      <c r="P11" s="76">
        <v>1963103184</v>
      </c>
      <c r="Q11" s="7"/>
      <c r="R11" s="9">
        <v>0</v>
      </c>
      <c r="S11" s="7"/>
      <c r="T11" s="9">
        <v>1963103184</v>
      </c>
      <c r="U11" s="7"/>
      <c r="V11" s="73">
        <v>-0.2049743740387252</v>
      </c>
      <c r="X11" s="77"/>
    </row>
    <row r="12" spans="1:24" ht="21.75" customHeight="1">
      <c r="A12" s="36" t="s">
        <v>42</v>
      </c>
      <c r="B12" s="36"/>
      <c r="D12" s="9">
        <v>0</v>
      </c>
      <c r="E12" s="7"/>
      <c r="F12" s="9">
        <v>1603085914</v>
      </c>
      <c r="G12" s="7"/>
      <c r="H12" s="9">
        <v>0</v>
      </c>
      <c r="I12" s="7"/>
      <c r="J12" s="9">
        <v>1603085914</v>
      </c>
      <c r="K12" s="7"/>
      <c r="L12" s="73">
        <v>-0.16738372920516217</v>
      </c>
      <c r="M12" s="7"/>
      <c r="N12" s="9">
        <v>0</v>
      </c>
      <c r="O12" s="7"/>
      <c r="P12" s="76">
        <v>1603085914</v>
      </c>
      <c r="Q12" s="7"/>
      <c r="R12" s="9">
        <v>0</v>
      </c>
      <c r="S12" s="7"/>
      <c r="T12" s="9">
        <v>1603085914</v>
      </c>
      <c r="U12" s="7"/>
      <c r="V12" s="73">
        <v>-0.16738372920516217</v>
      </c>
      <c r="X12" s="77"/>
    </row>
    <row r="13" spans="1:24" ht="21.75" customHeight="1">
      <c r="A13" s="36" t="s">
        <v>75</v>
      </c>
      <c r="B13" s="36"/>
      <c r="D13" s="9">
        <v>0</v>
      </c>
      <c r="E13" s="7"/>
      <c r="F13" s="9">
        <v>204804527</v>
      </c>
      <c r="G13" s="7"/>
      <c r="H13" s="9">
        <v>0</v>
      </c>
      <c r="I13" s="7"/>
      <c r="J13" s="9">
        <v>204804527</v>
      </c>
      <c r="K13" s="7"/>
      <c r="L13" s="73">
        <v>-2.1384347019693994E-2</v>
      </c>
      <c r="M13" s="7"/>
      <c r="N13" s="9">
        <v>0</v>
      </c>
      <c r="O13" s="7"/>
      <c r="P13" s="76">
        <v>204804527</v>
      </c>
      <c r="Q13" s="7"/>
      <c r="R13" s="9">
        <v>0</v>
      </c>
      <c r="S13" s="7"/>
      <c r="T13" s="9">
        <v>204804527</v>
      </c>
      <c r="U13" s="7"/>
      <c r="V13" s="73">
        <v>-2.1384347019693994E-2</v>
      </c>
      <c r="X13" s="77"/>
    </row>
    <row r="14" spans="1:24" ht="21.75" customHeight="1">
      <c r="A14" s="36" t="s">
        <v>89</v>
      </c>
      <c r="B14" s="36"/>
      <c r="D14" s="9">
        <v>0</v>
      </c>
      <c r="E14" s="7"/>
      <c r="F14" s="9">
        <v>-2069691</v>
      </c>
      <c r="G14" s="7"/>
      <c r="H14" s="9">
        <v>0</v>
      </c>
      <c r="I14" s="7"/>
      <c r="J14" s="9">
        <v>-2072286</v>
      </c>
      <c r="K14" s="7"/>
      <c r="L14" s="73">
        <v>2.1610357552075734E-4</v>
      </c>
      <c r="M14" s="7"/>
      <c r="N14" s="9">
        <v>0</v>
      </c>
      <c r="O14" s="7"/>
      <c r="P14" s="76">
        <v>-2069691</v>
      </c>
      <c r="Q14" s="7"/>
      <c r="R14" s="9">
        <v>0</v>
      </c>
      <c r="S14" s="7"/>
      <c r="T14" s="9">
        <v>-2069691</v>
      </c>
      <c r="U14" s="7"/>
      <c r="V14" s="73">
        <v>2.1610357552075734E-4</v>
      </c>
      <c r="X14" s="77"/>
    </row>
    <row r="15" spans="1:24" ht="21.75" customHeight="1">
      <c r="A15" s="36" t="s">
        <v>87</v>
      </c>
      <c r="B15" s="36"/>
      <c r="D15" s="9">
        <v>0</v>
      </c>
      <c r="E15" s="7"/>
      <c r="F15" s="9">
        <v>-4316374</v>
      </c>
      <c r="G15" s="7"/>
      <c r="H15" s="9">
        <v>0</v>
      </c>
      <c r="I15" s="7"/>
      <c r="J15" s="9">
        <v>-4316374</v>
      </c>
      <c r="K15" s="7"/>
      <c r="L15" s="73">
        <v>4.5068749619379576E-4</v>
      </c>
      <c r="M15" s="7"/>
      <c r="N15" s="9">
        <v>0</v>
      </c>
      <c r="O15" s="7"/>
      <c r="P15" s="76">
        <v>-4316374</v>
      </c>
      <c r="Q15" s="7"/>
      <c r="R15" s="9">
        <v>0</v>
      </c>
      <c r="S15" s="7"/>
      <c r="T15" s="9">
        <v>-4316374</v>
      </c>
      <c r="U15" s="7"/>
      <c r="V15" s="73">
        <v>4.5068749619379576E-4</v>
      </c>
      <c r="X15" s="77"/>
    </row>
    <row r="16" spans="1:24" ht="21.75" customHeight="1">
      <c r="A16" s="36" t="s">
        <v>58</v>
      </c>
      <c r="B16" s="36"/>
      <c r="D16" s="9">
        <v>7011031798</v>
      </c>
      <c r="E16" s="7"/>
      <c r="F16" s="9">
        <v>-7340156622</v>
      </c>
      <c r="G16" s="7"/>
      <c r="H16" s="9">
        <v>0</v>
      </c>
      <c r="I16" s="7"/>
      <c r="J16" s="9">
        <v>-329132080</v>
      </c>
      <c r="K16" s="7"/>
      <c r="L16" s="73">
        <v>3.4365058000947947E-2</v>
      </c>
      <c r="M16" s="7"/>
      <c r="N16" s="9">
        <v>7011031798</v>
      </c>
      <c r="O16" s="7"/>
      <c r="P16" s="76">
        <v>-7340156622</v>
      </c>
      <c r="Q16" s="7"/>
      <c r="R16" s="9">
        <v>0</v>
      </c>
      <c r="S16" s="7"/>
      <c r="T16" s="9">
        <v>-329124824</v>
      </c>
      <c r="U16" s="7"/>
      <c r="V16" s="73">
        <v>3.4365058000947947E-2</v>
      </c>
      <c r="X16" s="77"/>
    </row>
    <row r="17" spans="1:24" ht="21.75" customHeight="1">
      <c r="A17" s="36" t="s">
        <v>64</v>
      </c>
      <c r="B17" s="36"/>
      <c r="D17" s="9">
        <v>0</v>
      </c>
      <c r="E17" s="7"/>
      <c r="F17" s="9">
        <v>-1150478254</v>
      </c>
      <c r="G17" s="7"/>
      <c r="H17" s="9">
        <v>0</v>
      </c>
      <c r="I17" s="7"/>
      <c r="J17" s="9">
        <v>-1150478254</v>
      </c>
      <c r="K17" s="7"/>
      <c r="L17" s="73">
        <v>0.12012540241431115</v>
      </c>
      <c r="M17" s="7"/>
      <c r="N17" s="9">
        <v>0</v>
      </c>
      <c r="O17" s="7"/>
      <c r="P17" s="76">
        <v>-1150478254</v>
      </c>
      <c r="Q17" s="7"/>
      <c r="R17" s="9">
        <v>0</v>
      </c>
      <c r="S17" s="7"/>
      <c r="T17" s="9">
        <v>-1150478254</v>
      </c>
      <c r="U17" s="7"/>
      <c r="V17" s="73">
        <v>0.12012540241431115</v>
      </c>
      <c r="X17" s="77"/>
    </row>
    <row r="18" spans="1:24" ht="21.75" customHeight="1">
      <c r="A18" s="36" t="s">
        <v>102</v>
      </c>
      <c r="B18" s="36"/>
      <c r="D18" s="9">
        <v>0</v>
      </c>
      <c r="E18" s="7"/>
      <c r="F18" s="9">
        <v>-1621482762</v>
      </c>
      <c r="G18" s="7"/>
      <c r="H18" s="9">
        <v>0</v>
      </c>
      <c r="I18" s="7"/>
      <c r="J18" s="9">
        <v>-1621482762</v>
      </c>
      <c r="K18" s="7"/>
      <c r="L18" s="73">
        <v>0.16930460755420648</v>
      </c>
      <c r="M18" s="7"/>
      <c r="N18" s="9">
        <v>0</v>
      </c>
      <c r="O18" s="7"/>
      <c r="P18" s="76">
        <v>-1621482762</v>
      </c>
      <c r="Q18" s="7"/>
      <c r="R18" s="9">
        <v>0</v>
      </c>
      <c r="S18" s="7"/>
      <c r="T18" s="9">
        <v>-1621482762</v>
      </c>
      <c r="U18" s="7"/>
      <c r="V18" s="73">
        <v>0.16930460755420648</v>
      </c>
      <c r="X18" s="77"/>
    </row>
    <row r="19" spans="1:24" ht="21.75" customHeight="1">
      <c r="A19" s="36" t="s">
        <v>37</v>
      </c>
      <c r="B19" s="36"/>
      <c r="D19" s="9">
        <v>40983790650</v>
      </c>
      <c r="E19" s="7"/>
      <c r="F19" s="9">
        <v>-43336996715</v>
      </c>
      <c r="G19" s="7"/>
      <c r="H19" s="9">
        <v>0</v>
      </c>
      <c r="I19" s="7"/>
      <c r="J19" s="9">
        <v>-2353206065</v>
      </c>
      <c r="K19" s="7"/>
      <c r="L19" s="73">
        <v>0.24570636127983922</v>
      </c>
      <c r="M19" s="7"/>
      <c r="N19" s="9">
        <v>40983790650</v>
      </c>
      <c r="O19" s="7"/>
      <c r="P19" s="76">
        <v>-43336996715</v>
      </c>
      <c r="Q19" s="7"/>
      <c r="R19" s="9">
        <v>0</v>
      </c>
      <c r="S19" s="7"/>
      <c r="T19" s="9">
        <v>-2353206065</v>
      </c>
      <c r="U19" s="7"/>
      <c r="V19" s="73">
        <v>0.24570636127983922</v>
      </c>
      <c r="X19" s="77"/>
    </row>
    <row r="20" spans="1:24" ht="21.75" customHeight="1">
      <c r="A20" s="36" t="s">
        <v>45</v>
      </c>
      <c r="B20" s="36"/>
      <c r="D20" s="9">
        <v>0</v>
      </c>
      <c r="E20" s="7"/>
      <c r="F20" s="9">
        <v>-3065912152</v>
      </c>
      <c r="G20" s="7"/>
      <c r="H20" s="9">
        <v>0</v>
      </c>
      <c r="I20" s="7"/>
      <c r="J20" s="9">
        <v>-3065912152</v>
      </c>
      <c r="K20" s="7"/>
      <c r="L20" s="73">
        <v>0.32012246189394439</v>
      </c>
      <c r="M20" s="7"/>
      <c r="N20" s="9">
        <v>0</v>
      </c>
      <c r="O20" s="7"/>
      <c r="P20" s="76">
        <v>-3065912152</v>
      </c>
      <c r="Q20" s="7"/>
      <c r="R20" s="9">
        <v>0</v>
      </c>
      <c r="S20" s="7"/>
      <c r="T20" s="9">
        <v>-3065912152</v>
      </c>
      <c r="U20" s="7"/>
      <c r="V20" s="73">
        <v>0.32012246189394439</v>
      </c>
      <c r="X20" s="77"/>
    </row>
    <row r="21" spans="1:24" ht="21.75" customHeight="1">
      <c r="A21" s="36" t="s">
        <v>49</v>
      </c>
      <c r="B21" s="36"/>
      <c r="D21" s="9">
        <v>0</v>
      </c>
      <c r="E21" s="7"/>
      <c r="F21" s="9">
        <v>-3674594082</v>
      </c>
      <c r="G21" s="7"/>
      <c r="H21" s="9">
        <v>0</v>
      </c>
      <c r="I21" s="7"/>
      <c r="J21" s="9">
        <v>-3674594082</v>
      </c>
      <c r="K21" s="7"/>
      <c r="L21" s="73">
        <v>0.38367704150407717</v>
      </c>
      <c r="M21" s="7"/>
      <c r="N21" s="9">
        <v>0</v>
      </c>
      <c r="O21" s="7"/>
      <c r="P21" s="76">
        <v>-3674594082</v>
      </c>
      <c r="Q21" s="7"/>
      <c r="R21" s="9">
        <v>0</v>
      </c>
      <c r="S21" s="7"/>
      <c r="T21" s="9">
        <v>-3674594082</v>
      </c>
      <c r="U21" s="7"/>
      <c r="V21" s="73">
        <v>0.38367704150407717</v>
      </c>
      <c r="X21" s="77"/>
    </row>
    <row r="22" spans="1:24" ht="21.75" customHeight="1">
      <c r="A22" s="36" t="s">
        <v>47</v>
      </c>
      <c r="B22" s="36"/>
      <c r="D22" s="9">
        <v>0</v>
      </c>
      <c r="E22" s="7"/>
      <c r="F22" s="9">
        <v>-5935520995</v>
      </c>
      <c r="G22" s="7"/>
      <c r="H22" s="9">
        <v>0</v>
      </c>
      <c r="I22" s="7"/>
      <c r="J22" s="9">
        <v>-5935520995</v>
      </c>
      <c r="K22" s="7"/>
      <c r="L22" s="73">
        <v>0.61974821825964521</v>
      </c>
      <c r="M22" s="7"/>
      <c r="N22" s="9">
        <v>0</v>
      </c>
      <c r="O22" s="7"/>
      <c r="P22" s="76">
        <v>-5935520995</v>
      </c>
      <c r="Q22" s="7"/>
      <c r="R22" s="9">
        <v>0</v>
      </c>
      <c r="S22" s="7"/>
      <c r="T22" s="9">
        <v>-5935520995</v>
      </c>
      <c r="U22" s="7"/>
      <c r="V22" s="73">
        <v>0.61974821825964521</v>
      </c>
      <c r="X22" s="77"/>
    </row>
    <row r="23" spans="1:24" ht="21.75" customHeight="1">
      <c r="A23" s="36" t="s">
        <v>71</v>
      </c>
      <c r="B23" s="36"/>
      <c r="D23" s="9">
        <v>0</v>
      </c>
      <c r="E23" s="7"/>
      <c r="F23" s="9">
        <v>-6083669319</v>
      </c>
      <c r="G23" s="7"/>
      <c r="H23" s="9">
        <v>0</v>
      </c>
      <c r="I23" s="7"/>
      <c r="J23" s="9">
        <v>-6083669319</v>
      </c>
      <c r="K23" s="7"/>
      <c r="L23" s="73">
        <v>0.63521689572106699</v>
      </c>
      <c r="M23" s="7"/>
      <c r="N23" s="9">
        <v>0</v>
      </c>
      <c r="O23" s="7"/>
      <c r="P23" s="76">
        <v>-6083669319</v>
      </c>
      <c r="Q23" s="7"/>
      <c r="R23" s="9">
        <v>0</v>
      </c>
      <c r="S23" s="7"/>
      <c r="T23" s="9">
        <v>-6083669319</v>
      </c>
      <c r="U23" s="7"/>
      <c r="V23" s="73">
        <v>0.63521689572106699</v>
      </c>
      <c r="X23" s="77"/>
    </row>
    <row r="24" spans="1:24" ht="21.75" customHeight="1">
      <c r="A24" s="36" t="s">
        <v>24</v>
      </c>
      <c r="B24" s="36"/>
      <c r="D24" s="9">
        <v>0</v>
      </c>
      <c r="E24" s="7"/>
      <c r="F24" s="9">
        <v>-6191764800</v>
      </c>
      <c r="G24" s="7"/>
      <c r="H24" s="9">
        <v>0</v>
      </c>
      <c r="I24" s="7"/>
      <c r="J24" s="9">
        <v>-6191764800</v>
      </c>
      <c r="K24" s="7"/>
      <c r="L24" s="73">
        <v>0.6465035177055739</v>
      </c>
      <c r="M24" s="7"/>
      <c r="N24" s="9">
        <v>0</v>
      </c>
      <c r="O24" s="7"/>
      <c r="P24" s="76">
        <v>-6191764800</v>
      </c>
      <c r="Q24" s="7"/>
      <c r="R24" s="9">
        <v>0</v>
      </c>
      <c r="S24" s="7"/>
      <c r="T24" s="9">
        <v>-6191764800</v>
      </c>
      <c r="U24" s="7"/>
      <c r="V24" s="73">
        <v>0.6465035177055739</v>
      </c>
      <c r="X24" s="77"/>
    </row>
    <row r="25" spans="1:24" ht="21.75" customHeight="1">
      <c r="A25" s="36" t="s">
        <v>23</v>
      </c>
      <c r="B25" s="36"/>
      <c r="D25" s="9">
        <v>0</v>
      </c>
      <c r="E25" s="7"/>
      <c r="F25" s="9">
        <v>-6251301000</v>
      </c>
      <c r="G25" s="7"/>
      <c r="H25" s="9">
        <v>0</v>
      </c>
      <c r="I25" s="7"/>
      <c r="J25" s="9">
        <v>-6251301000</v>
      </c>
      <c r="K25" s="7"/>
      <c r="L25" s="73">
        <v>0.65271989768351213</v>
      </c>
      <c r="M25" s="7"/>
      <c r="N25" s="9">
        <v>0</v>
      </c>
      <c r="O25" s="7"/>
      <c r="P25" s="76">
        <v>-6251301000</v>
      </c>
      <c r="Q25" s="7"/>
      <c r="R25" s="9">
        <v>0</v>
      </c>
      <c r="S25" s="7"/>
      <c r="T25" s="9">
        <v>-6251301000</v>
      </c>
      <c r="U25" s="7"/>
      <c r="V25" s="73">
        <v>0.65271989768351213</v>
      </c>
      <c r="X25" s="77"/>
    </row>
    <row r="26" spans="1:24" ht="21.75" customHeight="1">
      <c r="A26" s="36" t="s">
        <v>80</v>
      </c>
      <c r="B26" s="36"/>
      <c r="D26" s="9">
        <v>0</v>
      </c>
      <c r="E26" s="7"/>
      <c r="F26" s="9">
        <v>-6352718332</v>
      </c>
      <c r="G26" s="7"/>
      <c r="H26" s="9">
        <v>0</v>
      </c>
      <c r="I26" s="7"/>
      <c r="J26" s="9">
        <v>-6352718332</v>
      </c>
      <c r="K26" s="7"/>
      <c r="L26" s="73">
        <v>0.66330923109848838</v>
      </c>
      <c r="M26" s="7"/>
      <c r="N26" s="9">
        <v>0</v>
      </c>
      <c r="O26" s="7"/>
      <c r="P26" s="76">
        <v>-6352718332</v>
      </c>
      <c r="Q26" s="7"/>
      <c r="R26" s="9">
        <v>0</v>
      </c>
      <c r="S26" s="7"/>
      <c r="T26" s="9">
        <v>-6352718332</v>
      </c>
      <c r="U26" s="7"/>
      <c r="V26" s="73">
        <v>0.66330923109848838</v>
      </c>
      <c r="X26" s="77"/>
    </row>
    <row r="27" spans="1:24" ht="21.75" customHeight="1">
      <c r="A27" s="36" t="s">
        <v>84</v>
      </c>
      <c r="B27" s="36"/>
      <c r="D27" s="9">
        <v>0</v>
      </c>
      <c r="E27" s="7"/>
      <c r="F27" s="9">
        <v>-7367148928</v>
      </c>
      <c r="G27" s="7"/>
      <c r="H27" s="9">
        <v>0</v>
      </c>
      <c r="I27" s="7"/>
      <c r="J27" s="9">
        <v>-7367148928</v>
      </c>
      <c r="K27" s="7"/>
      <c r="L27" s="73">
        <v>0.76922942832273722</v>
      </c>
      <c r="M27" s="7"/>
      <c r="N27" s="9">
        <v>0</v>
      </c>
      <c r="O27" s="7"/>
      <c r="P27" s="76">
        <v>-7367148928</v>
      </c>
      <c r="Q27" s="7"/>
      <c r="R27" s="9">
        <v>0</v>
      </c>
      <c r="S27" s="7"/>
      <c r="T27" s="9">
        <v>-7367148928</v>
      </c>
      <c r="U27" s="7"/>
      <c r="V27" s="73">
        <v>0.76922942832273722</v>
      </c>
      <c r="X27" s="77"/>
    </row>
    <row r="28" spans="1:24" ht="21.75" customHeight="1">
      <c r="A28" s="35" t="s">
        <v>27</v>
      </c>
      <c r="B28" s="35"/>
      <c r="D28" s="11">
        <v>0</v>
      </c>
      <c r="E28" s="7"/>
      <c r="F28" s="11">
        <v>-7421443612</v>
      </c>
      <c r="G28" s="7"/>
      <c r="H28" s="9">
        <v>0</v>
      </c>
      <c r="I28" s="7"/>
      <c r="J28" s="11">
        <v>-7421443612</v>
      </c>
      <c r="K28" s="7"/>
      <c r="L28" s="78">
        <v>0.77489852353751554</v>
      </c>
      <c r="M28" s="7"/>
      <c r="N28" s="11">
        <v>0</v>
      </c>
      <c r="O28" s="7"/>
      <c r="P28" s="76">
        <v>-7421443612</v>
      </c>
      <c r="Q28" s="7"/>
      <c r="R28" s="9">
        <v>0</v>
      </c>
      <c r="S28" s="7"/>
      <c r="T28" s="9">
        <v>-7421443612</v>
      </c>
      <c r="U28" s="7"/>
      <c r="V28" s="73">
        <v>0.77489852353751554</v>
      </c>
      <c r="X28" s="77"/>
    </row>
    <row r="29" spans="1:24" ht="21.75" customHeight="1">
      <c r="A29" s="36" t="s">
        <v>39</v>
      </c>
      <c r="B29" s="36"/>
      <c r="D29" s="9">
        <v>0</v>
      </c>
      <c r="E29" s="7"/>
      <c r="F29" s="9">
        <v>-7739240264</v>
      </c>
      <c r="G29" s="7"/>
      <c r="H29" s="9">
        <v>0</v>
      </c>
      <c r="I29" s="7"/>
      <c r="J29" s="9">
        <v>-7739240264</v>
      </c>
      <c r="K29" s="7"/>
      <c r="L29" s="73">
        <v>0.80808076802991835</v>
      </c>
      <c r="M29" s="7"/>
      <c r="N29" s="9">
        <v>0</v>
      </c>
      <c r="O29" s="7"/>
      <c r="P29" s="76">
        <v>-7739240264</v>
      </c>
      <c r="Q29" s="7"/>
      <c r="R29" s="9">
        <v>0</v>
      </c>
      <c r="S29" s="7"/>
      <c r="T29" s="9">
        <v>-7739240264</v>
      </c>
      <c r="U29" s="7"/>
      <c r="V29" s="73">
        <v>0.80808076802991835</v>
      </c>
      <c r="X29" s="77"/>
    </row>
    <row r="30" spans="1:24" ht="21.75" customHeight="1">
      <c r="A30" s="36" t="s">
        <v>36</v>
      </c>
      <c r="B30" s="36"/>
      <c r="D30" s="9">
        <v>0</v>
      </c>
      <c r="E30" s="7"/>
      <c r="F30" s="9">
        <v>-8394802169</v>
      </c>
      <c r="G30" s="7"/>
      <c r="H30" s="9">
        <v>0</v>
      </c>
      <c r="I30" s="7"/>
      <c r="J30" s="9">
        <v>-8394802169</v>
      </c>
      <c r="K30" s="7"/>
      <c r="L30" s="73">
        <v>0.87653024751535802</v>
      </c>
      <c r="M30" s="7"/>
      <c r="N30" s="9">
        <v>0</v>
      </c>
      <c r="O30" s="7"/>
      <c r="P30" s="76">
        <v>-8394802169</v>
      </c>
      <c r="Q30" s="7"/>
      <c r="R30" s="9">
        <v>0</v>
      </c>
      <c r="S30" s="7"/>
      <c r="T30" s="9">
        <v>-8394802169</v>
      </c>
      <c r="U30" s="7"/>
      <c r="V30" s="73">
        <v>0.87653024751535802</v>
      </c>
      <c r="X30" s="77"/>
    </row>
    <row r="31" spans="1:24" ht="21.75" customHeight="1">
      <c r="A31" s="36" t="s">
        <v>100</v>
      </c>
      <c r="B31" s="36"/>
      <c r="D31" s="9">
        <v>5438664098</v>
      </c>
      <c r="E31" s="7"/>
      <c r="F31" s="9">
        <v>-14134886150</v>
      </c>
      <c r="G31" s="7"/>
      <c r="H31" s="9">
        <v>0</v>
      </c>
      <c r="I31" s="7"/>
      <c r="J31" s="9">
        <v>-8696222052</v>
      </c>
      <c r="K31" s="7"/>
      <c r="L31" s="73">
        <v>0.9080025370742093</v>
      </c>
      <c r="M31" s="7"/>
      <c r="N31" s="9">
        <v>5438664098</v>
      </c>
      <c r="O31" s="7"/>
      <c r="P31" s="76">
        <v>-14134886150</v>
      </c>
      <c r="Q31" s="7"/>
      <c r="R31" s="9">
        <v>0</v>
      </c>
      <c r="S31" s="7"/>
      <c r="T31" s="9">
        <v>-8696222052</v>
      </c>
      <c r="U31" s="7"/>
      <c r="V31" s="73">
        <v>0.9080025370742093</v>
      </c>
      <c r="X31" s="77"/>
    </row>
    <row r="32" spans="1:24" ht="21.75" customHeight="1">
      <c r="A32" s="36" t="s">
        <v>93</v>
      </c>
      <c r="B32" s="36"/>
      <c r="D32" s="9">
        <v>0</v>
      </c>
      <c r="E32" s="7"/>
      <c r="F32" s="9">
        <v>-10036811050</v>
      </c>
      <c r="G32" s="7"/>
      <c r="H32" s="9">
        <v>0</v>
      </c>
      <c r="I32" s="7"/>
      <c r="J32" s="9">
        <v>-10036811050</v>
      </c>
      <c r="K32" s="7"/>
      <c r="L32" s="73">
        <v>1.0479780579474165</v>
      </c>
      <c r="M32" s="7"/>
      <c r="N32" s="9">
        <v>0</v>
      </c>
      <c r="O32" s="7"/>
      <c r="P32" s="76">
        <v>-10036811050</v>
      </c>
      <c r="Q32" s="7"/>
      <c r="R32" s="9">
        <v>0</v>
      </c>
      <c r="S32" s="7"/>
      <c r="T32" s="9">
        <v>-10036811050</v>
      </c>
      <c r="U32" s="7"/>
      <c r="V32" s="73">
        <v>1.0479780579474165</v>
      </c>
      <c r="X32" s="77"/>
    </row>
    <row r="33" spans="1:24" ht="21.75" customHeight="1">
      <c r="A33" s="36" t="s">
        <v>54</v>
      </c>
      <c r="B33" s="36"/>
      <c r="D33" s="9">
        <v>0</v>
      </c>
      <c r="E33" s="7"/>
      <c r="F33" s="9">
        <v>-10157037965</v>
      </c>
      <c r="G33" s="7"/>
      <c r="H33" s="9">
        <v>0</v>
      </c>
      <c r="I33" s="7"/>
      <c r="J33" s="9">
        <v>-10157037965</v>
      </c>
      <c r="K33" s="7"/>
      <c r="L33" s="73">
        <v>1.0605313647962795</v>
      </c>
      <c r="M33" s="7"/>
      <c r="N33" s="9">
        <v>0</v>
      </c>
      <c r="O33" s="7"/>
      <c r="P33" s="76">
        <v>-10157037965</v>
      </c>
      <c r="Q33" s="7"/>
      <c r="R33" s="9">
        <v>0</v>
      </c>
      <c r="S33" s="7"/>
      <c r="T33" s="9">
        <v>-10157037965</v>
      </c>
      <c r="U33" s="7"/>
      <c r="V33" s="73">
        <v>1.0605313647962795</v>
      </c>
      <c r="X33" s="77"/>
    </row>
    <row r="34" spans="1:24" ht="21.75" customHeight="1">
      <c r="A34" s="36" t="s">
        <v>56</v>
      </c>
      <c r="B34" s="36"/>
      <c r="D34" s="9">
        <v>0</v>
      </c>
      <c r="E34" s="7"/>
      <c r="F34" s="9">
        <v>-11264459101</v>
      </c>
      <c r="G34" s="7"/>
      <c r="H34" s="9">
        <v>0</v>
      </c>
      <c r="I34" s="7"/>
      <c r="J34" s="9">
        <v>-11264459101</v>
      </c>
      <c r="K34" s="7"/>
      <c r="L34" s="73">
        <v>1.1761610250194043</v>
      </c>
      <c r="M34" s="7"/>
      <c r="N34" s="9">
        <v>0</v>
      </c>
      <c r="O34" s="7"/>
      <c r="P34" s="76">
        <v>-11264459101</v>
      </c>
      <c r="Q34" s="7"/>
      <c r="R34" s="9">
        <v>0</v>
      </c>
      <c r="S34" s="7"/>
      <c r="T34" s="9">
        <v>-11264459101</v>
      </c>
      <c r="U34" s="7"/>
      <c r="V34" s="73">
        <v>1.1761610250194043</v>
      </c>
      <c r="X34" s="77"/>
    </row>
    <row r="35" spans="1:24" ht="21.75" customHeight="1">
      <c r="A35" s="36" t="s">
        <v>50</v>
      </c>
      <c r="B35" s="36"/>
      <c r="D35" s="9">
        <v>0</v>
      </c>
      <c r="E35" s="7"/>
      <c r="F35" s="9">
        <v>-12105694000</v>
      </c>
      <c r="G35" s="7"/>
      <c r="H35" s="9">
        <v>0</v>
      </c>
      <c r="I35" s="7"/>
      <c r="J35" s="9">
        <v>-12105694000</v>
      </c>
      <c r="K35" s="7"/>
      <c r="L35" s="73">
        <v>1.2639972621807696</v>
      </c>
      <c r="M35" s="7"/>
      <c r="N35" s="9">
        <v>0</v>
      </c>
      <c r="O35" s="7"/>
      <c r="P35" s="76">
        <v>-12105694000</v>
      </c>
      <c r="Q35" s="7"/>
      <c r="R35" s="9">
        <v>0</v>
      </c>
      <c r="S35" s="7"/>
      <c r="T35" s="9">
        <v>-12105694000</v>
      </c>
      <c r="U35" s="7"/>
      <c r="V35" s="73">
        <v>1.2639972621807696</v>
      </c>
      <c r="X35" s="77"/>
    </row>
    <row r="36" spans="1:24" ht="21.75" customHeight="1">
      <c r="A36" s="36" t="s">
        <v>94</v>
      </c>
      <c r="B36" s="36"/>
      <c r="D36" s="9">
        <v>0</v>
      </c>
      <c r="E36" s="7"/>
      <c r="F36" s="9">
        <v>-12155307500</v>
      </c>
      <c r="G36" s="7"/>
      <c r="H36" s="9">
        <v>0</v>
      </c>
      <c r="I36" s="7"/>
      <c r="J36" s="9">
        <v>-12155307500</v>
      </c>
      <c r="K36" s="7"/>
      <c r="L36" s="73">
        <v>1.2691775788290514</v>
      </c>
      <c r="M36" s="7"/>
      <c r="N36" s="9">
        <v>0</v>
      </c>
      <c r="O36" s="7"/>
      <c r="P36" s="76">
        <v>-12155307500</v>
      </c>
      <c r="Q36" s="7"/>
      <c r="R36" s="9">
        <v>0</v>
      </c>
      <c r="S36" s="7"/>
      <c r="T36" s="9">
        <v>-12155307500</v>
      </c>
      <c r="U36" s="7"/>
      <c r="V36" s="73">
        <v>1.2691775788290514</v>
      </c>
      <c r="X36" s="77"/>
    </row>
    <row r="37" spans="1:24" ht="21.75" customHeight="1">
      <c r="A37" s="36" t="s">
        <v>34</v>
      </c>
      <c r="B37" s="36"/>
      <c r="D37" s="9">
        <v>13083503055</v>
      </c>
      <c r="E37" s="7"/>
      <c r="F37" s="9">
        <v>-25935556352</v>
      </c>
      <c r="G37" s="7"/>
      <c r="H37" s="9">
        <v>0</v>
      </c>
      <c r="I37" s="7"/>
      <c r="J37" s="9">
        <v>-12852053297</v>
      </c>
      <c r="K37" s="7"/>
      <c r="L37" s="73">
        <v>1.3419272105183999</v>
      </c>
      <c r="M37" s="7"/>
      <c r="N37" s="9">
        <v>13083503055</v>
      </c>
      <c r="O37" s="7"/>
      <c r="P37" s="76">
        <v>-25935556352</v>
      </c>
      <c r="Q37" s="7"/>
      <c r="R37" s="9">
        <v>0</v>
      </c>
      <c r="S37" s="7"/>
      <c r="T37" s="9">
        <v>-12852053297</v>
      </c>
      <c r="U37" s="7"/>
      <c r="V37" s="73">
        <v>1.3419272105183999</v>
      </c>
      <c r="X37" s="77"/>
    </row>
    <row r="38" spans="1:24" ht="21.75" customHeight="1">
      <c r="A38" s="36" t="s">
        <v>22</v>
      </c>
      <c r="B38" s="36"/>
      <c r="D38" s="9">
        <v>0</v>
      </c>
      <c r="E38" s="7"/>
      <c r="F38" s="9">
        <v>-13470065250</v>
      </c>
      <c r="G38" s="7"/>
      <c r="H38" s="9">
        <v>0</v>
      </c>
      <c r="I38" s="7"/>
      <c r="J38" s="9">
        <v>-13470065250</v>
      </c>
      <c r="K38" s="7"/>
      <c r="L38" s="73">
        <v>1.40645597000852</v>
      </c>
      <c r="M38" s="7"/>
      <c r="N38" s="9">
        <v>0</v>
      </c>
      <c r="O38" s="7"/>
      <c r="P38" s="76">
        <v>-13470065250</v>
      </c>
      <c r="Q38" s="7"/>
      <c r="R38" s="9">
        <v>0</v>
      </c>
      <c r="S38" s="7"/>
      <c r="T38" s="9">
        <v>-13470065250</v>
      </c>
      <c r="U38" s="7"/>
      <c r="V38" s="73">
        <v>1.40645597000852</v>
      </c>
      <c r="X38" s="77"/>
    </row>
    <row r="39" spans="1:24" ht="21.75" customHeight="1">
      <c r="A39" s="36" t="s">
        <v>77</v>
      </c>
      <c r="B39" s="36"/>
      <c r="D39" s="9">
        <v>0</v>
      </c>
      <c r="E39" s="7"/>
      <c r="F39" s="9">
        <v>-13489772828</v>
      </c>
      <c r="G39" s="7"/>
      <c r="H39" s="9">
        <v>0</v>
      </c>
      <c r="I39" s="7"/>
      <c r="J39" s="9">
        <v>-13489772828</v>
      </c>
      <c r="K39" s="7"/>
      <c r="L39" s="73">
        <v>1.4085137061974748</v>
      </c>
      <c r="M39" s="7"/>
      <c r="N39" s="9">
        <v>0</v>
      </c>
      <c r="O39" s="7"/>
      <c r="P39" s="76">
        <v>-13489772828</v>
      </c>
      <c r="Q39" s="7"/>
      <c r="R39" s="9">
        <v>0</v>
      </c>
      <c r="S39" s="7"/>
      <c r="T39" s="9">
        <v>-13489772828</v>
      </c>
      <c r="U39" s="7"/>
      <c r="V39" s="73">
        <v>1.4085137061974748</v>
      </c>
      <c r="X39" s="77"/>
    </row>
    <row r="40" spans="1:24" ht="21.75" customHeight="1">
      <c r="A40" s="36" t="s">
        <v>92</v>
      </c>
      <c r="B40" s="36"/>
      <c r="D40" s="9">
        <v>0</v>
      </c>
      <c r="E40" s="7"/>
      <c r="F40" s="9">
        <v>-15082504000</v>
      </c>
      <c r="G40" s="7"/>
      <c r="H40" s="9">
        <v>0</v>
      </c>
      <c r="I40" s="7"/>
      <c r="J40" s="9">
        <v>-15082504000</v>
      </c>
      <c r="K40" s="7"/>
      <c r="L40" s="73">
        <v>1.5748162610776801</v>
      </c>
      <c r="M40" s="7"/>
      <c r="N40" s="9">
        <v>0</v>
      </c>
      <c r="O40" s="7"/>
      <c r="P40" s="76">
        <v>-15082504000</v>
      </c>
      <c r="Q40" s="7"/>
      <c r="R40" s="9">
        <v>0</v>
      </c>
      <c r="S40" s="7"/>
      <c r="T40" s="9">
        <v>-15082504000</v>
      </c>
      <c r="U40" s="7"/>
      <c r="V40" s="73">
        <v>1.5748162610776801</v>
      </c>
      <c r="X40" s="77"/>
    </row>
    <row r="41" spans="1:24" ht="21.75" customHeight="1">
      <c r="A41" s="36" t="s">
        <v>38</v>
      </c>
      <c r="B41" s="36"/>
      <c r="D41" s="9">
        <v>0</v>
      </c>
      <c r="E41" s="7"/>
      <c r="F41" s="9">
        <v>-23557364864</v>
      </c>
      <c r="G41" s="7"/>
      <c r="H41" s="9">
        <v>0</v>
      </c>
      <c r="I41" s="7"/>
      <c r="J41" s="9">
        <v>-23557364864</v>
      </c>
      <c r="K41" s="7"/>
      <c r="L41" s="73">
        <v>2.4597057130544893</v>
      </c>
      <c r="M41" s="7"/>
      <c r="N41" s="9">
        <v>0</v>
      </c>
      <c r="O41" s="7"/>
      <c r="P41" s="76">
        <v>-23557364864</v>
      </c>
      <c r="Q41" s="7"/>
      <c r="R41" s="9">
        <v>0</v>
      </c>
      <c r="S41" s="7"/>
      <c r="T41" s="9">
        <v>-23557364864</v>
      </c>
      <c r="U41" s="7"/>
      <c r="V41" s="73">
        <v>2.4597057130544893</v>
      </c>
      <c r="X41" s="77"/>
    </row>
    <row r="42" spans="1:24" ht="21.75" customHeight="1">
      <c r="A42" s="36" t="s">
        <v>32</v>
      </c>
      <c r="B42" s="36"/>
      <c r="D42" s="9">
        <v>0</v>
      </c>
      <c r="E42" s="7"/>
      <c r="F42" s="9">
        <v>-24841523269</v>
      </c>
      <c r="G42" s="7"/>
      <c r="H42" s="9">
        <v>0</v>
      </c>
      <c r="I42" s="7"/>
      <c r="J42" s="9">
        <v>-24841527882</v>
      </c>
      <c r="K42" s="7"/>
      <c r="L42" s="73">
        <v>2.5937891210876369</v>
      </c>
      <c r="M42" s="7"/>
      <c r="N42" s="9">
        <v>0</v>
      </c>
      <c r="O42" s="7"/>
      <c r="P42" s="76">
        <v>-24841523269</v>
      </c>
      <c r="Q42" s="7"/>
      <c r="R42" s="9">
        <v>0</v>
      </c>
      <c r="S42" s="7"/>
      <c r="T42" s="9">
        <v>-24841523269</v>
      </c>
      <c r="U42" s="7"/>
      <c r="V42" s="73">
        <v>2.5937891210876369</v>
      </c>
      <c r="X42" s="77"/>
    </row>
    <row r="43" spans="1:24" ht="21.75" customHeight="1">
      <c r="A43" s="36" t="s">
        <v>51</v>
      </c>
      <c r="B43" s="36"/>
      <c r="D43" s="9">
        <v>0</v>
      </c>
      <c r="E43" s="7"/>
      <c r="F43" s="9">
        <v>-28235042850</v>
      </c>
      <c r="G43" s="7"/>
      <c r="H43" s="9">
        <v>0</v>
      </c>
      <c r="I43" s="7"/>
      <c r="J43" s="9">
        <v>-28235042850</v>
      </c>
      <c r="K43" s="7"/>
      <c r="L43" s="73">
        <v>2.9481182045371965</v>
      </c>
      <c r="M43" s="7"/>
      <c r="N43" s="9">
        <v>0</v>
      </c>
      <c r="O43" s="7"/>
      <c r="P43" s="76">
        <v>-28235042850</v>
      </c>
      <c r="Q43" s="7"/>
      <c r="R43" s="9">
        <v>0</v>
      </c>
      <c r="S43" s="7"/>
      <c r="T43" s="9">
        <v>-28235042850</v>
      </c>
      <c r="U43" s="7"/>
      <c r="V43" s="73">
        <v>2.9481182045371965</v>
      </c>
      <c r="X43" s="77"/>
    </row>
    <row r="44" spans="1:24" ht="21.75" customHeight="1">
      <c r="A44" s="36" t="s">
        <v>91</v>
      </c>
      <c r="B44" s="36"/>
      <c r="D44" s="9">
        <v>0</v>
      </c>
      <c r="E44" s="7"/>
      <c r="F44" s="9">
        <v>-28256971587</v>
      </c>
      <c r="G44" s="7"/>
      <c r="H44" s="9">
        <v>0</v>
      </c>
      <c r="I44" s="7"/>
      <c r="J44" s="9">
        <v>-28256971587</v>
      </c>
      <c r="K44" s="7"/>
      <c r="L44" s="73">
        <v>2.9504078595979539</v>
      </c>
      <c r="M44" s="7"/>
      <c r="N44" s="9">
        <v>0</v>
      </c>
      <c r="O44" s="7"/>
      <c r="P44" s="76">
        <v>-28256971587</v>
      </c>
      <c r="Q44" s="7"/>
      <c r="R44" s="9">
        <v>0</v>
      </c>
      <c r="S44" s="7"/>
      <c r="T44" s="9">
        <v>-28256971587</v>
      </c>
      <c r="U44" s="7"/>
      <c r="V44" s="73">
        <v>2.9504078595979539</v>
      </c>
      <c r="X44" s="77"/>
    </row>
    <row r="45" spans="1:24" ht="21.75" customHeight="1">
      <c r="A45" s="36" t="s">
        <v>35</v>
      </c>
      <c r="B45" s="36"/>
      <c r="D45" s="9">
        <v>0</v>
      </c>
      <c r="E45" s="7"/>
      <c r="F45" s="9">
        <v>-29042888849</v>
      </c>
      <c r="G45" s="7"/>
      <c r="H45" s="9">
        <v>0</v>
      </c>
      <c r="I45" s="7"/>
      <c r="J45" s="9">
        <v>-29042888849</v>
      </c>
      <c r="K45" s="7"/>
      <c r="L45" s="73">
        <v>3.0324681914937219</v>
      </c>
      <c r="M45" s="7"/>
      <c r="N45" s="9">
        <v>0</v>
      </c>
      <c r="O45" s="7"/>
      <c r="P45" s="76">
        <v>-29042888849</v>
      </c>
      <c r="Q45" s="7"/>
      <c r="R45" s="9">
        <v>0</v>
      </c>
      <c r="S45" s="7"/>
      <c r="T45" s="9">
        <v>-29042888849</v>
      </c>
      <c r="U45" s="7"/>
      <c r="V45" s="73">
        <v>3.0324681914937219</v>
      </c>
      <c r="X45" s="77"/>
    </row>
    <row r="46" spans="1:24" ht="21.75" customHeight="1">
      <c r="A46" s="36" t="s">
        <v>43</v>
      </c>
      <c r="B46" s="36"/>
      <c r="D46" s="9">
        <v>0</v>
      </c>
      <c r="E46" s="7"/>
      <c r="F46" s="9">
        <v>-35755343021</v>
      </c>
      <c r="G46" s="7"/>
      <c r="H46" s="9">
        <v>0</v>
      </c>
      <c r="I46" s="7"/>
      <c r="J46" s="9">
        <v>-35755352363</v>
      </c>
      <c r="K46" s="7"/>
      <c r="L46" s="73">
        <v>3.7333386823488421</v>
      </c>
      <c r="M46" s="7"/>
      <c r="N46" s="9">
        <v>0</v>
      </c>
      <c r="O46" s="7"/>
      <c r="P46" s="76">
        <v>-35755343021</v>
      </c>
      <c r="Q46" s="7"/>
      <c r="R46" s="9">
        <v>0</v>
      </c>
      <c r="S46" s="7"/>
      <c r="T46" s="9">
        <v>-35755343021</v>
      </c>
      <c r="U46" s="7"/>
      <c r="V46" s="73">
        <v>3.7333386823488421</v>
      </c>
      <c r="X46" s="77"/>
    </row>
    <row r="47" spans="1:24" ht="21.75" customHeight="1">
      <c r="A47" s="36" t="s">
        <v>98</v>
      </c>
      <c r="B47" s="36"/>
      <c r="D47" s="9">
        <v>0</v>
      </c>
      <c r="E47" s="7"/>
      <c r="F47" s="9">
        <v>-36103501538</v>
      </c>
      <c r="G47" s="7"/>
      <c r="H47" s="9">
        <v>0</v>
      </c>
      <c r="I47" s="7"/>
      <c r="J47" s="9">
        <v>-36103501538</v>
      </c>
      <c r="K47" s="7"/>
      <c r="L47" s="73">
        <v>3.7696911138817151</v>
      </c>
      <c r="M47" s="7"/>
      <c r="N47" s="9">
        <v>0</v>
      </c>
      <c r="O47" s="7"/>
      <c r="P47" s="76">
        <v>-36103501538</v>
      </c>
      <c r="Q47" s="7"/>
      <c r="R47" s="9">
        <v>0</v>
      </c>
      <c r="S47" s="7"/>
      <c r="T47" s="9">
        <v>-36103501538</v>
      </c>
      <c r="U47" s="7"/>
      <c r="V47" s="73">
        <v>3.7696911138817151</v>
      </c>
      <c r="X47" s="77"/>
    </row>
    <row r="48" spans="1:24" ht="21.75" customHeight="1">
      <c r="A48" s="36" t="s">
        <v>40</v>
      </c>
      <c r="B48" s="36"/>
      <c r="D48" s="9">
        <v>0</v>
      </c>
      <c r="E48" s="7"/>
      <c r="F48" s="9">
        <v>-36989820028</v>
      </c>
      <c r="G48" s="7"/>
      <c r="H48" s="9">
        <v>0</v>
      </c>
      <c r="I48" s="7"/>
      <c r="J48" s="9">
        <v>-36989820028</v>
      </c>
      <c r="K48" s="7"/>
      <c r="L48" s="73">
        <v>3.8622346842693522</v>
      </c>
      <c r="M48" s="7"/>
      <c r="N48" s="9">
        <v>0</v>
      </c>
      <c r="O48" s="7"/>
      <c r="P48" s="76">
        <v>-36989820028</v>
      </c>
      <c r="Q48" s="7"/>
      <c r="R48" s="9">
        <v>0</v>
      </c>
      <c r="S48" s="7"/>
      <c r="T48" s="9">
        <v>-36989820028</v>
      </c>
      <c r="U48" s="7"/>
      <c r="V48" s="73">
        <v>3.8622346842693522</v>
      </c>
      <c r="X48" s="77"/>
    </row>
    <row r="49" spans="1:24" ht="21.75" customHeight="1">
      <c r="A49" s="35" t="s">
        <v>25</v>
      </c>
      <c r="B49" s="35"/>
      <c r="D49" s="11">
        <v>0</v>
      </c>
      <c r="E49" s="7"/>
      <c r="F49" s="11">
        <v>-38899946811</v>
      </c>
      <c r="G49" s="7"/>
      <c r="H49" s="9">
        <v>0</v>
      </c>
      <c r="I49" s="7"/>
      <c r="J49" s="11">
        <v>-38899950519</v>
      </c>
      <c r="K49" s="7"/>
      <c r="L49" s="78">
        <v>4.0616776095679894</v>
      </c>
      <c r="M49" s="7"/>
      <c r="N49" s="11">
        <v>0</v>
      </c>
      <c r="O49" s="7"/>
      <c r="P49" s="79">
        <v>-38899946811</v>
      </c>
      <c r="Q49" s="7"/>
      <c r="R49" s="9">
        <v>0</v>
      </c>
      <c r="S49" s="7"/>
      <c r="T49" s="9">
        <v>-38899946811</v>
      </c>
      <c r="U49" s="7"/>
      <c r="V49" s="73">
        <v>4.0616776095679894</v>
      </c>
      <c r="X49" s="77"/>
    </row>
    <row r="50" spans="1:24" ht="21.75" customHeight="1">
      <c r="A50" s="36" t="s">
        <v>33</v>
      </c>
      <c r="B50" s="36"/>
      <c r="D50" s="9">
        <v>0</v>
      </c>
      <c r="E50" s="7"/>
      <c r="F50" s="9">
        <v>-39115283400</v>
      </c>
      <c r="G50" s="7"/>
      <c r="H50" s="9">
        <v>0</v>
      </c>
      <c r="I50" s="7"/>
      <c r="J50" s="9">
        <v>-39115283400</v>
      </c>
      <c r="K50" s="7"/>
      <c r="L50" s="73">
        <v>4.0841616455054037</v>
      </c>
      <c r="M50" s="7"/>
      <c r="N50" s="9">
        <v>0</v>
      </c>
      <c r="O50" s="7"/>
      <c r="P50" s="76">
        <v>-39115283400</v>
      </c>
      <c r="Q50" s="7"/>
      <c r="R50" s="9">
        <v>0</v>
      </c>
      <c r="S50" s="7"/>
      <c r="T50" s="9">
        <v>-39115283400</v>
      </c>
      <c r="U50" s="7"/>
      <c r="V50" s="73">
        <v>4.0841616455054037</v>
      </c>
      <c r="X50" s="77"/>
    </row>
    <row r="51" spans="1:24" ht="21.75" customHeight="1">
      <c r="A51" s="36" t="s">
        <v>72</v>
      </c>
      <c r="B51" s="36"/>
      <c r="D51" s="9">
        <v>0</v>
      </c>
      <c r="E51" s="7"/>
      <c r="F51" s="9">
        <v>-44890807078</v>
      </c>
      <c r="G51" s="7"/>
      <c r="H51" s="9">
        <v>0</v>
      </c>
      <c r="I51" s="7"/>
      <c r="J51" s="9">
        <v>-44890807078</v>
      </c>
      <c r="K51" s="7"/>
      <c r="L51" s="73">
        <v>4.6872039920781994</v>
      </c>
      <c r="M51" s="7"/>
      <c r="N51" s="9">
        <v>0</v>
      </c>
      <c r="O51" s="7"/>
      <c r="P51" s="76">
        <v>-44890807078</v>
      </c>
      <c r="Q51" s="7"/>
      <c r="R51" s="9">
        <v>0</v>
      </c>
      <c r="S51" s="7"/>
      <c r="T51" s="9">
        <v>-44890807078</v>
      </c>
      <c r="U51" s="7"/>
      <c r="V51" s="73">
        <v>4.6872039920781994</v>
      </c>
      <c r="X51" s="77"/>
    </row>
    <row r="52" spans="1:24" ht="21.75" customHeight="1">
      <c r="A52" s="36" t="s">
        <v>78</v>
      </c>
      <c r="B52" s="36"/>
      <c r="D52" s="9">
        <v>0</v>
      </c>
      <c r="E52" s="7"/>
      <c r="F52" s="9">
        <v>-48695392947</v>
      </c>
      <c r="G52" s="7"/>
      <c r="H52" s="9">
        <v>0</v>
      </c>
      <c r="I52" s="7"/>
      <c r="J52" s="9">
        <v>-48695392947</v>
      </c>
      <c r="K52" s="7"/>
      <c r="L52" s="73">
        <v>5.0844539243949791</v>
      </c>
      <c r="M52" s="7"/>
      <c r="N52" s="9">
        <v>0</v>
      </c>
      <c r="O52" s="7"/>
      <c r="P52" s="76">
        <v>-48695392947</v>
      </c>
      <c r="Q52" s="7"/>
      <c r="R52" s="9">
        <v>0</v>
      </c>
      <c r="S52" s="7"/>
      <c r="T52" s="9">
        <v>-48695392947</v>
      </c>
      <c r="U52" s="7"/>
      <c r="V52" s="73">
        <v>5.0844539243949791</v>
      </c>
      <c r="X52" s="77"/>
    </row>
    <row r="53" spans="1:24" ht="21.75" customHeight="1">
      <c r="A53" s="36" t="s">
        <v>26</v>
      </c>
      <c r="B53" s="36"/>
      <c r="D53" s="9">
        <v>0</v>
      </c>
      <c r="E53" s="7"/>
      <c r="F53" s="9">
        <v>-49168566132</v>
      </c>
      <c r="G53" s="7"/>
      <c r="H53" s="9">
        <v>0</v>
      </c>
      <c r="I53" s="7"/>
      <c r="J53" s="9">
        <v>-49168566132</v>
      </c>
      <c r="K53" s="7"/>
      <c r="L53" s="73">
        <v>5.1338595685800508</v>
      </c>
      <c r="M53" s="7"/>
      <c r="N53" s="9">
        <v>0</v>
      </c>
      <c r="O53" s="7"/>
      <c r="P53" s="76">
        <v>-49168566132</v>
      </c>
      <c r="Q53" s="7"/>
      <c r="R53" s="9">
        <v>0</v>
      </c>
      <c r="S53" s="7"/>
      <c r="T53" s="9">
        <v>-49168566132</v>
      </c>
      <c r="U53" s="7"/>
      <c r="V53" s="73">
        <v>5.1338595685800508</v>
      </c>
      <c r="X53" s="77"/>
    </row>
    <row r="54" spans="1:24" ht="21.75" customHeight="1">
      <c r="A54" s="36" t="s">
        <v>30</v>
      </c>
      <c r="B54" s="36"/>
      <c r="D54" s="9">
        <v>0</v>
      </c>
      <c r="E54" s="7"/>
      <c r="F54" s="9">
        <v>-52618740444</v>
      </c>
      <c r="G54" s="7"/>
      <c r="H54" s="9">
        <v>0</v>
      </c>
      <c r="I54" s="7"/>
      <c r="J54" s="9">
        <v>-52618740444</v>
      </c>
      <c r="K54" s="7"/>
      <c r="L54" s="73">
        <v>5.494104167891285</v>
      </c>
      <c r="M54" s="7"/>
      <c r="N54" s="9">
        <v>0</v>
      </c>
      <c r="O54" s="7"/>
      <c r="P54" s="76">
        <v>-52618740444</v>
      </c>
      <c r="Q54" s="7"/>
      <c r="R54" s="9">
        <v>0</v>
      </c>
      <c r="S54" s="7"/>
      <c r="T54" s="9">
        <v>-52618740444</v>
      </c>
      <c r="U54" s="7"/>
      <c r="V54" s="73">
        <v>5.494104167891285</v>
      </c>
      <c r="X54" s="77"/>
    </row>
    <row r="55" spans="1:24" ht="21.75" customHeight="1">
      <c r="A55" s="36" t="s">
        <v>28</v>
      </c>
      <c r="B55" s="36"/>
      <c r="D55" s="9">
        <v>0</v>
      </c>
      <c r="E55" s="7"/>
      <c r="F55" s="9">
        <v>-58538465836</v>
      </c>
      <c r="G55" s="7"/>
      <c r="H55" s="9">
        <v>0</v>
      </c>
      <c r="I55" s="7"/>
      <c r="J55" s="9">
        <v>-58538465836</v>
      </c>
      <c r="K55" s="7"/>
      <c r="L55" s="73">
        <v>6.1122031127638374</v>
      </c>
      <c r="M55" s="7"/>
      <c r="N55" s="9">
        <v>0</v>
      </c>
      <c r="O55" s="7"/>
      <c r="P55" s="76">
        <v>-58538465836</v>
      </c>
      <c r="Q55" s="7"/>
      <c r="R55" s="9">
        <v>0</v>
      </c>
      <c r="S55" s="7"/>
      <c r="T55" s="9">
        <v>-58538465836</v>
      </c>
      <c r="U55" s="7"/>
      <c r="V55" s="73">
        <v>6.1122031127638374</v>
      </c>
      <c r="X55" s="77"/>
    </row>
    <row r="56" spans="1:24" ht="21.75" customHeight="1">
      <c r="A56" s="36" t="s">
        <v>79</v>
      </c>
      <c r="B56" s="36"/>
      <c r="D56" s="9">
        <v>0</v>
      </c>
      <c r="E56" s="7"/>
      <c r="F56" s="9">
        <v>-64860529719</v>
      </c>
      <c r="G56" s="7"/>
      <c r="H56" s="9">
        <v>0</v>
      </c>
      <c r="I56" s="7"/>
      <c r="J56" s="9">
        <v>-64860529719</v>
      </c>
      <c r="K56" s="7"/>
      <c r="L56" s="73">
        <v>6.7723116071173148</v>
      </c>
      <c r="M56" s="7"/>
      <c r="N56" s="9">
        <v>0</v>
      </c>
      <c r="O56" s="7"/>
      <c r="P56" s="76">
        <v>-64860529719</v>
      </c>
      <c r="Q56" s="7"/>
      <c r="R56" s="9">
        <v>0</v>
      </c>
      <c r="S56" s="7"/>
      <c r="T56" s="9">
        <v>-64860529719</v>
      </c>
      <c r="U56" s="7"/>
      <c r="V56" s="73">
        <v>6.7723116071173148</v>
      </c>
      <c r="X56" s="77"/>
    </row>
    <row r="57" spans="1:24" ht="21.75" customHeight="1">
      <c r="A57" s="36" t="s">
        <v>90</v>
      </c>
      <c r="B57" s="36"/>
      <c r="D57" s="9">
        <v>0</v>
      </c>
      <c r="E57" s="7"/>
      <c r="F57" s="9">
        <v>-71640901730</v>
      </c>
      <c r="G57" s="7"/>
      <c r="H57" s="9">
        <v>0</v>
      </c>
      <c r="I57" s="7"/>
      <c r="J57" s="9">
        <v>-71640901730</v>
      </c>
      <c r="K57" s="7"/>
      <c r="L57" s="73">
        <v>7.4802736337860134</v>
      </c>
      <c r="M57" s="7"/>
      <c r="N57" s="9">
        <v>0</v>
      </c>
      <c r="O57" s="7"/>
      <c r="P57" s="76">
        <v>-71640901730</v>
      </c>
      <c r="Q57" s="7"/>
      <c r="R57" s="9">
        <v>0</v>
      </c>
      <c r="S57" s="7"/>
      <c r="T57" s="9">
        <v>-71640901730</v>
      </c>
      <c r="U57" s="7"/>
      <c r="V57" s="73">
        <v>7.4802736337860134</v>
      </c>
      <c r="X57" s="77"/>
    </row>
    <row r="58" spans="1:24" ht="21.75" customHeight="1">
      <c r="A58" s="36" t="s">
        <v>31</v>
      </c>
      <c r="B58" s="36"/>
      <c r="D58" s="9">
        <v>0</v>
      </c>
      <c r="E58" s="7"/>
      <c r="F58" s="9">
        <v>-75509768920</v>
      </c>
      <c r="G58" s="7"/>
      <c r="H58" s="9">
        <v>0</v>
      </c>
      <c r="I58" s="7"/>
      <c r="J58" s="9">
        <v>-75509768920</v>
      </c>
      <c r="K58" s="7"/>
      <c r="L58" s="73">
        <v>7.8842354005299127</v>
      </c>
      <c r="M58" s="7"/>
      <c r="N58" s="9">
        <v>0</v>
      </c>
      <c r="O58" s="7"/>
      <c r="P58" s="76">
        <v>-75509768920</v>
      </c>
      <c r="Q58" s="7"/>
      <c r="R58" s="9">
        <v>0</v>
      </c>
      <c r="S58" s="7"/>
      <c r="T58" s="9">
        <v>-75509768920</v>
      </c>
      <c r="U58" s="7"/>
      <c r="V58" s="73">
        <v>7.8842354005299127</v>
      </c>
      <c r="X58" s="77"/>
    </row>
    <row r="59" spans="1:24" ht="21.75" customHeight="1">
      <c r="A59" s="37" t="s">
        <v>82</v>
      </c>
      <c r="B59" s="37"/>
      <c r="D59" s="13">
        <v>0</v>
      </c>
      <c r="E59" s="7"/>
      <c r="F59" s="13">
        <v>-173123201710</v>
      </c>
      <c r="G59" s="7"/>
      <c r="H59" s="9">
        <v>0</v>
      </c>
      <c r="I59" s="7"/>
      <c r="J59" s="13">
        <v>-173123201710</v>
      </c>
      <c r="K59" s="7"/>
      <c r="L59" s="80">
        <v>18.076390579623862</v>
      </c>
      <c r="M59" s="7"/>
      <c r="N59" s="13">
        <v>0</v>
      </c>
      <c r="O59" s="7"/>
      <c r="P59" s="76">
        <v>-173123201710</v>
      </c>
      <c r="Q59" s="7"/>
      <c r="R59" s="9">
        <v>0</v>
      </c>
      <c r="S59" s="7"/>
      <c r="T59" s="9">
        <v>-173123201710</v>
      </c>
      <c r="U59" s="7"/>
      <c r="V59" s="73">
        <v>18.076390579623862</v>
      </c>
      <c r="X59" s="77"/>
    </row>
    <row r="60" spans="1:24" ht="21.75" customHeight="1" thickBot="1">
      <c r="A60" s="174" t="s">
        <v>104</v>
      </c>
      <c r="B60" s="174"/>
      <c r="D60" s="15">
        <f>SUM(D9:D59)</f>
        <v>66516989601</v>
      </c>
      <c r="E60" s="7"/>
      <c r="F60" s="15">
        <f>SUM(F9:F59)</f>
        <v>-1206970767019</v>
      </c>
      <c r="G60" s="7"/>
      <c r="H60" s="15">
        <f>SUM(H9:H59)</f>
        <v>0</v>
      </c>
      <c r="I60" s="7"/>
      <c r="J60" s="15">
        <f>SUM(J9:J59)</f>
        <v>-1140453804932</v>
      </c>
      <c r="K60" s="7"/>
      <c r="L60" s="81">
        <f>SUM(L9:L59)</f>
        <v>119.07871224070826</v>
      </c>
      <c r="M60" s="7"/>
      <c r="N60" s="15">
        <f>SUM(N9:N59)</f>
        <v>66516989601</v>
      </c>
      <c r="O60" s="7"/>
      <c r="P60" s="15">
        <f>SUM(P9:P59)</f>
        <v>-1206970767019</v>
      </c>
      <c r="Q60" s="7"/>
      <c r="R60" s="15">
        <f>SUM(R9:R59)</f>
        <v>0</v>
      </c>
      <c r="S60" s="7"/>
      <c r="T60" s="15">
        <f>SUM(T9:T59)</f>
        <v>-1140453777418</v>
      </c>
      <c r="U60" s="7"/>
      <c r="V60" s="81">
        <f>SUM(V9:V59)</f>
        <v>119.07871224070826</v>
      </c>
    </row>
    <row r="61" spans="1:24" ht="13.5" thickTop="1">
      <c r="P61" s="7"/>
    </row>
    <row r="62" spans="1:24">
      <c r="N62" s="7"/>
      <c r="R62" s="7"/>
    </row>
  </sheetData>
  <sortState xmlns:xlrd2="http://schemas.microsoft.com/office/spreadsheetml/2017/richdata2" ref="A9:V59">
    <sortCondition descending="1" ref="T9:T59"/>
  </sortState>
  <mergeCells count="10">
    <mergeCell ref="A60:B60"/>
    <mergeCell ref="A1:V1"/>
    <mergeCell ref="A2:V2"/>
    <mergeCell ref="A3:V3"/>
    <mergeCell ref="B5:V5"/>
    <mergeCell ref="D6:L6"/>
    <mergeCell ref="N6:V6"/>
    <mergeCell ref="J7:L7"/>
    <mergeCell ref="T7:V7"/>
    <mergeCell ref="A8:B8"/>
  </mergeCells>
  <pageMargins left="0.39" right="0.39" top="0.39" bottom="0.39" header="0" footer="0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4</vt:i4>
      </vt:variant>
    </vt:vector>
  </HeadingPairs>
  <TitlesOfParts>
    <vt:vector size="21" baseType="lpstr">
      <vt:lpstr>صورت وضعیت</vt:lpstr>
      <vt:lpstr>سهام</vt:lpstr>
      <vt:lpstr>گواهی سپرده کالایی </vt:lpstr>
      <vt:lpstr>اوراق مشتقه</vt:lpstr>
      <vt:lpstr>اوراق</vt:lpstr>
      <vt:lpstr>تعدیل قیمت</vt:lpstr>
      <vt:lpstr>سپرده</vt:lpstr>
      <vt:lpstr>درآمد</vt:lpstr>
      <vt:lpstr>درآمد سرمایه گذاری در سهام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اوراق!Print_Area</vt:lpstr>
      <vt:lpstr>'تعدیل قیمت'!Print_Area</vt:lpstr>
      <vt:lpstr>'درآمد ناشی از تغییر قیمت اوراق'!Print_Area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2026-05-20T07:02:05Z</dcterms:created>
  <dcterms:modified xsi:type="dcterms:W3CDTF">2026-05-25T05:36:23Z</dcterms:modified>
</cp:coreProperties>
</file>