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50327\"/>
    </mc:Choice>
  </mc:AlternateContent>
  <xr:revisionPtr revIDLastSave="0" documentId="13_ncr:1_{AA5797C6-248F-4A9E-8426-698F3893A8F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گواهی سپرده کالایی " sheetId="23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حاصل ازگواهی سپرده کالایی" sheetId="24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4">اوراق!$A$1:$AM$13</definedName>
    <definedName name="_xlnm.Print_Area" localSheetId="2">'اوراق مشتقه'!$A$1:$T$113</definedName>
    <definedName name="_xlnm.Print_Area" localSheetId="5">'تعدیل قیمت'!$A$1:$N$11</definedName>
    <definedName name="_xlnm.Print_Area" localSheetId="7">درآمد!$A$1:$K$13</definedName>
    <definedName name="_xlnm.Print_Area" localSheetId="11">'درآمد سپرده بانکی'!$A$1:$K$13</definedName>
    <definedName name="_xlnm.Print_Area" localSheetId="10">'درآمد سرمایه گذاری در اوراق به'!$A$1:$R$13</definedName>
    <definedName name="_xlnm.Print_Area" localSheetId="8">'درآمد سرمایه گذاری در سهام'!$A$1:$W$100</definedName>
    <definedName name="_xlnm.Print_Area" localSheetId="13">'درآمد سود سهام'!$A$1:$T$23</definedName>
    <definedName name="_xlnm.Print_Area" localSheetId="17">'درآمد ناشی از تغییر قیمت اوراق'!$A$1:$Q$92</definedName>
    <definedName name="_xlnm.Print_Area" localSheetId="16">'درآمد ناشی از فروش'!$A$1:$R$49</definedName>
    <definedName name="_xlnm.Print_Area" localSheetId="12">'سایر درآمدها'!$A$1:$G$10</definedName>
    <definedName name="_xlnm.Print_Area" localSheetId="6">سپرده!$A$1:$M$14</definedName>
    <definedName name="_xlnm.Print_Area" localSheetId="1">سهام!$A$1:$AB$103</definedName>
    <definedName name="_xlnm.Print_Area" localSheetId="14">'سود اوراق بهادار'!$A$1:$R$12</definedName>
    <definedName name="_xlnm.Print_Area" localSheetId="15">'سود سپرده بانکی'!$A$1:$N$13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2" i="21" l="1"/>
  <c r="E92" i="21"/>
  <c r="G92" i="21"/>
  <c r="I92" i="21"/>
  <c r="K92" i="21"/>
  <c r="M92" i="21"/>
  <c r="O92" i="21"/>
  <c r="Q92" i="21"/>
  <c r="E11" i="24"/>
  <c r="I11" i="24"/>
  <c r="S11" i="24"/>
  <c r="K11" i="24"/>
  <c r="M11" i="24"/>
  <c r="Q11" i="24"/>
  <c r="V100" i="9" l="1"/>
  <c r="T100" i="9"/>
  <c r="R100" i="9"/>
  <c r="P100" i="9"/>
  <c r="N100" i="9"/>
  <c r="L100" i="9"/>
  <c r="D100" i="9"/>
  <c r="F100" i="9"/>
  <c r="H100" i="9"/>
  <c r="J100" i="9"/>
  <c r="AA103" i="2"/>
  <c r="J13" i="8"/>
  <c r="K11" i="6"/>
  <c r="L14" i="7" l="1"/>
  <c r="Q8" i="19" l="1"/>
  <c r="O8" i="19"/>
  <c r="N52" i="19"/>
  <c r="M52" i="19"/>
  <c r="L52" i="19"/>
  <c r="K52" i="19"/>
  <c r="J52" i="19"/>
  <c r="H52" i="19"/>
  <c r="G52" i="19"/>
  <c r="F52" i="19"/>
  <c r="E52" i="19"/>
  <c r="Q50" i="19"/>
  <c r="I50" i="19"/>
  <c r="I51" i="19"/>
  <c r="I24" i="19"/>
  <c r="C52" i="19"/>
  <c r="Q24" i="19"/>
  <c r="Q9" i="19"/>
  <c r="F9" i="8"/>
  <c r="R13" i="11"/>
  <c r="F10" i="8" s="1"/>
  <c r="H13" i="13"/>
  <c r="J9" i="13" s="1"/>
  <c r="D10" i="14"/>
  <c r="F10" i="14"/>
  <c r="F12" i="8" s="1"/>
  <c r="I23" i="15"/>
  <c r="K23" i="15"/>
  <c r="M23" i="15"/>
  <c r="O23" i="15"/>
  <c r="Q23" i="15"/>
  <c r="S23" i="15"/>
  <c r="G12" i="17"/>
  <c r="K12" i="17"/>
  <c r="M12" i="17"/>
  <c r="Q12" i="17"/>
  <c r="D13" i="13"/>
  <c r="F9" i="13" s="1"/>
  <c r="D13" i="11"/>
  <c r="F13" i="11"/>
  <c r="H13" i="11"/>
  <c r="J13" i="11"/>
  <c r="L13" i="11"/>
  <c r="N13" i="11"/>
  <c r="P13" i="11"/>
  <c r="AH12" i="23"/>
  <c r="E103" i="2"/>
  <c r="G103" i="2"/>
  <c r="I103" i="2"/>
  <c r="K103" i="2"/>
  <c r="M103" i="2"/>
  <c r="O103" i="2"/>
  <c r="Q103" i="2"/>
  <c r="S103" i="2"/>
  <c r="Y103" i="2"/>
  <c r="W103" i="2"/>
  <c r="I52" i="19" l="1"/>
  <c r="J12" i="13"/>
  <c r="J11" i="13"/>
  <c r="F11" i="8"/>
  <c r="J10" i="13"/>
  <c r="J8" i="13"/>
  <c r="F8" i="13"/>
  <c r="F13" i="13" s="1"/>
  <c r="F12" i="13"/>
  <c r="F11" i="13"/>
  <c r="F10" i="13"/>
  <c r="J13" i="13"/>
  <c r="J14" i="7" l="1"/>
  <c r="H14" i="7"/>
  <c r="F14" i="7"/>
  <c r="D14" i="7"/>
  <c r="O11" i="24"/>
  <c r="G11" i="24"/>
  <c r="C11" i="24"/>
  <c r="AL12" i="23"/>
  <c r="AJ12" i="23"/>
  <c r="AD12" i="23"/>
  <c r="AB12" i="23"/>
  <c r="AA12" i="23"/>
  <c r="Y12" i="23"/>
  <c r="X12" i="23"/>
  <c r="V12" i="23"/>
  <c r="T12" i="23"/>
  <c r="R12" i="23"/>
  <c r="Q52" i="19"/>
  <c r="O52" i="19"/>
  <c r="F8" i="8" l="1"/>
  <c r="F13" i="8" s="1"/>
  <c r="H13" i="8"/>
</calcChain>
</file>

<file path=xl/sharedStrings.xml><?xml version="1.0" encoding="utf-8"?>
<sst xmlns="http://schemas.openxmlformats.org/spreadsheetml/2006/main" count="755" uniqueCount="286">
  <si>
    <t>صندوق سرمایه گذاری سهامی اهرمی پیشران پارسیان</t>
  </si>
  <si>
    <t>صورت وضعیت پرتفوی</t>
  </si>
  <si>
    <t>برای ماه منتهی به 1405/03/27</t>
  </si>
  <si>
    <t>-1</t>
  </si>
  <si>
    <t>سرمایه گذاری ها</t>
  </si>
  <si>
    <t>-1-1</t>
  </si>
  <si>
    <t>سرمایه گذاری در سهام و حق تقدم سهام</t>
  </si>
  <si>
    <t>1405/02/27</t>
  </si>
  <si>
    <t>تغییرات طی دوره</t>
  </si>
  <si>
    <t>1405/03/27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</si>
  <si>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</si>
  <si>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</si>
  <si>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</si>
  <si>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</si>
  <si>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</si>
  <si>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</si>
  <si>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</si>
  <si>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</si>
  <si>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</si>
  <si>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</si>
  <si>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</si>
  <si>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</si>
  <si>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</si>
  <si>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</si>
  <si>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بیمه کوثر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</si>
  <si>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</si>
  <si>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</si>
  <si>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</si>
  <si>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</si>
  <si>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</si>
  <si>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</si>
  <si>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</si>
  <si>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</si>
  <si>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</si>
  <si>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</si>
  <si>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پتروشیمی‌شیراز</t>
  </si>
  <si>
    <t>پخش البرز</t>
  </si>
  <si>
    <t>تامین سرمایه لوتوس پارسیان</t>
  </si>
  <si>
    <t>تایدواترخاورمیانه</t>
  </si>
  <si>
    <t>تراکتورسازی‌ایران‌</t>
  </si>
  <si>
    <t>توسعه خدمات دریایی وبندری سینا</t>
  </si>
  <si>
    <t>توسعه معدنی و صنعتی صبانور</t>
  </si>
  <si>
    <t>توسعه‌معادن‌وفلزات‌</t>
  </si>
  <si>
    <t>تولیدات پتروشیمی قائد بصیر</t>
  </si>
  <si>
    <t>تولیدی‌مهرام‌</t>
  </si>
  <si>
    <t>ح . تامین سرمایه لوتوس پارسیان</t>
  </si>
  <si>
    <t>ح . توسعه‌معادن‌وفلزات‌</t>
  </si>
  <si>
    <t>ح . سرمایه گذاری صدرتامین</t>
  </si>
  <si>
    <t>ح . معدنی و صنعتی گل گهر</t>
  </si>
  <si>
    <t>حفاری شمال</t>
  </si>
  <si>
    <t>داروسازی‌ فارابی‌</t>
  </si>
  <si>
    <t>ریخته‌گری‌ تراکتورسازی‌ ایران‌</t>
  </si>
  <si>
    <t>س. صنایع‌شیمیایی‌ایران</t>
  </si>
  <si>
    <t>س. نفت و گاز و پتروشیمی تأمین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</si>
  <si>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</si>
  <si>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</si>
  <si>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</si>
  <si>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</si>
  <si>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</si>
  <si>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</si>
  <si>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سنگ آهن گهرزمین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</si>
  <si>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</si>
  <si>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</si>
  <si>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</si>
  <si>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</si>
  <si>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</si>
  <si>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شرکت بهمن لیزینگ</t>
  </si>
  <si>
    <t>شرکت س استان آذربایجان غربی</t>
  </si>
  <si>
    <t>شرکت صنایع غذایی مینو شرق</t>
  </si>
  <si>
    <t>شمش طلا GoldBar</t>
  </si>
  <si>
    <t>صنایع پتروشیمی خلیج فارس</t>
  </si>
  <si>
    <t>صنایع غذایی رضوی</t>
  </si>
  <si>
    <t>صنعت غذایی کورش</t>
  </si>
  <si>
    <t>صنعتی دوده فام</t>
  </si>
  <si>
    <t>فجر انرژی خلیج فارس</t>
  </si>
  <si>
    <t>فروشگاههای زنجیره ای افق کوروش</t>
  </si>
  <si>
    <t>فولاد خراسان</t>
  </si>
  <si>
    <t>فولاد مبارکه اصفهان</t>
  </si>
  <si>
    <t>گروه صنعتی درپاد تبریز</t>
  </si>
  <si>
    <t>گروه مالی صبا تامین</t>
  </si>
  <si>
    <t>گروه مالی مهرگان تامین پارس</t>
  </si>
  <si>
    <t>گروه مالی نماد غدیر(سهامی عام)</t>
  </si>
  <si>
    <t>گروه‌ صنعتی‌ بارز</t>
  </si>
  <si>
    <t>گسترش نفت و گاز پارسیان</t>
  </si>
  <si>
    <t>مبین انرژی خلیج فارس</t>
  </si>
  <si>
    <t>مجتمع کاشی و سنگ پرسپولیس یزد</t>
  </si>
  <si>
    <t>مدیریت نیروگاهی ایرانیان مپنا</t>
  </si>
  <si>
    <t>مس کاتد CopperCthd</t>
  </si>
  <si>
    <t>مس‌ شهیدباهنر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</si>
  <si>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</si>
  <si>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</si>
  <si>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</si>
  <si>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</si>
  <si>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</si>
  <si>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 سپاهان</t>
  </si>
  <si>
    <t>نفت‌ بهران‌</t>
  </si>
  <si>
    <t>نفت‌ پارس‌</t>
  </si>
  <si>
    <t>کشاورزی و دامپروری بینالود</t>
  </si>
  <si>
    <t>کشت و دامداری فکا</t>
  </si>
  <si>
    <t>کشت و صنعت جوین</t>
  </si>
  <si>
    <t>کشتیرانی جمهوری اسلامی ایران</t>
  </si>
  <si>
    <t>کلر پارس</t>
  </si>
  <si>
    <t>کویر تایر</t>
  </si>
  <si>
    <t>کیمیا کالای رازی</t>
  </si>
  <si>
    <t>سیمان‌هگمتان‌</t>
  </si>
  <si>
    <t>بانک تجارت</t>
  </si>
  <si>
    <t>پاکدیس</t>
  </si>
  <si>
    <t>کشت و دام قیام اصفهان</t>
  </si>
  <si>
    <t>پدیده شیمی قرن</t>
  </si>
  <si>
    <t>آریان کیمیا تک</t>
  </si>
  <si>
    <t>کشت و صنعت هلال</t>
  </si>
  <si>
    <t>بانک صادرات ایران</t>
  </si>
  <si>
    <t>سیمان فارس نو</t>
  </si>
  <si>
    <t>ح . سنگ آهن گهرزمین</t>
  </si>
  <si>
    <t>ح . معدنی‌وصنعتی‌چادرملو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</si>
  <si>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</si>
  <si>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</si>
  <si>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</si>
  <si>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</si>
  <si>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</si>
  <si>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</si>
  <si>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</si>
  <si>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</si>
  <si>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</si>
  <si>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وبملت-2889-05/02/21</t>
  </si>
  <si>
    <t>1405/02/29</t>
  </si>
  <si>
    <t>اختیارف ت بوعلی-102495-5/02/14</t>
  </si>
  <si>
    <t>اختیارف ت فولاد-2899-05/07/04</t>
  </si>
  <si>
    <t>1405/07/04</t>
  </si>
  <si>
    <t>اختیارف ت فولاد-5526-05/01/29</t>
  </si>
  <si>
    <t>اختیارف ت وغدیر-10779-05/06/28</t>
  </si>
  <si>
    <t>1405/06/28</t>
  </si>
  <si>
    <t>اختیارف ت وغدیر-12654-05/01/18</t>
  </si>
  <si>
    <t>اختیارف ت پارسان-79550-5/02/05</t>
  </si>
  <si>
    <t>اختیارف ت فارس-9242-05/06/31</t>
  </si>
  <si>
    <t>1405/06/31</t>
  </si>
  <si>
    <t>اختیارف ت شبندر-12625-05/02/23</t>
  </si>
  <si>
    <t>اختیارف ت شستا-1496-05/07/13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</si>
  <si>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</si>
  <si>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</si>
  <si>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</si>
  <si>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</si>
  <si>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</si>
  <si>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</si>
  <si>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</si>
  <si>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</si>
  <si>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</si>
  <si>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</si>
  <si>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</si>
  <si>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</si>
  <si>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</si>
  <si>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</si>
  <si>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</si>
  <si>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صکوک مرابحه کویر510-بدون ضامن</t>
  </si>
  <si>
    <t>1402/10/24</t>
  </si>
  <si>
    <t>1405/10/24</t>
  </si>
  <si>
    <t>مرابحه پکاشیمی-لوتوس071219</t>
  </si>
  <si>
    <t>1403/12/19</t>
  </si>
  <si>
    <t>1407/12/19</t>
  </si>
  <si>
    <t>مرابحه عالیس-پارسیان070224</t>
  </si>
  <si>
    <t>1403/02/24</t>
  </si>
  <si>
    <t>1407/02/24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</si>
  <si>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</si>
  <si>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</si>
  <si>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</si>
  <si>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</si>
  <si>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</si>
  <si>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</si>
  <si>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</si>
  <si>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</si>
  <si>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</si>
  <si>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</si>
  <si>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</si>
  <si>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</si>
  <si>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</si>
  <si>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</si>
  <si>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</si>
  <si>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</si>
  <si>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</si>
  <si>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</si>
  <si>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</si>
  <si>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</si>
  <si>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</si>
  <si>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</si>
  <si>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</si>
  <si>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</si>
  <si>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</si>
  <si>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</si>
  <si>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</si>
  <si>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</si>
  <si>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</si>
  <si>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</si>
  <si>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</si>
  <si>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</si>
  <si>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</si>
  <si>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</si>
  <si>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</si>
  <si>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</si>
  <si>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</si>
  <si>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</si>
  <si>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</si>
  <si>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</si>
  <si>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</si>
  <si>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</si>
  <si>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</si>
  <si>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</si>
  <si>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</si>
  <si>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</si>
  <si>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</si>
  <si>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</si>
  <si>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</si>
  <si>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</si>
  <si>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</si>
  <si>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</si>
  <si>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</si>
  <si>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</si>
  <si>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</si>
  <si>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1405/02/31</t>
  </si>
  <si>
    <t>1405/02/30</t>
  </si>
  <si>
    <t>1405/03/23</t>
  </si>
  <si>
    <t>1405/03/19</t>
  </si>
  <si>
    <t>1405/03/25</t>
  </si>
  <si>
    <t>1405/03/03</t>
  </si>
  <si>
    <t>1405/01/31</t>
  </si>
  <si>
    <t>1405/02/14</t>
  </si>
  <si>
    <t>1405/01/30</t>
  </si>
  <si>
    <t>1405/03/12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</si>
  <si>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</si>
  <si>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</si>
  <si>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</si>
  <si>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</si>
  <si>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</si>
  <si>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</si>
  <si>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</si>
  <si>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</si>
  <si>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</si>
  <si>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</si>
  <si>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</si>
  <si>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برای ماه منتهی به 1404/03/27</t>
  </si>
  <si>
    <t>برای ماه منتهی به 1405/02/27</t>
  </si>
  <si>
    <t xml:space="preserve">سرمایه گذاری در گواهی سپرده کالایی </t>
  </si>
  <si>
    <t>‫اطلاعات اوراق بهادار با درآمد ثابت</t>
  </si>
  <si>
    <t>1405/01/27</t>
  </si>
  <si>
    <t>‫تغییرات طی دوره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</si>
  <si>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</si>
  <si>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</si>
  <si>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</si>
  <si>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</si>
  <si>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</si>
  <si>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</si>
  <si>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</si>
  <si>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</si>
  <si>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</si>
  <si>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</si>
  <si>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</si>
  <si>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</si>
  <si>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</si>
  <si>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</si>
  <si>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</si>
  <si>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</si>
  <si>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</si>
  <si>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</si>
  <si>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</si>
  <si>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</si>
  <si>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</si>
  <si>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کالایی:</t>
  </si>
  <si>
    <t>‫درآمد سود اوراق</t>
  </si>
  <si>
    <t>‫درآمد تغییر ارزش</t>
  </si>
  <si>
    <t>‫درآمد فروش</t>
  </si>
  <si>
    <t xml:space="preserve"> بانک خاورمیانه </t>
  </si>
  <si>
    <t xml:space="preserve"> بانک ملت </t>
  </si>
  <si>
    <t xml:space="preserve"> بانک پاسارگاد</t>
  </si>
  <si>
    <t xml:space="preserve"> بانک گردشگری </t>
  </si>
  <si>
    <t xml:space="preserve"> بانک پارسیان </t>
  </si>
  <si>
    <t>درآمد حاصل از سرمایه گذاری در گواهی سپرده کالایی</t>
  </si>
  <si>
    <t>درصد سود</t>
  </si>
  <si>
    <t xml:space="preserve">بانک پارسیان </t>
  </si>
  <si>
    <t xml:space="preserve">بانک ملت </t>
  </si>
  <si>
    <t xml:space="preserve">بانک خاورمیانه </t>
  </si>
  <si>
    <t xml:space="preserve">بانک پاسارگاد </t>
  </si>
  <si>
    <t>بانک گردشگری</t>
  </si>
  <si>
    <t>.</t>
  </si>
  <si>
    <t>102,988,583 </t>
  </si>
  <si>
    <t>35,000,000 </t>
  </si>
  <si>
    <t>17,700,000 </t>
  </si>
  <si>
    <t>تعدیل ناشی از جنگ رمضان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</si>
</sst>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0.000000"/>
    <numFmt numFmtId="166" formatCode="_(* #,##0.0000_);_(* \(#,##0.0000\);_(* &quot;-&quot;??_);_(@_)"/>
    <numFmt numFmtId="167" formatCode="_(* #,##0.0000_);_(* \(#,##0.0000\);_(* &quot;-&quot;????_);_(@_)"/>
    <numFmt numFmtId="168" formatCode="_(* #,##0_);_(* \(#,##0\);_(* &quot;-&quot;????_);_(@_)"/>
    <numFmt numFmtId="169" formatCode="#,##0;[Red]\(#,##0\);0"/>
  </numFmts>
  <fonts count="3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3"/>
      <name val="B Nazanin"/>
      <charset val="178"/>
    </font>
    <font>
      <sz val="13"/>
      <color indexed="8"/>
      <name val="B Nazanin"/>
      <charset val="178"/>
    </font>
    <font>
      <sz val="11"/>
      <name val="B Nazanin"/>
      <charset val="178"/>
    </font>
    <font>
      <sz val="13"/>
      <color rgb="FF000000"/>
      <name val="B Nazanin"/>
      <charset val="178"/>
    </font>
    <font>
      <sz val="13"/>
      <color rgb="FF000000"/>
      <name val="Arial"/>
      <family val="2"/>
    </font>
    <font>
      <sz val="9"/>
      <color rgb="FF000000"/>
      <name val="Yekan"/>
    </font>
    <font>
      <sz val="11"/>
      <color indexed="8"/>
      <name val="Arial"/>
      <family val="2"/>
      <scheme val="minor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sz val="10"/>
      <color rgb="FFFF0000"/>
      <name val="IRANSans"/>
    </font>
    <font>
      <sz val="10"/>
      <color theme="1"/>
      <name val="IRANSans"/>
    </font>
    <font>
      <sz val="10"/>
      <color rgb="FF333333"/>
      <name val="IRANSans"/>
    </font>
    <font>
      <b/>
      <sz val="10"/>
      <color rgb="FFFFFFFF"/>
      <name val="IRANSans"/>
    </font>
    <font>
      <sz val="11"/>
      <color theme="1"/>
      <name val="Arial"/>
      <family val="2"/>
      <charset val="178"/>
      <scheme val="minor"/>
    </font>
    <font>
      <sz val="12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20" fillId="0" borderId="0"/>
    <xf numFmtId="0" fontId="8" fillId="0" borderId="0"/>
    <xf numFmtId="43" fontId="20" fillId="0" borderId="0" applyFont="0" applyFill="0" applyBorder="0" applyAlignment="0" applyProtection="0"/>
    <xf numFmtId="0" fontId="28" fillId="0" borderId="0"/>
  </cellStyleXfs>
  <cellXfs count="23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6" xfId="2" applyNumberFormat="1" applyFont="1" applyBorder="1" applyAlignment="1">
      <alignment horizontal="center" vertical="center"/>
    </xf>
    <xf numFmtId="164" fontId="12" fillId="0" borderId="6" xfId="3" applyNumberFormat="1" applyFont="1" applyFill="1" applyBorder="1" applyAlignment="1">
      <alignment horizontal="center" vertical="center"/>
    </xf>
    <xf numFmtId="3" fontId="13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 applyAlignment="1">
      <alignment horizontal="center"/>
    </xf>
    <xf numFmtId="37" fontId="14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"/>
    </xf>
    <xf numFmtId="164" fontId="14" fillId="0" borderId="0" xfId="3" applyNumberFormat="1" applyFont="1" applyFill="1" applyAlignment="1">
      <alignment horizontal="center"/>
    </xf>
    <xf numFmtId="164" fontId="15" fillId="0" borderId="0" xfId="3" applyNumberFormat="1" applyFont="1" applyFill="1" applyAlignment="1">
      <alignment horizontal="center"/>
    </xf>
    <xf numFmtId="164" fontId="12" fillId="0" borderId="0" xfId="3" applyNumberFormat="1" applyFont="1" applyFill="1" applyAlignment="1">
      <alignment horizontal="center" vertical="center"/>
    </xf>
    <xf numFmtId="164" fontId="4" fillId="0" borderId="0" xfId="3" applyNumberFormat="1" applyFont="1" applyFill="1" applyAlignment="1">
      <alignment horizontal="right" vertical="top"/>
    </xf>
    <xf numFmtId="164" fontId="9" fillId="0" borderId="0" xfId="3" applyNumberFormat="1" applyFont="1" applyFill="1" applyAlignment="1">
      <alignment horizontal="center"/>
    </xf>
    <xf numFmtId="3" fontId="4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16" fillId="0" borderId="0" xfId="2" applyFont="1" applyAlignment="1">
      <alignment horizontal="center"/>
    </xf>
    <xf numFmtId="0" fontId="0" fillId="0" borderId="0" xfId="0" applyAlignment="1">
      <alignment horizontal="center"/>
    </xf>
    <xf numFmtId="3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165" fontId="8" fillId="0" borderId="0" xfId="2" applyNumberFormat="1" applyAlignment="1">
      <alignment horizontal="center"/>
    </xf>
    <xf numFmtId="164" fontId="0" fillId="0" borderId="0" xfId="3" applyNumberFormat="1" applyFont="1" applyFill="1" applyAlignment="1">
      <alignment horizontal="center"/>
    </xf>
    <xf numFmtId="164" fontId="8" fillId="0" borderId="0" xfId="2" applyNumberFormat="1" applyAlignment="1">
      <alignment horizontal="center"/>
    </xf>
    <xf numFmtId="3" fontId="17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/>
    </xf>
    <xf numFmtId="43" fontId="4" fillId="0" borderId="0" xfId="3" applyFont="1" applyFill="1" applyAlignment="1">
      <alignment horizontal="right" vertical="top"/>
    </xf>
    <xf numFmtId="3" fontId="4" fillId="0" borderId="5" xfId="0" applyNumberFormat="1" applyFont="1" applyBorder="1" applyAlignment="1">
      <alignment horizontal="center" vertical="top"/>
    </xf>
    <xf numFmtId="164" fontId="12" fillId="0" borderId="8" xfId="3" applyNumberFormat="1" applyFont="1" applyFill="1" applyBorder="1" applyAlignment="1">
      <alignment horizontal="center" vertical="center"/>
    </xf>
    <xf numFmtId="43" fontId="12" fillId="0" borderId="8" xfId="3" applyFont="1" applyFill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/>
    </xf>
    <xf numFmtId="2" fontId="12" fillId="0" borderId="8" xfId="2" applyNumberFormat="1" applyFont="1" applyBorder="1" applyAlignment="1">
      <alignment horizontal="center" vertical="center"/>
    </xf>
    <xf numFmtId="37" fontId="9" fillId="0" borderId="0" xfId="2" applyNumberFormat="1" applyFont="1" applyAlignment="1">
      <alignment horizontal="center"/>
    </xf>
    <xf numFmtId="49" fontId="12" fillId="0" borderId="10" xfId="2" applyNumberFormat="1" applyFont="1" applyBorder="1" applyAlignment="1">
      <alignment horizontal="center" vertical="center"/>
    </xf>
    <xf numFmtId="37" fontId="12" fillId="0" borderId="10" xfId="2" applyNumberFormat="1" applyFont="1" applyBorder="1" applyAlignment="1">
      <alignment horizontal="center" vertical="center"/>
    </xf>
    <xf numFmtId="164" fontId="12" fillId="0" borderId="10" xfId="3" applyNumberFormat="1" applyFont="1" applyFill="1" applyBorder="1" applyAlignment="1">
      <alignment horizontal="center" vertical="center"/>
    </xf>
    <xf numFmtId="2" fontId="12" fillId="0" borderId="10" xfId="2" applyNumberFormat="1" applyFont="1" applyBorder="1" applyAlignment="1">
      <alignment horizontal="center" vertical="center"/>
    </xf>
    <xf numFmtId="37" fontId="9" fillId="0" borderId="0" xfId="2" applyNumberFormat="1" applyFont="1"/>
    <xf numFmtId="3" fontId="8" fillId="0" borderId="0" xfId="2" applyNumberFormat="1"/>
    <xf numFmtId="2" fontId="9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9" fillId="0" borderId="0" xfId="2" applyNumberFormat="1" applyFont="1"/>
    <xf numFmtId="164" fontId="9" fillId="0" borderId="0" xfId="2" applyNumberFormat="1" applyFont="1"/>
    <xf numFmtId="4" fontId="9" fillId="0" borderId="0" xfId="2" applyNumberFormat="1" applyFont="1"/>
    <xf numFmtId="166" fontId="19" fillId="0" borderId="0" xfId="3" applyNumberFormat="1" applyFont="1" applyFill="1"/>
    <xf numFmtId="3" fontId="8" fillId="0" borderId="0" xfId="2" applyNumberFormat="1" applyAlignment="1">
      <alignment horizontal="left"/>
    </xf>
    <xf numFmtId="37" fontId="8" fillId="0" borderId="0" xfId="2" applyNumberFormat="1" applyAlignment="1">
      <alignment horizontal="left"/>
    </xf>
    <xf numFmtId="164" fontId="9" fillId="0" borderId="0" xfId="3" applyNumberFormat="1" applyFont="1" applyFill="1"/>
    <xf numFmtId="167" fontId="9" fillId="0" borderId="0" xfId="2" applyNumberFormat="1" applyFont="1"/>
    <xf numFmtId="168" fontId="9" fillId="0" borderId="0" xfId="2" applyNumberFormat="1" applyFont="1"/>
    <xf numFmtId="0" fontId="1" fillId="0" borderId="0" xfId="2" applyFont="1" applyAlignment="1">
      <alignment horizontal="center" vertical="center"/>
    </xf>
    <xf numFmtId="0" fontId="9" fillId="0" borderId="0" xfId="4" applyFont="1"/>
    <xf numFmtId="0" fontId="2" fillId="0" borderId="0" xfId="2" applyFont="1" applyAlignment="1">
      <alignment horizontal="right" vertical="center"/>
    </xf>
    <xf numFmtId="0" fontId="8" fillId="0" borderId="0" xfId="5" applyAlignment="1">
      <alignment horizontal="left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vertical="center"/>
    </xf>
    <xf numFmtId="37" fontId="11" fillId="0" borderId="6" xfId="4" applyNumberFormat="1" applyFont="1" applyBorder="1" applyAlignment="1">
      <alignment horizontal="center" vertical="center" wrapText="1"/>
    </xf>
    <xf numFmtId="37" fontId="11" fillId="0" borderId="0" xfId="4" applyNumberFormat="1" applyFont="1" applyAlignment="1">
      <alignment horizontal="center" vertical="center" wrapText="1"/>
    </xf>
    <xf numFmtId="37" fontId="11" fillId="0" borderId="11" xfId="4" applyNumberFormat="1" applyFont="1" applyBorder="1" applyAlignment="1">
      <alignment horizontal="center" vertical="center" wrapText="1"/>
    </xf>
    <xf numFmtId="37" fontId="14" fillId="0" borderId="0" xfId="4" applyNumberFormat="1" applyFont="1" applyAlignment="1">
      <alignment horizontal="right" vertical="center" wrapText="1"/>
    </xf>
    <xf numFmtId="43" fontId="14" fillId="0" borderId="0" xfId="6" applyFont="1" applyFill="1" applyAlignment="1">
      <alignment horizontal="center" vertical="center"/>
    </xf>
    <xf numFmtId="164" fontId="15" fillId="0" borderId="0" xfId="3" applyNumberFormat="1" applyFont="1" applyFill="1" applyAlignment="1">
      <alignment horizontal="center" vertical="center"/>
    </xf>
    <xf numFmtId="164" fontId="14" fillId="0" borderId="0" xfId="3" applyNumberFormat="1" applyFont="1" applyFill="1" applyAlignment="1">
      <alignment horizontal="center" vertical="center"/>
    </xf>
    <xf numFmtId="38" fontId="17" fillId="0" borderId="0" xfId="0" applyNumberFormat="1" applyFont="1" applyAlignment="1">
      <alignment horizontal="center" vertical="top"/>
    </xf>
    <xf numFmtId="38" fontId="18" fillId="0" borderId="0" xfId="0" applyNumberFormat="1" applyFont="1" applyAlignment="1">
      <alignment horizontal="center"/>
    </xf>
    <xf numFmtId="38" fontId="14" fillId="0" borderId="0" xfId="6" applyNumberFormat="1" applyFont="1" applyFill="1" applyAlignment="1">
      <alignment horizontal="center" vertical="center"/>
    </xf>
    <xf numFmtId="40" fontId="17" fillId="0" borderId="0" xfId="0" applyNumberFormat="1" applyFont="1" applyAlignment="1">
      <alignment horizontal="center" vertical="top"/>
    </xf>
    <xf numFmtId="38" fontId="14" fillId="0" borderId="0" xfId="4" applyNumberFormat="1" applyFont="1" applyAlignment="1">
      <alignment horizontal="center" vertical="center"/>
    </xf>
    <xf numFmtId="38" fontId="18" fillId="0" borderId="0" xfId="0" applyNumberFormat="1" applyFont="1" applyAlignment="1">
      <alignment horizontal="left"/>
    </xf>
    <xf numFmtId="38" fontId="15" fillId="0" borderId="0" xfId="4" applyNumberFormat="1" applyFont="1" applyAlignment="1">
      <alignment horizontal="center" vertical="center"/>
    </xf>
    <xf numFmtId="0" fontId="15" fillId="0" borderId="0" xfId="4" applyFont="1"/>
    <xf numFmtId="3" fontId="15" fillId="0" borderId="0" xfId="4" applyNumberFormat="1" applyFont="1"/>
    <xf numFmtId="37" fontId="21" fillId="0" borderId="12" xfId="4" applyNumberFormat="1" applyFont="1" applyBorder="1" applyAlignment="1">
      <alignment horizontal="center" vertical="center"/>
    </xf>
    <xf numFmtId="0" fontId="22" fillId="0" borderId="0" xfId="4" applyFont="1"/>
    <xf numFmtId="164" fontId="9" fillId="0" borderId="12" xfId="3" applyNumberFormat="1" applyFont="1" applyFill="1" applyBorder="1"/>
    <xf numFmtId="164" fontId="22" fillId="0" borderId="0" xfId="3" applyNumberFormat="1" applyFont="1" applyFill="1"/>
    <xf numFmtId="38" fontId="23" fillId="0" borderId="8" xfId="4" applyNumberFormat="1" applyFont="1" applyBorder="1" applyAlignment="1">
      <alignment horizontal="center" vertical="center"/>
    </xf>
    <xf numFmtId="164" fontId="23" fillId="0" borderId="12" xfId="3" applyNumberFormat="1" applyFont="1" applyFill="1" applyBorder="1" applyAlignment="1">
      <alignment horizontal="center" vertical="center"/>
    </xf>
    <xf numFmtId="38" fontId="22" fillId="0" borderId="0" xfId="4" applyNumberFormat="1" applyFont="1"/>
    <xf numFmtId="40" fontId="23" fillId="0" borderId="8" xfId="4" applyNumberFormat="1" applyFont="1" applyBorder="1" applyAlignment="1">
      <alignment horizontal="center" vertical="center"/>
    </xf>
    <xf numFmtId="38" fontId="23" fillId="0" borderId="0" xfId="4" applyNumberFormat="1" applyFont="1" applyAlignment="1">
      <alignment horizontal="center" vertical="center"/>
    </xf>
    <xf numFmtId="3" fontId="9" fillId="0" borderId="0" xfId="4" applyNumberFormat="1" applyFont="1"/>
    <xf numFmtId="37" fontId="12" fillId="0" borderId="10" xfId="4" applyNumberFormat="1" applyFont="1" applyBorder="1" applyAlignment="1">
      <alignment horizontal="center" vertical="center"/>
    </xf>
    <xf numFmtId="37" fontId="12" fillId="0" borderId="0" xfId="4" applyNumberFormat="1" applyFont="1" applyAlignment="1">
      <alignment horizontal="center" vertical="center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40" fontId="4" fillId="0" borderId="0" xfId="0" applyNumberFormat="1" applyFont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3" fontId="4" fillId="0" borderId="0" xfId="0" applyNumberFormat="1" applyFont="1" applyFill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Alignment="1"/>
    <xf numFmtId="4" fontId="4" fillId="0" borderId="0" xfId="0" applyNumberFormat="1" applyFont="1" applyFill="1" applyAlignment="1">
      <alignment vertical="top"/>
    </xf>
    <xf numFmtId="4" fontId="4" fillId="0" borderId="2" xfId="0" applyNumberFormat="1" applyFont="1" applyFill="1" applyBorder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43" fontId="4" fillId="0" borderId="0" xfId="1" applyFont="1" applyFill="1" applyAlignment="1">
      <alignment vertical="top"/>
    </xf>
    <xf numFmtId="0" fontId="3" fillId="0" borderId="0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top"/>
    </xf>
    <xf numFmtId="43" fontId="4" fillId="0" borderId="0" xfId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4" fillId="0" borderId="2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38" fontId="4" fillId="0" borderId="2" xfId="0" applyNumberFormat="1" applyFont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40" fontId="4" fillId="0" borderId="2" xfId="0" applyNumberFormat="1" applyFont="1" applyBorder="1" applyAlignment="1">
      <alignment horizontal="center" vertical="top"/>
    </xf>
    <xf numFmtId="40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/>
    </xf>
    <xf numFmtId="38" fontId="4" fillId="0" borderId="0" xfId="0" applyNumberFormat="1" applyFont="1" applyAlignment="1">
      <alignment horizontal="center" vertical="top"/>
    </xf>
    <xf numFmtId="40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8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center" vertical="top"/>
    </xf>
    <xf numFmtId="40" fontId="4" fillId="0" borderId="5" xfId="0" applyNumberFormat="1" applyFont="1" applyBorder="1" applyAlignment="1">
      <alignment horizontal="center" vertical="top"/>
    </xf>
    <xf numFmtId="38" fontId="4" fillId="0" borderId="2" xfId="0" applyNumberFormat="1" applyFont="1" applyFill="1" applyBorder="1" applyAlignment="1">
      <alignment vertical="top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3" fontId="24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left"/>
    </xf>
    <xf numFmtId="3" fontId="26" fillId="0" borderId="0" xfId="0" applyNumberFormat="1" applyFont="1" applyAlignment="1">
      <alignment horizontal="left"/>
    </xf>
    <xf numFmtId="38" fontId="0" fillId="0" borderId="0" xfId="0" applyNumberFormat="1" applyBorder="1" applyAlignment="1">
      <alignment horizontal="left"/>
    </xf>
    <xf numFmtId="164" fontId="0" fillId="0" borderId="0" xfId="1" applyNumberFormat="1" applyFont="1" applyAlignment="1">
      <alignment horizontal="left"/>
    </xf>
    <xf numFmtId="3" fontId="27" fillId="0" borderId="0" xfId="0" applyNumberFormat="1" applyFont="1" applyAlignment="1">
      <alignment horizontal="left"/>
    </xf>
    <xf numFmtId="169" fontId="29" fillId="0" borderId="0" xfId="7" applyNumberFormat="1" applyFont="1" applyAlignment="1">
      <alignment horizontal="center" vertical="center"/>
    </xf>
    <xf numFmtId="4" fontId="4" fillId="0" borderId="0" xfId="0" applyNumberFormat="1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center" vertical="top"/>
    </xf>
    <xf numFmtId="0" fontId="9" fillId="0" borderId="0" xfId="2" applyFont="1" applyBorder="1"/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37" fontId="11" fillId="0" borderId="6" xfId="2" applyNumberFormat="1" applyFont="1" applyBorder="1" applyAlignment="1">
      <alignment horizontal="center" vertical="center"/>
    </xf>
    <xf numFmtId="0" fontId="9" fillId="0" borderId="7" xfId="2" applyFont="1" applyBorder="1"/>
    <xf numFmtId="0" fontId="12" fillId="0" borderId="0" xfId="2" applyFont="1" applyAlignment="1">
      <alignment horizontal="center" vertical="center"/>
    </xf>
    <xf numFmtId="37" fontId="12" fillId="0" borderId="6" xfId="2" applyNumberFormat="1" applyFont="1" applyBorder="1" applyAlignment="1">
      <alignment horizontal="center" vertical="center"/>
    </xf>
    <xf numFmtId="2" fontId="12" fillId="0" borderId="0" xfId="2" applyNumberFormat="1" applyFont="1" applyAlignment="1">
      <alignment horizontal="center" vertical="center" wrapText="1"/>
    </xf>
    <xf numFmtId="2" fontId="12" fillId="0" borderId="6" xfId="2" applyNumberFormat="1" applyFont="1" applyBorder="1" applyAlignment="1">
      <alignment horizontal="center" vertical="center"/>
    </xf>
    <xf numFmtId="37" fontId="12" fillId="0" borderId="9" xfId="2" applyNumberFormat="1" applyFont="1" applyBorder="1" applyAlignment="1">
      <alignment horizontal="center" vertical="center" wrapText="1"/>
    </xf>
    <xf numFmtId="37" fontId="12" fillId="0" borderId="6" xfId="2" applyNumberFormat="1" applyFont="1" applyBorder="1" applyAlignment="1">
      <alignment horizontal="center" vertical="center" wrapText="1"/>
    </xf>
    <xf numFmtId="0" fontId="9" fillId="0" borderId="0" xfId="2" applyFont="1"/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37" fontId="12" fillId="0" borderId="0" xfId="2" applyNumberFormat="1" applyFont="1" applyAlignment="1">
      <alignment horizontal="center" vertical="center" wrapText="1"/>
    </xf>
    <xf numFmtId="0" fontId="12" fillId="0" borderId="8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2" applyFont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</cellXfs>
  <cellStyles count="8">
    <cellStyle name="Comma" xfId="1" builtinId="3"/>
    <cellStyle name="Comma 2" xfId="3" xr:uid="{81F56B4D-3E93-43BE-96EB-34E07585C1AA}"/>
    <cellStyle name="Comma 2 2" xfId="6" xr:uid="{1342A6C8-44E7-4240-AE6A-04BAD9E5ED67}"/>
    <cellStyle name="Normal" xfId="0" builtinId="0"/>
    <cellStyle name="Normal 2" xfId="2" xr:uid="{BDCAF22A-DC96-43FD-B490-96A17F85C5CE}"/>
    <cellStyle name="Normal 2 2" xfId="4" xr:uid="{46D6193E-B561-4137-A407-EDFE54285FBA}"/>
    <cellStyle name="Normal 3" xfId="5" xr:uid="{C9736697-503A-43B1-9036-8D7D498D65E7}"/>
    <cellStyle name="Normal 4" xfId="7" xr:uid="{952FE149-CC13-4EED-882F-2FBF02149B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112" zoomScaleNormal="100" zoomScaleSheetLayoutView="112" workbookViewId="0">
      <selection activeCell="A8" sqref="A8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63.75" customHeight="1">
      <c r="A1" s="196" t="s">
        <v>0</v>
      </c>
      <c r="B1" s="196"/>
      <c r="C1" s="196"/>
    </row>
    <row r="2" spans="1:3" ht="21.75" customHeight="1">
      <c r="A2" s="196" t="s">
        <v>1</v>
      </c>
      <c r="B2" s="196"/>
      <c r="C2" s="196"/>
    </row>
    <row r="3" spans="1:3" ht="21.75" customHeight="1">
      <c r="A3" s="196" t="s">
        <v>238</v>
      </c>
      <c r="B3" s="196"/>
      <c r="C3" s="196"/>
    </row>
    <row r="4" spans="1:3" ht="7.35" customHeight="1">
      <c r="A4" s="196"/>
      <c r="B4" s="196"/>
      <c r="C4" s="196"/>
    </row>
    <row r="5" spans="1:3" ht="123.6" customHeight="1">
      <c r="A5" s="196"/>
      <c r="B5" s="196"/>
      <c r="C5" s="196"/>
    </row>
    <row r="6" spans="1:3" ht="123.6" customHeight="1">
      <c r="A6" s="196" t="s">
        <v>2</v>
      </c>
      <c r="B6" s="196"/>
      <c r="C6" s="196"/>
    </row>
    <row r="8" spans="1:3" ht="25.5">
      <c r="B8" s="195"/>
      <c r="C8" s="29"/>
    </row>
    <row r="9" spans="1:3">
      <c r="B9" s="195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paperSize="9" scale="7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4F3F-EC81-4EDE-A3A3-A4CCCE8E77BF}">
  <sheetPr>
    <pageSetUpPr fitToPage="1"/>
  </sheetPr>
  <dimension ref="A1:W15"/>
  <sheetViews>
    <sheetView rightToLeft="1" zoomScale="96" zoomScaleNormal="96" zoomScaleSheetLayoutView="98" workbookViewId="0">
      <selection activeCell="Q22" sqref="Q22"/>
    </sheetView>
  </sheetViews>
  <sheetFormatPr defaultRowHeight="18"/>
  <cols>
    <col min="1" max="1" width="26.28515625" style="89" bestFit="1" customWidth="1"/>
    <col min="2" max="2" width="1.42578125" style="89" customWidth="1"/>
    <col min="3" max="3" width="14.42578125" style="89" bestFit="1" customWidth="1"/>
    <col min="4" max="4" width="1.42578125" style="89" customWidth="1"/>
    <col min="5" max="5" width="23.7109375" style="89" bestFit="1" customWidth="1"/>
    <col min="6" max="6" width="1.42578125" style="89" customWidth="1"/>
    <col min="7" max="7" width="11.5703125" style="89" bestFit="1" customWidth="1"/>
    <col min="8" max="8" width="1.42578125" style="89" customWidth="1"/>
    <col min="9" max="9" width="23.7109375" style="89" bestFit="1" customWidth="1"/>
    <col min="10" max="10" width="1.42578125" style="89" customWidth="1"/>
    <col min="11" max="11" width="14.28515625" style="89" bestFit="1" customWidth="1"/>
    <col min="12" max="12" width="1.42578125" style="89" customWidth="1"/>
    <col min="13" max="13" width="23.5703125" style="89" bestFit="1" customWidth="1"/>
    <col min="14" max="14" width="1.42578125" style="89" customWidth="1"/>
    <col min="15" max="15" width="17.7109375" style="89" bestFit="1" customWidth="1"/>
    <col min="16" max="16" width="1.42578125" style="89" customWidth="1"/>
    <col min="17" max="17" width="19.42578125" style="89" bestFit="1" customWidth="1"/>
    <col min="18" max="18" width="1.28515625" style="89" customWidth="1"/>
    <col min="19" max="19" width="14.28515625" style="89" bestFit="1" customWidth="1"/>
    <col min="20" max="21" width="9.140625" style="89"/>
    <col min="22" max="22" width="16.85546875" style="89" bestFit="1" customWidth="1"/>
    <col min="23" max="16384" width="9.140625" style="89"/>
  </cols>
  <sheetData>
    <row r="1" spans="1:23" ht="25.5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88"/>
    </row>
    <row r="2" spans="1:23" ht="25.5">
      <c r="A2" s="204" t="s">
        <v>176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88"/>
    </row>
    <row r="3" spans="1:23" ht="25.5">
      <c r="A3" s="204" t="s">
        <v>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88"/>
    </row>
    <row r="5" spans="1:23" ht="24">
      <c r="A5" s="232" t="s">
        <v>265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90"/>
    </row>
    <row r="7" spans="1:23" ht="21">
      <c r="C7" s="233" t="s">
        <v>194</v>
      </c>
      <c r="D7" s="233"/>
      <c r="E7" s="233"/>
      <c r="F7" s="233"/>
      <c r="G7" s="233"/>
      <c r="H7" s="233"/>
      <c r="I7" s="233"/>
      <c r="J7" s="233"/>
      <c r="K7" s="233"/>
      <c r="L7" s="91"/>
      <c r="M7" s="233" t="s">
        <v>195</v>
      </c>
      <c r="N7" s="233"/>
      <c r="O7" s="233"/>
      <c r="P7" s="233"/>
      <c r="Q7" s="233"/>
      <c r="R7" s="92"/>
      <c r="W7" s="93"/>
    </row>
    <row r="8" spans="1:23" ht="42">
      <c r="C8" s="94" t="s">
        <v>266</v>
      </c>
      <c r="E8" s="94" t="s">
        <v>267</v>
      </c>
      <c r="G8" s="94" t="s">
        <v>268</v>
      </c>
      <c r="I8" s="94" t="s">
        <v>264</v>
      </c>
      <c r="K8" s="94" t="s">
        <v>181</v>
      </c>
      <c r="M8" s="94" t="s">
        <v>267</v>
      </c>
      <c r="O8" s="94" t="s">
        <v>268</v>
      </c>
      <c r="Q8" s="94" t="s">
        <v>264</v>
      </c>
      <c r="R8" s="95"/>
      <c r="S8" s="96" t="s">
        <v>181</v>
      </c>
    </row>
    <row r="9" spans="1:23" s="108" customFormat="1" ht="20.25">
      <c r="A9" s="97" t="s">
        <v>87</v>
      </c>
      <c r="B9" s="98"/>
      <c r="C9" s="99">
        <v>0</v>
      </c>
      <c r="D9" s="100"/>
      <c r="E9" s="101">
        <v>-24036244231</v>
      </c>
      <c r="F9" s="102"/>
      <c r="G9" s="101">
        <v>0</v>
      </c>
      <c r="H9" s="102"/>
      <c r="I9" s="101">
        <v>-24036244231</v>
      </c>
      <c r="J9" s="102"/>
      <c r="K9" s="104">
        <v>-0.44906734769660767</v>
      </c>
      <c r="L9" s="105"/>
      <c r="M9" s="101">
        <v>40490967888</v>
      </c>
      <c r="N9" s="102"/>
      <c r="O9" s="101">
        <v>0</v>
      </c>
      <c r="P9" s="102"/>
      <c r="Q9" s="101">
        <v>40490967888</v>
      </c>
      <c r="R9" s="102"/>
      <c r="S9" s="104">
        <v>0.92116693682580875</v>
      </c>
      <c r="U9" s="109"/>
    </row>
    <row r="10" spans="1:23" s="108" customFormat="1" ht="20.25">
      <c r="A10" s="97" t="s">
        <v>69</v>
      </c>
      <c r="B10" s="98"/>
      <c r="C10" s="99">
        <v>0</v>
      </c>
      <c r="D10" s="100"/>
      <c r="E10" s="101">
        <v>-168669339711</v>
      </c>
      <c r="F10" s="102"/>
      <c r="G10" s="101">
        <v>0</v>
      </c>
      <c r="H10" s="102"/>
      <c r="I10" s="101">
        <v>-168669339711</v>
      </c>
      <c r="J10" s="103"/>
      <c r="K10" s="104">
        <v>-3.1512366197406392</v>
      </c>
      <c r="L10" s="105"/>
      <c r="M10" s="101">
        <v>-71694395892</v>
      </c>
      <c r="N10" s="106"/>
      <c r="O10" s="101">
        <v>0</v>
      </c>
      <c r="P10" s="106"/>
      <c r="Q10" s="101">
        <v>-71694395892</v>
      </c>
      <c r="R10" s="107"/>
      <c r="S10" s="104">
        <v>-1.6310429336756607</v>
      </c>
      <c r="U10" s="109"/>
    </row>
    <row r="11" spans="1:23" ht="24.75" thickBot="1">
      <c r="A11" s="110" t="s">
        <v>264</v>
      </c>
      <c r="B11" s="111"/>
      <c r="C11" s="112">
        <f>SUM(C10:C10)</f>
        <v>0</v>
      </c>
      <c r="D11" s="113"/>
      <c r="E11" s="114">
        <f>SUM(E9:E10)</f>
        <v>-192705583942</v>
      </c>
      <c r="F11" s="113"/>
      <c r="G11" s="115">
        <f>SUM(G10:G10)</f>
        <v>0</v>
      </c>
      <c r="H11" s="113"/>
      <c r="I11" s="114">
        <f>SUM(I9:I10)</f>
        <v>-192705583942</v>
      </c>
      <c r="J11" s="116"/>
      <c r="K11" s="117">
        <f>SUM(K9:K10)</f>
        <v>-3.600303967437247</v>
      </c>
      <c r="L11" s="116"/>
      <c r="M11" s="114">
        <f>SUM(M9:M10)</f>
        <v>-31203428004</v>
      </c>
      <c r="N11" s="116"/>
      <c r="O11" s="114">
        <f>SUM(O10:O10)</f>
        <v>0</v>
      </c>
      <c r="P11" s="116"/>
      <c r="Q11" s="114">
        <f>SUM(Q9:Q10)</f>
        <v>-31203428004</v>
      </c>
      <c r="R11" s="118"/>
      <c r="S11" s="117">
        <f>SUM(S9:S10)</f>
        <v>-0.70987599684985192</v>
      </c>
      <c r="V11" s="119"/>
    </row>
    <row r="12" spans="1:23" ht="19.5" thickTop="1">
      <c r="E12" s="120"/>
      <c r="G12" s="120"/>
      <c r="K12" s="120"/>
      <c r="M12" s="120"/>
      <c r="O12" s="120"/>
      <c r="Q12" s="120"/>
      <c r="R12" s="121"/>
      <c r="S12" s="120"/>
    </row>
    <row r="14" spans="1:23" customFormat="1" ht="21.75" customHeight="1">
      <c r="A14" s="220"/>
      <c r="B14" s="220"/>
      <c r="C14" s="122"/>
      <c r="D14" s="123"/>
      <c r="E14" s="122"/>
      <c r="F14" s="123"/>
      <c r="G14" s="122"/>
      <c r="H14" s="123"/>
      <c r="I14" s="122"/>
      <c r="J14" s="123"/>
      <c r="K14" s="124"/>
      <c r="L14" s="123"/>
      <c r="M14" s="122"/>
      <c r="N14" s="123"/>
      <c r="O14" s="231"/>
      <c r="P14" s="231"/>
      <c r="Q14" s="123"/>
      <c r="R14" s="123"/>
      <c r="S14" s="124"/>
      <c r="T14" s="123"/>
      <c r="U14" s="122"/>
      <c r="V14" s="123"/>
      <c r="W14" s="124"/>
    </row>
    <row r="15" spans="1:23" customFormat="1" ht="21.75" customHeight="1">
      <c r="A15" s="220"/>
      <c r="B15" s="220"/>
      <c r="C15" s="122"/>
      <c r="D15" s="123"/>
      <c r="E15" s="122"/>
      <c r="F15" s="123"/>
      <c r="G15" s="122"/>
      <c r="H15" s="123"/>
      <c r="I15" s="122"/>
      <c r="J15" s="123"/>
      <c r="K15" s="124"/>
      <c r="L15" s="123"/>
      <c r="M15" s="122"/>
      <c r="N15" s="123"/>
      <c r="O15" s="231"/>
      <c r="P15" s="231"/>
      <c r="Q15" s="123"/>
      <c r="R15" s="123"/>
      <c r="S15" s="124"/>
      <c r="T15" s="123"/>
      <c r="U15" s="122"/>
      <c r="V15" s="123"/>
      <c r="W15" s="124"/>
    </row>
  </sheetData>
  <mergeCells count="10">
    <mergeCell ref="A14:B14"/>
    <mergeCell ref="O14:P14"/>
    <mergeCell ref="A15:B15"/>
    <mergeCell ref="O15:P15"/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R17" sqref="R17"/>
    </sheetView>
  </sheetViews>
  <sheetFormatPr defaultRowHeight="12.75"/>
  <cols>
    <col min="1" max="1" width="6.7109375" bestFit="1" customWidth="1"/>
    <col min="2" max="2" width="21" customWidth="1"/>
    <col min="3" max="3" width="1.28515625" customWidth="1"/>
    <col min="4" max="4" width="15.42578125" bestFit="1" customWidth="1"/>
    <col min="5" max="5" width="1.28515625" customWidth="1"/>
    <col min="6" max="6" width="15.7109375" bestFit="1" customWidth="1"/>
    <col min="7" max="7" width="1.28515625" customWidth="1"/>
    <col min="8" max="8" width="15.5703125" bestFit="1" customWidth="1"/>
    <col min="9" max="9" width="1.28515625" customWidth="1"/>
    <col min="10" max="10" width="15.85546875" bestFit="1" customWidth="1"/>
    <col min="11" max="11" width="1.28515625" customWidth="1"/>
    <col min="12" max="12" width="15.7109375" bestFit="1" customWidth="1"/>
    <col min="13" max="13" width="1.28515625" customWidth="1"/>
    <col min="14" max="14" width="15.7109375" bestFit="1" customWidth="1"/>
    <col min="15" max="15" width="1.28515625" customWidth="1"/>
    <col min="16" max="16" width="15.5703125" bestFit="1" customWidth="1"/>
    <col min="17" max="17" width="1.28515625" customWidth="1"/>
    <col min="18" max="18" width="15.7109375" bestFit="1" customWidth="1"/>
  </cols>
  <sheetData>
    <row r="1" spans="1:18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</row>
    <row r="2" spans="1:18" ht="21.75" customHeight="1">
      <c r="A2" s="201" t="s">
        <v>176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</row>
    <row r="3" spans="1:18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</row>
    <row r="4" spans="1:18" ht="14.45" customHeight="1"/>
    <row r="5" spans="1:18" ht="14.45" customHeight="1">
      <c r="A5" s="1" t="s">
        <v>200</v>
      </c>
      <c r="B5" s="202" t="s">
        <v>201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</row>
    <row r="6" spans="1:18" ht="14.45" customHeight="1">
      <c r="D6" s="200" t="s">
        <v>194</v>
      </c>
      <c r="E6" s="200"/>
      <c r="F6" s="200"/>
      <c r="G6" s="200"/>
      <c r="H6" s="200"/>
      <c r="I6" s="200"/>
      <c r="J6" s="200"/>
      <c r="L6" s="200" t="s">
        <v>195</v>
      </c>
      <c r="M6" s="200"/>
      <c r="N6" s="200"/>
      <c r="O6" s="200"/>
      <c r="P6" s="200"/>
      <c r="Q6" s="200"/>
      <c r="R6" s="200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200" t="s">
        <v>202</v>
      </c>
      <c r="B8" s="200"/>
      <c r="D8" s="2" t="s">
        <v>203</v>
      </c>
      <c r="F8" s="2" t="s">
        <v>198</v>
      </c>
      <c r="H8" s="2" t="s">
        <v>199</v>
      </c>
      <c r="J8" s="2" t="s">
        <v>115</v>
      </c>
      <c r="L8" s="2" t="s">
        <v>203</v>
      </c>
      <c r="N8" s="2" t="s">
        <v>198</v>
      </c>
      <c r="P8" s="2" t="s">
        <v>199</v>
      </c>
      <c r="R8" s="2" t="s">
        <v>115</v>
      </c>
    </row>
    <row r="9" spans="1:18" ht="21.75" customHeight="1">
      <c r="A9" s="127" t="s">
        <v>149</v>
      </c>
      <c r="B9" s="127"/>
      <c r="D9" s="173">
        <v>9355018050</v>
      </c>
      <c r="E9" s="123"/>
      <c r="F9" s="173">
        <v>-3099006938</v>
      </c>
      <c r="G9" s="123"/>
      <c r="H9" s="173">
        <v>8885692726</v>
      </c>
      <c r="I9" s="123"/>
      <c r="J9" s="173">
        <v>15141703838</v>
      </c>
      <c r="K9" s="123"/>
      <c r="L9" s="173">
        <v>20268174153</v>
      </c>
      <c r="M9" s="123"/>
      <c r="N9" s="173">
        <v>1182246803</v>
      </c>
      <c r="O9" s="123"/>
      <c r="P9" s="173">
        <v>8885692726</v>
      </c>
      <c r="Q9" s="123"/>
      <c r="R9" s="173">
        <v>30336113682</v>
      </c>
    </row>
    <row r="10" spans="1:18" ht="21.75" customHeight="1">
      <c r="A10" s="125" t="s">
        <v>159</v>
      </c>
      <c r="B10" s="125"/>
      <c r="D10" s="174">
        <v>3098204828</v>
      </c>
      <c r="E10" s="123"/>
      <c r="F10" s="174">
        <v>0</v>
      </c>
      <c r="G10" s="123"/>
      <c r="H10" s="174">
        <v>917605258</v>
      </c>
      <c r="I10" s="123"/>
      <c r="J10" s="174">
        <v>4015810086</v>
      </c>
      <c r="K10" s="123"/>
      <c r="L10" s="174">
        <v>4632330951</v>
      </c>
      <c r="M10" s="123"/>
      <c r="N10" s="174">
        <v>0</v>
      </c>
      <c r="O10" s="123"/>
      <c r="P10" s="174">
        <v>917605258</v>
      </c>
      <c r="Q10" s="123"/>
      <c r="R10" s="174">
        <v>5549936209</v>
      </c>
    </row>
    <row r="11" spans="1:18" ht="21.75" customHeight="1">
      <c r="A11" s="125" t="s">
        <v>156</v>
      </c>
      <c r="B11" s="125"/>
      <c r="D11" s="174">
        <v>1494132403</v>
      </c>
      <c r="E11" s="123"/>
      <c r="F11" s="174">
        <v>0</v>
      </c>
      <c r="G11" s="123"/>
      <c r="H11" s="174">
        <v>1876179273</v>
      </c>
      <c r="I11" s="123"/>
      <c r="J11" s="174">
        <v>3370311676</v>
      </c>
      <c r="K11" s="123"/>
      <c r="L11" s="174">
        <v>3441378599</v>
      </c>
      <c r="M11" s="123"/>
      <c r="N11" s="174">
        <v>0</v>
      </c>
      <c r="O11" s="123"/>
      <c r="P11" s="174">
        <v>1876179273</v>
      </c>
      <c r="Q11" s="123"/>
      <c r="R11" s="174">
        <v>5317557872</v>
      </c>
    </row>
    <row r="12" spans="1:18" ht="21.75" customHeight="1">
      <c r="A12" s="126" t="s">
        <v>153</v>
      </c>
      <c r="B12" s="126"/>
      <c r="D12" s="177">
        <v>116231677</v>
      </c>
      <c r="E12" s="123"/>
      <c r="F12" s="177">
        <v>-5449834</v>
      </c>
      <c r="G12" s="123"/>
      <c r="H12" s="177">
        <v>0</v>
      </c>
      <c r="I12" s="123"/>
      <c r="J12" s="177">
        <v>110781843</v>
      </c>
      <c r="K12" s="123"/>
      <c r="L12" s="177">
        <v>116231677</v>
      </c>
      <c r="M12" s="123"/>
      <c r="N12" s="177">
        <v>-11290187</v>
      </c>
      <c r="O12" s="123"/>
      <c r="P12" s="177">
        <v>0</v>
      </c>
      <c r="Q12" s="123"/>
      <c r="R12" s="177">
        <v>104941490</v>
      </c>
    </row>
    <row r="13" spans="1:18" ht="21.75" customHeight="1">
      <c r="A13" s="198" t="s">
        <v>115</v>
      </c>
      <c r="B13" s="198"/>
      <c r="D13" s="180">
        <f>SUM(D9:D12)</f>
        <v>14063586958</v>
      </c>
      <c r="E13" s="123"/>
      <c r="F13" s="180">
        <f>SUM(F9:F12)</f>
        <v>-3104456772</v>
      </c>
      <c r="G13" s="123"/>
      <c r="H13" s="180">
        <f>SUM(H9:H12)</f>
        <v>11679477257</v>
      </c>
      <c r="I13" s="123"/>
      <c r="J13" s="180">
        <f>SUM(J9:J12)</f>
        <v>22638607443</v>
      </c>
      <c r="K13" s="123"/>
      <c r="L13" s="180">
        <f>SUM(L9:L12)</f>
        <v>28458115380</v>
      </c>
      <c r="M13" s="123"/>
      <c r="N13" s="180">
        <f>SUM(N9:N12)</f>
        <v>1170956616</v>
      </c>
      <c r="O13" s="123"/>
      <c r="P13" s="180">
        <f>SUM(P9:P12)</f>
        <v>11679477257</v>
      </c>
      <c r="Q13" s="123"/>
      <c r="R13" s="180">
        <f>SUM(R9:R12)</f>
        <v>41308549253</v>
      </c>
    </row>
  </sheetData>
  <sortState xmlns:xlrd2="http://schemas.microsoft.com/office/spreadsheetml/2017/richdata2" ref="A9:R12">
    <sortCondition descending="1" ref="R9:R12"/>
  </sortState>
  <mergeCells count="8">
    <mergeCell ref="A13:B13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5"/>
  <sheetViews>
    <sheetView rightToLeft="1" workbookViewId="0">
      <selection activeCell="H20" sqref="H20"/>
    </sheetView>
  </sheetViews>
  <sheetFormatPr defaultRowHeight="12.75"/>
  <cols>
    <col min="1" max="1" width="5.140625" customWidth="1"/>
    <col min="2" max="2" width="25.28515625" customWidth="1"/>
    <col min="3" max="3" width="1.28515625" customWidth="1"/>
    <col min="4" max="4" width="19.42578125" customWidth="1"/>
    <col min="5" max="5" width="1.28515625" customWidth="1"/>
    <col min="6" max="6" width="14.140625" customWidth="1"/>
    <col min="7" max="7" width="1.28515625" customWidth="1"/>
    <col min="8" max="8" width="19.42578125" customWidth="1"/>
    <col min="9" max="9" width="1.28515625" customWidth="1"/>
    <col min="10" max="10" width="14.85546875" customWidth="1"/>
    <col min="11" max="11" width="0.28515625" customWidth="1"/>
  </cols>
  <sheetData>
    <row r="1" spans="1:13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3" ht="21.75" customHeight="1">
      <c r="A2" s="201" t="s">
        <v>176</v>
      </c>
      <c r="B2" s="201"/>
      <c r="C2" s="201"/>
      <c r="D2" s="201"/>
      <c r="E2" s="201"/>
      <c r="F2" s="201"/>
      <c r="G2" s="201"/>
      <c r="H2" s="201"/>
      <c r="I2" s="201"/>
      <c r="J2" s="201"/>
    </row>
    <row r="3" spans="1:13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</row>
    <row r="4" spans="1:13" ht="14.45" customHeight="1"/>
    <row r="5" spans="1:13" ht="14.45" customHeight="1">
      <c r="A5" s="1" t="s">
        <v>204</v>
      </c>
      <c r="B5" s="202" t="s">
        <v>205</v>
      </c>
      <c r="C5" s="202"/>
      <c r="D5" s="202"/>
      <c r="E5" s="202"/>
      <c r="F5" s="202"/>
      <c r="G5" s="202"/>
      <c r="H5" s="202"/>
      <c r="I5" s="202"/>
      <c r="J5" s="202"/>
    </row>
    <row r="6" spans="1:13" ht="14.45" customHeight="1">
      <c r="D6" s="200" t="s">
        <v>194</v>
      </c>
      <c r="E6" s="200"/>
      <c r="F6" s="200"/>
      <c r="H6" s="200" t="s">
        <v>195</v>
      </c>
      <c r="I6" s="200"/>
      <c r="J6" s="200"/>
    </row>
    <row r="7" spans="1:13" ht="36.4" customHeight="1">
      <c r="A7" s="200" t="s">
        <v>206</v>
      </c>
      <c r="B7" s="200"/>
      <c r="D7" s="17" t="s">
        <v>207</v>
      </c>
      <c r="E7" s="3"/>
      <c r="F7" s="17" t="s">
        <v>275</v>
      </c>
      <c r="H7" s="17" t="s">
        <v>207</v>
      </c>
      <c r="I7" s="3"/>
      <c r="J7" s="17" t="s">
        <v>275</v>
      </c>
    </row>
    <row r="8" spans="1:13" ht="21.75" customHeight="1">
      <c r="A8" s="22" t="s">
        <v>276</v>
      </c>
      <c r="B8" s="22"/>
      <c r="D8" s="149">
        <v>4699068</v>
      </c>
      <c r="E8" s="55"/>
      <c r="F8" s="181">
        <f>D8/$D$13*100</f>
        <v>56.554375541134135</v>
      </c>
      <c r="G8" s="55"/>
      <c r="H8" s="149">
        <v>8328789</v>
      </c>
      <c r="I8" s="55"/>
      <c r="J8" s="181">
        <f>H8/$H$13*100</f>
        <v>53.59170694136035</v>
      </c>
    </row>
    <row r="9" spans="1:13" ht="21.75" customHeight="1">
      <c r="A9" s="23" t="s">
        <v>278</v>
      </c>
      <c r="B9" s="23"/>
      <c r="D9" s="151">
        <v>3553492</v>
      </c>
      <c r="E9" s="55"/>
      <c r="F9" s="182">
        <f t="shared" ref="F9:F12" si="0">D9/$D$13*100</f>
        <v>42.767102125446115</v>
      </c>
      <c r="G9" s="55"/>
      <c r="H9" s="151">
        <v>7091958</v>
      </c>
      <c r="I9" s="55"/>
      <c r="J9" s="182">
        <f t="shared" ref="J9:J12" si="1">H9/$H$13*100</f>
        <v>45.633300924832653</v>
      </c>
    </row>
    <row r="10" spans="1:13" ht="21.75" customHeight="1">
      <c r="A10" s="155" t="s">
        <v>280</v>
      </c>
      <c r="B10" s="155"/>
      <c r="D10" s="151">
        <v>21346</v>
      </c>
      <c r="E10" s="55"/>
      <c r="F10" s="182">
        <f t="shared" si="0"/>
        <v>0.25690407125435283</v>
      </c>
      <c r="G10" s="55"/>
      <c r="H10" s="151">
        <v>47832</v>
      </c>
      <c r="I10" s="55"/>
      <c r="J10" s="182">
        <f t="shared" si="1"/>
        <v>0.30777565939287793</v>
      </c>
    </row>
    <row r="11" spans="1:13" ht="21.75" customHeight="1">
      <c r="A11" s="155" t="s">
        <v>277</v>
      </c>
      <c r="B11" s="155"/>
      <c r="D11" s="151">
        <v>17613</v>
      </c>
      <c r="E11" s="55"/>
      <c r="F11" s="182">
        <f t="shared" si="0"/>
        <v>0.21197654862751414</v>
      </c>
      <c r="G11" s="55"/>
      <c r="H11" s="151">
        <v>37773</v>
      </c>
      <c r="I11" s="55"/>
      <c r="J11" s="182">
        <f t="shared" si="1"/>
        <v>0.24305088606470932</v>
      </c>
    </row>
    <row r="12" spans="1:13" ht="21.75" customHeight="1">
      <c r="A12" s="24" t="s">
        <v>279</v>
      </c>
      <c r="B12" s="24"/>
      <c r="D12" s="152">
        <v>17419</v>
      </c>
      <c r="E12" s="55"/>
      <c r="F12" s="182">
        <f t="shared" si="0"/>
        <v>0.20964171353787933</v>
      </c>
      <c r="G12" s="55"/>
      <c r="H12" s="152">
        <v>34838</v>
      </c>
      <c r="I12" s="55"/>
      <c r="J12" s="182">
        <f t="shared" si="1"/>
        <v>0.22416558834941211</v>
      </c>
    </row>
    <row r="13" spans="1:13" ht="21.75" customHeight="1">
      <c r="A13" s="198" t="s">
        <v>115</v>
      </c>
      <c r="B13" s="198"/>
      <c r="D13" s="183">
        <f>SUM(D8:D12)</f>
        <v>8308938</v>
      </c>
      <c r="E13" s="55"/>
      <c r="F13" s="183">
        <f>SUM(F8:F12)</f>
        <v>100</v>
      </c>
      <c r="G13" s="55"/>
      <c r="H13" s="183">
        <f>SUM(H8:H12)</f>
        <v>15541190</v>
      </c>
      <c r="I13" s="55"/>
      <c r="J13" s="183">
        <f>SUM(J8:J12)</f>
        <v>100</v>
      </c>
    </row>
    <row r="14" spans="1:13">
      <c r="D14" s="55"/>
      <c r="E14" s="55"/>
      <c r="F14" s="55"/>
      <c r="G14" s="55"/>
      <c r="H14" s="55"/>
      <c r="I14" s="55"/>
      <c r="J14" s="55"/>
    </row>
    <row r="15" spans="1:13">
      <c r="M15" s="131"/>
    </row>
  </sheetData>
  <mergeCells count="8">
    <mergeCell ref="A13:B13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D18" sqref="D1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01" t="s">
        <v>0</v>
      </c>
      <c r="B1" s="201"/>
      <c r="C1" s="201"/>
      <c r="D1" s="201"/>
      <c r="E1" s="201"/>
      <c r="F1" s="201"/>
    </row>
    <row r="2" spans="1:6" ht="21.75" customHeight="1">
      <c r="A2" s="201" t="s">
        <v>176</v>
      </c>
      <c r="B2" s="201"/>
      <c r="C2" s="201"/>
      <c r="D2" s="201"/>
      <c r="E2" s="201"/>
      <c r="F2" s="201"/>
    </row>
    <row r="3" spans="1:6" ht="21.75" customHeight="1">
      <c r="A3" s="201" t="s">
        <v>2</v>
      </c>
      <c r="B3" s="201"/>
      <c r="C3" s="201"/>
      <c r="D3" s="201"/>
      <c r="E3" s="201"/>
      <c r="F3" s="201"/>
    </row>
    <row r="4" spans="1:6" ht="14.45" customHeight="1"/>
    <row r="5" spans="1:6" ht="29.1" customHeight="1">
      <c r="A5" s="1" t="s">
        <v>208</v>
      </c>
      <c r="B5" s="202" t="s">
        <v>190</v>
      </c>
      <c r="C5" s="202"/>
      <c r="D5" s="202"/>
      <c r="E5" s="202"/>
      <c r="F5" s="202"/>
    </row>
    <row r="6" spans="1:6" ht="14.45" customHeight="1">
      <c r="D6" s="2" t="s">
        <v>194</v>
      </c>
      <c r="F6" s="2" t="s">
        <v>9</v>
      </c>
    </row>
    <row r="7" spans="1:6" ht="14.45" customHeight="1">
      <c r="A7" s="200" t="s">
        <v>190</v>
      </c>
      <c r="B7" s="200"/>
      <c r="D7" s="4" t="s">
        <v>173</v>
      </c>
      <c r="F7" s="4" t="s">
        <v>173</v>
      </c>
    </row>
    <row r="8" spans="1:6" ht="21.75" customHeight="1">
      <c r="A8" s="224" t="s">
        <v>209</v>
      </c>
      <c r="B8" s="224"/>
      <c r="D8" s="133">
        <v>2307390142</v>
      </c>
      <c r="F8" s="133">
        <v>2307596232</v>
      </c>
    </row>
    <row r="9" spans="1:6" ht="21" customHeight="1">
      <c r="A9" s="234" t="s">
        <v>190</v>
      </c>
      <c r="B9" s="234"/>
      <c r="D9" s="25">
        <v>0</v>
      </c>
      <c r="F9" s="25">
        <v>178035471</v>
      </c>
    </row>
    <row r="10" spans="1:6" ht="21.75" customHeight="1">
      <c r="A10" s="198" t="s">
        <v>115</v>
      </c>
      <c r="B10" s="198"/>
      <c r="D10" s="28">
        <f>SUM(D8:D9)</f>
        <v>2307390142</v>
      </c>
      <c r="F10" s="14">
        <f>SUM(F8:F9)</f>
        <v>2485631703</v>
      </c>
    </row>
  </sheetData>
  <mergeCells count="8">
    <mergeCell ref="A9:B9"/>
    <mergeCell ref="A10:B10"/>
    <mergeCell ref="A8:B8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8"/>
  <sheetViews>
    <sheetView rightToLeft="1" workbookViewId="0">
      <selection activeCell="V11" sqref="V11"/>
    </sheetView>
  </sheetViews>
  <sheetFormatPr defaultRowHeight="12.75"/>
  <cols>
    <col min="1" max="1" width="23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</row>
    <row r="2" spans="1:19" ht="21.75" customHeight="1">
      <c r="A2" s="201" t="s">
        <v>176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</row>
    <row r="3" spans="1:19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</row>
    <row r="4" spans="1:19" ht="14.45" customHeight="1"/>
    <row r="5" spans="1:19" ht="14.45" customHeight="1">
      <c r="A5" s="202" t="s">
        <v>197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</row>
    <row r="6" spans="1:19" ht="14.45" customHeight="1">
      <c r="A6" s="200" t="s">
        <v>117</v>
      </c>
      <c r="C6" s="200" t="s">
        <v>210</v>
      </c>
      <c r="D6" s="200"/>
      <c r="E6" s="200"/>
      <c r="F6" s="200"/>
      <c r="G6" s="200"/>
      <c r="I6" s="200" t="s">
        <v>194</v>
      </c>
      <c r="J6" s="200"/>
      <c r="K6" s="200"/>
      <c r="L6" s="200"/>
      <c r="M6" s="200"/>
      <c r="O6" s="200" t="s">
        <v>195</v>
      </c>
      <c r="P6" s="200"/>
      <c r="Q6" s="200"/>
      <c r="R6" s="200"/>
      <c r="S6" s="200"/>
    </row>
    <row r="7" spans="1:19" ht="29.1" customHeight="1">
      <c r="A7" s="200"/>
      <c r="C7" s="17" t="s">
        <v>211</v>
      </c>
      <c r="D7" s="3"/>
      <c r="E7" s="17" t="s">
        <v>212</v>
      </c>
      <c r="F7" s="3"/>
      <c r="G7" s="17" t="s">
        <v>213</v>
      </c>
      <c r="I7" s="17" t="s">
        <v>214</v>
      </c>
      <c r="J7" s="3"/>
      <c r="K7" s="17" t="s">
        <v>215</v>
      </c>
      <c r="L7" s="3"/>
      <c r="M7" s="17" t="s">
        <v>216</v>
      </c>
      <c r="O7" s="17" t="s">
        <v>214</v>
      </c>
      <c r="P7" s="3"/>
      <c r="Q7" s="17" t="s">
        <v>215</v>
      </c>
      <c r="R7" s="3"/>
      <c r="S7" s="17" t="s">
        <v>216</v>
      </c>
    </row>
    <row r="8" spans="1:19" ht="21.75" customHeight="1">
      <c r="A8" s="5" t="s">
        <v>37</v>
      </c>
      <c r="C8" s="5" t="s">
        <v>225</v>
      </c>
      <c r="E8" s="6">
        <v>66640310</v>
      </c>
      <c r="G8" s="6">
        <v>615</v>
      </c>
      <c r="I8" s="6">
        <v>0</v>
      </c>
      <c r="K8" s="6">
        <v>0</v>
      </c>
      <c r="M8" s="6">
        <v>0</v>
      </c>
      <c r="O8" s="6">
        <v>40983790650</v>
      </c>
      <c r="Q8" s="6">
        <v>0</v>
      </c>
      <c r="S8" s="6">
        <v>40983790650</v>
      </c>
    </row>
    <row r="9" spans="1:19" ht="21.75" customHeight="1">
      <c r="A9" s="8" t="s">
        <v>96</v>
      </c>
      <c r="C9" s="8" t="s">
        <v>219</v>
      </c>
      <c r="E9" s="9">
        <v>10000000</v>
      </c>
      <c r="G9" s="9">
        <v>2100</v>
      </c>
      <c r="I9" s="9">
        <v>21000000000</v>
      </c>
      <c r="K9" s="9">
        <v>339622642</v>
      </c>
      <c r="M9" s="9">
        <v>20660377358</v>
      </c>
      <c r="O9" s="9">
        <v>21000000000</v>
      </c>
      <c r="Q9" s="9">
        <v>339622642</v>
      </c>
      <c r="S9" s="9">
        <v>20660377358</v>
      </c>
    </row>
    <row r="10" spans="1:19" ht="21.75" customHeight="1">
      <c r="A10" s="8" t="s">
        <v>65</v>
      </c>
      <c r="C10" s="8" t="s">
        <v>125</v>
      </c>
      <c r="E10" s="9">
        <v>13750000</v>
      </c>
      <c r="G10" s="9">
        <v>1520</v>
      </c>
      <c r="I10" s="9">
        <v>20900000000</v>
      </c>
      <c r="K10" s="9">
        <v>1302055234</v>
      </c>
      <c r="M10" s="9">
        <v>19597944766</v>
      </c>
      <c r="O10" s="9">
        <v>20900000000</v>
      </c>
      <c r="Q10" s="9">
        <v>1302055234</v>
      </c>
      <c r="S10" s="9">
        <v>19597944766</v>
      </c>
    </row>
    <row r="11" spans="1:19" ht="21.75" customHeight="1">
      <c r="A11" s="8" t="s">
        <v>64</v>
      </c>
      <c r="C11" s="8" t="s">
        <v>220</v>
      </c>
      <c r="E11" s="9">
        <v>750000</v>
      </c>
      <c r="G11" s="9">
        <v>27400</v>
      </c>
      <c r="I11" s="9">
        <v>20550000000</v>
      </c>
      <c r="K11" s="9">
        <v>1644517958</v>
      </c>
      <c r="M11" s="9">
        <v>18905482042</v>
      </c>
      <c r="O11" s="9">
        <v>20550000000</v>
      </c>
      <c r="Q11" s="9">
        <v>1644517958</v>
      </c>
      <c r="S11" s="9">
        <v>18905482042</v>
      </c>
    </row>
    <row r="12" spans="1:19" ht="21.75" customHeight="1">
      <c r="A12" s="8" t="s">
        <v>61</v>
      </c>
      <c r="C12" s="8" t="s">
        <v>221</v>
      </c>
      <c r="E12" s="9">
        <v>1989000</v>
      </c>
      <c r="G12" s="9">
        <v>9700</v>
      </c>
      <c r="I12" s="9">
        <v>19293300000</v>
      </c>
      <c r="K12" s="9">
        <v>1431398922</v>
      </c>
      <c r="M12" s="9">
        <v>17861901078</v>
      </c>
      <c r="O12" s="9">
        <v>19293300000</v>
      </c>
      <c r="Q12" s="9">
        <v>1431398922</v>
      </c>
      <c r="S12" s="9">
        <v>17861901078</v>
      </c>
    </row>
    <row r="13" spans="1:19" ht="21.75" customHeight="1">
      <c r="A13" s="8" t="s">
        <v>35</v>
      </c>
      <c r="C13" s="8" t="s">
        <v>9</v>
      </c>
      <c r="E13" s="9">
        <v>2409776</v>
      </c>
      <c r="G13" s="9">
        <v>6928</v>
      </c>
      <c r="I13" s="9">
        <v>16694928128</v>
      </c>
      <c r="K13" s="9">
        <v>1159813363</v>
      </c>
      <c r="M13" s="9">
        <v>15535114765</v>
      </c>
      <c r="O13" s="9">
        <v>16694928128</v>
      </c>
      <c r="Q13" s="9">
        <v>1159813363</v>
      </c>
      <c r="S13" s="9">
        <v>15535114765</v>
      </c>
    </row>
    <row r="14" spans="1:19" ht="21.75" customHeight="1">
      <c r="A14" s="155" t="s">
        <v>34</v>
      </c>
      <c r="C14" s="155" t="s">
        <v>7</v>
      </c>
      <c r="E14" s="133">
        <v>400000</v>
      </c>
      <c r="G14" s="133">
        <v>33000</v>
      </c>
      <c r="I14" s="133">
        <v>0</v>
      </c>
      <c r="K14" s="133">
        <v>0</v>
      </c>
      <c r="M14" s="133">
        <v>0</v>
      </c>
      <c r="O14" s="133">
        <v>13200000000</v>
      </c>
      <c r="Q14" s="133">
        <v>0</v>
      </c>
      <c r="S14" s="133">
        <v>13200000000</v>
      </c>
    </row>
    <row r="15" spans="1:19" ht="21.75" customHeight="1">
      <c r="A15" s="8" t="s">
        <v>68</v>
      </c>
      <c r="C15" s="8" t="s">
        <v>222</v>
      </c>
      <c r="E15" s="9">
        <v>27007677</v>
      </c>
      <c r="G15" s="9">
        <v>310</v>
      </c>
      <c r="I15" s="9">
        <v>8372379870</v>
      </c>
      <c r="K15" s="9">
        <v>531664918</v>
      </c>
      <c r="M15" s="9">
        <v>7840714952</v>
      </c>
      <c r="O15" s="9">
        <v>8372379870</v>
      </c>
      <c r="Q15" s="9">
        <v>531664918</v>
      </c>
      <c r="S15" s="9">
        <v>7840714952</v>
      </c>
    </row>
    <row r="16" spans="1:19" ht="21.75" customHeight="1">
      <c r="A16" s="8" t="s">
        <v>90</v>
      </c>
      <c r="C16" s="8" t="s">
        <v>218</v>
      </c>
      <c r="E16" s="9">
        <v>41670269</v>
      </c>
      <c r="G16" s="9">
        <v>190</v>
      </c>
      <c r="I16" s="9">
        <v>7917351110</v>
      </c>
      <c r="K16" s="9">
        <v>464525436</v>
      </c>
      <c r="M16" s="9">
        <v>7452825674</v>
      </c>
      <c r="O16" s="9">
        <v>7917351110</v>
      </c>
      <c r="Q16" s="9">
        <v>464525436</v>
      </c>
      <c r="S16" s="9">
        <v>7452825674</v>
      </c>
    </row>
    <row r="17" spans="1:19" ht="21.75" customHeight="1">
      <c r="A17" s="8" t="s">
        <v>60</v>
      </c>
      <c r="C17" s="8" t="s">
        <v>224</v>
      </c>
      <c r="E17" s="9">
        <v>10000000</v>
      </c>
      <c r="G17" s="9">
        <v>740</v>
      </c>
      <c r="I17" s="9">
        <v>0</v>
      </c>
      <c r="K17" s="9">
        <v>0</v>
      </c>
      <c r="M17" s="9">
        <v>0</v>
      </c>
      <c r="O17" s="9">
        <v>7400000000</v>
      </c>
      <c r="Q17" s="9">
        <v>245033113</v>
      </c>
      <c r="S17" s="9">
        <v>7154966887</v>
      </c>
    </row>
    <row r="18" spans="1:19" ht="21.75" customHeight="1">
      <c r="A18" s="8" t="s">
        <v>52</v>
      </c>
      <c r="C18" s="8" t="s">
        <v>218</v>
      </c>
      <c r="E18" s="9">
        <v>20000000</v>
      </c>
      <c r="G18" s="9">
        <v>350</v>
      </c>
      <c r="I18" s="9">
        <v>7000000000</v>
      </c>
      <c r="K18" s="9">
        <v>28649386</v>
      </c>
      <c r="M18" s="9">
        <v>6971350614</v>
      </c>
      <c r="O18" s="9">
        <v>7000000000</v>
      </c>
      <c r="Q18" s="9">
        <v>28649386</v>
      </c>
      <c r="S18" s="9">
        <v>6971350614</v>
      </c>
    </row>
    <row r="19" spans="1:19" ht="21.75" customHeight="1">
      <c r="A19" s="8" t="s">
        <v>102</v>
      </c>
      <c r="C19" s="8" t="s">
        <v>223</v>
      </c>
      <c r="E19" s="9">
        <v>10000000</v>
      </c>
      <c r="G19" s="9">
        <v>580</v>
      </c>
      <c r="I19" s="9">
        <v>0</v>
      </c>
      <c r="K19" s="9">
        <v>0</v>
      </c>
      <c r="M19" s="9">
        <v>0</v>
      </c>
      <c r="O19" s="9">
        <v>5800000000</v>
      </c>
      <c r="Q19" s="9">
        <v>250851900</v>
      </c>
      <c r="S19" s="9">
        <v>5549148100</v>
      </c>
    </row>
    <row r="20" spans="1:19" ht="21.75" customHeight="1">
      <c r="A20" s="8" t="s">
        <v>91</v>
      </c>
      <c r="C20" s="8" t="s">
        <v>217</v>
      </c>
      <c r="E20" s="9">
        <v>20444145</v>
      </c>
      <c r="G20" s="9">
        <v>200</v>
      </c>
      <c r="I20" s="9">
        <v>4088829000</v>
      </c>
      <c r="K20" s="9">
        <v>169137378</v>
      </c>
      <c r="M20" s="9">
        <v>3919691622</v>
      </c>
      <c r="O20" s="9">
        <v>4088829000</v>
      </c>
      <c r="Q20" s="9">
        <v>169137378</v>
      </c>
      <c r="S20" s="9">
        <v>3919691622</v>
      </c>
    </row>
    <row r="21" spans="1:19" ht="21.75" customHeight="1">
      <c r="A21" s="155" t="s">
        <v>22</v>
      </c>
      <c r="C21" s="155" t="s">
        <v>226</v>
      </c>
      <c r="E21" s="133">
        <v>7000000</v>
      </c>
      <c r="G21" s="133">
        <v>530</v>
      </c>
      <c r="I21" s="133">
        <v>3710000000</v>
      </c>
      <c r="K21" s="133">
        <v>0</v>
      </c>
      <c r="M21" s="133">
        <v>3710000000</v>
      </c>
      <c r="O21" s="133">
        <v>3710000000</v>
      </c>
      <c r="Q21" s="133">
        <v>0</v>
      </c>
      <c r="S21" s="133">
        <v>3710000000</v>
      </c>
    </row>
    <row r="22" spans="1:19" ht="21.75" customHeight="1">
      <c r="A22" s="10" t="s">
        <v>51</v>
      </c>
      <c r="C22" s="10" t="s">
        <v>9</v>
      </c>
      <c r="E22" s="12">
        <v>30000000</v>
      </c>
      <c r="G22" s="12">
        <v>91</v>
      </c>
      <c r="I22" s="12">
        <v>2730000000</v>
      </c>
      <c r="K22" s="12">
        <v>202542803</v>
      </c>
      <c r="M22" s="12">
        <v>2527457197</v>
      </c>
      <c r="O22" s="12">
        <v>2730000000</v>
      </c>
      <c r="Q22" s="12">
        <v>202542803</v>
      </c>
      <c r="S22" s="12">
        <v>2527457197</v>
      </c>
    </row>
    <row r="23" spans="1:19" ht="21.75" customHeight="1">
      <c r="A23" s="13" t="s">
        <v>115</v>
      </c>
      <c r="C23" s="14"/>
      <c r="E23" s="14"/>
      <c r="G23" s="14"/>
      <c r="I23" s="28">
        <f>SUM(I8:I22)</f>
        <v>132256788108</v>
      </c>
      <c r="K23" s="28">
        <f>SUM(K8:K22)</f>
        <v>7273928040</v>
      </c>
      <c r="M23" s="28">
        <f>SUM(M8:M22)</f>
        <v>124982860068</v>
      </c>
      <c r="O23" s="28">
        <f>SUM(O8:O22)</f>
        <v>199640578758</v>
      </c>
      <c r="Q23" s="28">
        <f>SUM(Q8:Q22)</f>
        <v>7769813053</v>
      </c>
      <c r="S23" s="14">
        <f>SUM(S8:S22)</f>
        <v>191870765705</v>
      </c>
    </row>
    <row r="28" spans="1:19">
      <c r="M28" s="148"/>
    </row>
  </sheetData>
  <sortState xmlns:xlrd2="http://schemas.microsoft.com/office/spreadsheetml/2017/richdata2" ref="A8:S22">
    <sortCondition descending="1" ref="S8:S22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2"/>
  <sheetViews>
    <sheetView rightToLeft="1" workbookViewId="0">
      <selection activeCell="G26" sqref="G26"/>
    </sheetView>
  </sheetViews>
  <sheetFormatPr defaultRowHeight="12.75"/>
  <cols>
    <col min="1" max="1" width="28" bestFit="1" customWidth="1"/>
    <col min="2" max="2" width="1.28515625" customWidth="1"/>
    <col min="3" max="3" width="11" bestFit="1" customWidth="1"/>
    <col min="4" max="4" width="1.28515625" customWidth="1"/>
    <col min="5" max="5" width="18.7109375" bestFit="1" customWidth="1"/>
    <col min="6" max="6" width="1.28515625" customWidth="1"/>
    <col min="7" max="7" width="14.7109375" bestFit="1" customWidth="1"/>
    <col min="8" max="8" width="1.28515625" customWidth="1"/>
    <col min="9" max="9" width="10.7109375" bestFit="1" customWidth="1"/>
    <col min="10" max="10" width="1.28515625" customWidth="1"/>
    <col min="11" max="11" width="14.7109375" bestFit="1" customWidth="1"/>
    <col min="12" max="12" width="1.28515625" customWidth="1"/>
    <col min="13" max="13" width="15" bestFit="1" customWidth="1"/>
    <col min="14" max="14" width="1.28515625" customWidth="1"/>
    <col min="15" max="15" width="10.7109375" bestFit="1" customWidth="1"/>
    <col min="16" max="16" width="1.28515625" customWidth="1"/>
    <col min="17" max="17" width="15" bestFit="1" customWidth="1"/>
    <col min="18" max="18" width="0.28515625" customWidth="1"/>
  </cols>
  <sheetData>
    <row r="1" spans="1:17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21.75" customHeight="1">
      <c r="A2" s="201" t="s">
        <v>176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17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1:17" ht="14.45" customHeight="1"/>
    <row r="5" spans="1:17" ht="14.45" customHeight="1">
      <c r="A5" s="202" t="s">
        <v>227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</row>
    <row r="6" spans="1:17" ht="14.45" customHeight="1">
      <c r="A6" s="200" t="s">
        <v>179</v>
      </c>
      <c r="G6" s="200" t="s">
        <v>194</v>
      </c>
      <c r="H6" s="200"/>
      <c r="I6" s="200"/>
      <c r="J6" s="200"/>
      <c r="K6" s="200"/>
      <c r="M6" s="200" t="s">
        <v>195</v>
      </c>
      <c r="N6" s="200"/>
      <c r="O6" s="200"/>
      <c r="P6" s="200"/>
      <c r="Q6" s="200"/>
    </row>
    <row r="7" spans="1:17" ht="29.1" customHeight="1">
      <c r="A7" s="200"/>
      <c r="C7" s="235" t="s">
        <v>147</v>
      </c>
      <c r="D7" s="235"/>
      <c r="E7" s="16" t="s">
        <v>228</v>
      </c>
      <c r="G7" s="17" t="s">
        <v>229</v>
      </c>
      <c r="H7" s="3"/>
      <c r="I7" s="17" t="s">
        <v>215</v>
      </c>
      <c r="J7" s="3"/>
      <c r="K7" s="17" t="s">
        <v>230</v>
      </c>
      <c r="M7" s="17" t="s">
        <v>229</v>
      </c>
      <c r="N7" s="3"/>
      <c r="O7" s="17" t="s">
        <v>215</v>
      </c>
      <c r="P7" s="3"/>
      <c r="Q7" s="17" t="s">
        <v>230</v>
      </c>
    </row>
    <row r="8" spans="1:17" ht="21.75" customHeight="1">
      <c r="A8" s="5" t="s">
        <v>149</v>
      </c>
      <c r="C8" s="5" t="s">
        <v>152</v>
      </c>
      <c r="D8" s="3"/>
      <c r="E8" s="18">
        <v>26</v>
      </c>
      <c r="G8" s="6">
        <v>9355018050</v>
      </c>
      <c r="I8" s="6">
        <v>0</v>
      </c>
      <c r="K8" s="6">
        <v>9355018050</v>
      </c>
      <c r="M8" s="6">
        <v>20268174153</v>
      </c>
      <c r="O8" s="6">
        <v>0</v>
      </c>
      <c r="Q8" s="6">
        <v>20268174153</v>
      </c>
    </row>
    <row r="9" spans="1:17" ht="21.75" customHeight="1">
      <c r="A9" s="8" t="s">
        <v>159</v>
      </c>
      <c r="C9" s="8" t="s">
        <v>161</v>
      </c>
      <c r="E9" s="19">
        <v>23</v>
      </c>
      <c r="G9" s="9">
        <v>3098204828</v>
      </c>
      <c r="I9" s="9">
        <v>0</v>
      </c>
      <c r="K9" s="9">
        <v>3098204828</v>
      </c>
      <c r="M9" s="9">
        <v>4632330951</v>
      </c>
      <c r="O9" s="9">
        <v>0</v>
      </c>
      <c r="Q9" s="9">
        <v>4632330951</v>
      </c>
    </row>
    <row r="10" spans="1:17" ht="21.75" customHeight="1">
      <c r="A10" s="155" t="s">
        <v>156</v>
      </c>
      <c r="C10" s="155" t="s">
        <v>158</v>
      </c>
      <c r="D10" s="131"/>
      <c r="E10" s="134">
        <v>23</v>
      </c>
      <c r="G10" s="133">
        <v>1494132403</v>
      </c>
      <c r="I10" s="133">
        <v>0</v>
      </c>
      <c r="K10" s="133">
        <v>1494132403</v>
      </c>
      <c r="M10" s="133">
        <v>3441378599</v>
      </c>
      <c r="O10" s="133">
        <v>0</v>
      </c>
      <c r="Q10" s="133">
        <v>3441378599</v>
      </c>
    </row>
    <row r="11" spans="1:17" ht="21.75" customHeight="1">
      <c r="A11" s="10" t="s">
        <v>153</v>
      </c>
      <c r="C11" s="10" t="s">
        <v>155</v>
      </c>
      <c r="E11" s="20">
        <v>24</v>
      </c>
      <c r="G11" s="12">
        <v>116231677</v>
      </c>
      <c r="I11" s="12">
        <v>0</v>
      </c>
      <c r="K11" s="12">
        <v>116231677</v>
      </c>
      <c r="M11" s="12">
        <v>116231677</v>
      </c>
      <c r="O11" s="12">
        <v>0</v>
      </c>
      <c r="Q11" s="12">
        <v>116231677</v>
      </c>
    </row>
    <row r="12" spans="1:17" ht="21.75" customHeight="1" thickBot="1">
      <c r="A12" s="13" t="s">
        <v>115</v>
      </c>
      <c r="C12" s="14"/>
      <c r="E12" s="14"/>
      <c r="G12" s="28">
        <f>SUM(G8:G11)</f>
        <v>14063586958</v>
      </c>
      <c r="I12" s="14">
        <v>0</v>
      </c>
      <c r="K12" s="28">
        <f>SUM(K8:K11)</f>
        <v>14063586958</v>
      </c>
      <c r="M12" s="28">
        <f>SUM(M8:M11)</f>
        <v>28458115380</v>
      </c>
      <c r="O12" s="14">
        <v>0</v>
      </c>
      <c r="Q12" s="14">
        <f>SUM(Q8:Q11)</f>
        <v>28458115380</v>
      </c>
    </row>
  </sheetData>
  <sortState xmlns:xlrd2="http://schemas.microsoft.com/office/spreadsheetml/2017/richdata2" ref="A8:Q11">
    <sortCondition descending="1" ref="Q8:Q11"/>
  </sortState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T18" sqref="T18"/>
    </sheetView>
  </sheetViews>
  <sheetFormatPr defaultRowHeight="12.75"/>
  <cols>
    <col min="1" max="1" width="35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21.75" customHeight="1">
      <c r="A2" s="201" t="s">
        <v>176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3" ht="14.45" customHeight="1"/>
    <row r="5" spans="1:13" ht="14.45" customHeight="1">
      <c r="A5" s="202" t="s">
        <v>231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</row>
    <row r="6" spans="1:13" ht="14.45" customHeight="1">
      <c r="A6" s="200" t="s">
        <v>179</v>
      </c>
      <c r="C6" s="200" t="s">
        <v>194</v>
      </c>
      <c r="D6" s="200"/>
      <c r="E6" s="200"/>
      <c r="F6" s="200"/>
      <c r="G6" s="200"/>
      <c r="I6" s="200" t="s">
        <v>195</v>
      </c>
      <c r="J6" s="200"/>
      <c r="K6" s="200"/>
      <c r="L6" s="200"/>
      <c r="M6" s="200"/>
    </row>
    <row r="7" spans="1:13" ht="29.1" customHeight="1">
      <c r="A7" s="200"/>
      <c r="C7" s="17" t="s">
        <v>229</v>
      </c>
      <c r="D7" s="3"/>
      <c r="E7" s="17" t="s">
        <v>215</v>
      </c>
      <c r="F7" s="3"/>
      <c r="G7" s="17" t="s">
        <v>230</v>
      </c>
      <c r="I7" s="17" t="s">
        <v>229</v>
      </c>
      <c r="J7" s="3"/>
      <c r="K7" s="17" t="s">
        <v>215</v>
      </c>
      <c r="L7" s="3"/>
      <c r="M7" s="17" t="s">
        <v>230</v>
      </c>
    </row>
    <row r="8" spans="1:13" ht="21.75" customHeight="1">
      <c r="A8" s="5" t="s">
        <v>276</v>
      </c>
      <c r="C8" s="6">
        <v>4699068</v>
      </c>
      <c r="E8" s="6">
        <v>0</v>
      </c>
      <c r="F8">
        <v>0</v>
      </c>
      <c r="G8" s="6">
        <v>4699068</v>
      </c>
      <c r="H8">
        <v>0</v>
      </c>
      <c r="I8" s="6">
        <v>8328789</v>
      </c>
      <c r="J8">
        <v>0</v>
      </c>
      <c r="K8" s="6">
        <v>0</v>
      </c>
      <c r="L8">
        <v>0</v>
      </c>
      <c r="M8" s="6">
        <v>8328789</v>
      </c>
    </row>
    <row r="9" spans="1:13" ht="21.75" customHeight="1">
      <c r="A9" s="8" t="s">
        <v>278</v>
      </c>
      <c r="C9" s="9">
        <v>3553492</v>
      </c>
      <c r="E9" s="9">
        <v>0</v>
      </c>
      <c r="G9" s="9">
        <v>3553492</v>
      </c>
      <c r="I9" s="9">
        <v>7091958</v>
      </c>
      <c r="K9" s="9">
        <v>0</v>
      </c>
      <c r="M9" s="9">
        <v>7091958</v>
      </c>
    </row>
    <row r="10" spans="1:13" ht="21.75" customHeight="1">
      <c r="A10" s="155" t="s">
        <v>280</v>
      </c>
      <c r="C10" s="133">
        <v>21346</v>
      </c>
      <c r="E10" s="133">
        <v>0</v>
      </c>
      <c r="G10" s="133">
        <v>21346</v>
      </c>
      <c r="I10" s="133">
        <v>47832</v>
      </c>
      <c r="K10" s="133">
        <v>0</v>
      </c>
      <c r="M10" s="133">
        <v>47832</v>
      </c>
    </row>
    <row r="11" spans="1:13" ht="21.75" customHeight="1">
      <c r="A11" s="155" t="s">
        <v>277</v>
      </c>
      <c r="C11" s="133">
        <v>17613</v>
      </c>
      <c r="E11" s="133">
        <v>0</v>
      </c>
      <c r="F11">
        <v>0</v>
      </c>
      <c r="G11" s="133">
        <v>17613</v>
      </c>
      <c r="H11">
        <v>0</v>
      </c>
      <c r="I11" s="133">
        <v>37773</v>
      </c>
      <c r="J11">
        <v>0</v>
      </c>
      <c r="K11" s="133">
        <v>0</v>
      </c>
      <c r="L11">
        <v>0</v>
      </c>
      <c r="M11" s="133">
        <v>37773</v>
      </c>
    </row>
    <row r="12" spans="1:13" ht="21.75" customHeight="1">
      <c r="A12" s="24" t="s">
        <v>279</v>
      </c>
      <c r="C12" s="25">
        <v>17419</v>
      </c>
      <c r="E12" s="25">
        <v>0</v>
      </c>
      <c r="G12" s="25">
        <v>17419</v>
      </c>
      <c r="I12" s="25">
        <v>34838</v>
      </c>
      <c r="K12" s="25">
        <v>0</v>
      </c>
      <c r="M12" s="25">
        <v>34838</v>
      </c>
    </row>
    <row r="13" spans="1:13" ht="21.75" customHeight="1">
      <c r="A13" s="13" t="s">
        <v>115</v>
      </c>
      <c r="C13" s="14">
        <v>8308938</v>
      </c>
      <c r="E13" s="14">
        <v>0</v>
      </c>
      <c r="G13" s="14">
        <v>8308938</v>
      </c>
      <c r="I13" s="14">
        <v>15541190</v>
      </c>
      <c r="K13" s="14">
        <v>0</v>
      </c>
      <c r="M13" s="14">
        <v>15541190</v>
      </c>
    </row>
  </sheetData>
  <sortState xmlns:xlrd2="http://schemas.microsoft.com/office/spreadsheetml/2017/richdata2" ref="A8:M12">
    <sortCondition descending="1" ref="M8:M12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68"/>
  <sheetViews>
    <sheetView rightToLeft="1" workbookViewId="0">
      <selection activeCell="U5" sqref="U5"/>
    </sheetView>
  </sheetViews>
  <sheetFormatPr defaultRowHeight="12.75"/>
  <cols>
    <col min="1" max="1" width="28" customWidth="1"/>
    <col min="2" max="2" width="1.28515625" customWidth="1"/>
    <col min="3" max="3" width="12.85546875" bestFit="1" customWidth="1"/>
    <col min="4" max="4" width="1.28515625" customWidth="1"/>
    <col min="5" max="5" width="18.42578125" bestFit="1" customWidth="1"/>
    <col min="6" max="6" width="1.28515625" customWidth="1"/>
    <col min="7" max="7" width="18.5703125" bestFit="1" customWidth="1"/>
    <col min="8" max="8" width="1.28515625" customWidth="1"/>
    <col min="9" max="9" width="21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8.42578125" bestFit="1" customWidth="1"/>
    <col min="14" max="14" width="1.28515625" customWidth="1"/>
    <col min="15" max="15" width="18.5703125" bestFit="1" customWidth="1"/>
    <col min="16" max="16" width="1.28515625" customWidth="1"/>
    <col min="17" max="17" width="21.85546875" bestFit="1" customWidth="1"/>
    <col min="18" max="18" width="15" bestFit="1" customWidth="1"/>
    <col min="19" max="19" width="18.28515625" style="189" bestFit="1" customWidth="1"/>
    <col min="20" max="20" width="15.42578125" bestFit="1" customWidth="1"/>
    <col min="21" max="21" width="16" bestFit="1" customWidth="1"/>
    <col min="23" max="23" width="13.85546875" bestFit="1" customWidth="1"/>
  </cols>
  <sheetData>
    <row r="1" spans="1:21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21" ht="21.75" customHeight="1">
      <c r="A2" s="201" t="s">
        <v>176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21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1:21" ht="14.45" customHeight="1"/>
    <row r="5" spans="1:21" ht="14.45" customHeight="1">
      <c r="A5" s="202" t="s">
        <v>232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</row>
    <row r="6" spans="1:21" ht="14.45" customHeight="1">
      <c r="A6" s="200" t="s">
        <v>179</v>
      </c>
      <c r="C6" s="200" t="s">
        <v>194</v>
      </c>
      <c r="D6" s="200"/>
      <c r="E6" s="200"/>
      <c r="F6" s="200"/>
      <c r="G6" s="200"/>
      <c r="H6" s="200"/>
      <c r="I6" s="200"/>
      <c r="K6" s="200" t="s">
        <v>195</v>
      </c>
      <c r="L6" s="200"/>
      <c r="M6" s="200"/>
      <c r="N6" s="200"/>
      <c r="O6" s="200"/>
      <c r="P6" s="200"/>
      <c r="Q6" s="200"/>
    </row>
    <row r="7" spans="1:21" ht="34.5" customHeight="1">
      <c r="A7" s="200"/>
      <c r="C7" s="17" t="s">
        <v>13</v>
      </c>
      <c r="D7" s="3"/>
      <c r="E7" s="17" t="s">
        <v>233</v>
      </c>
      <c r="F7" s="3"/>
      <c r="G7" s="17" t="s">
        <v>234</v>
      </c>
      <c r="H7" s="3"/>
      <c r="I7" s="17" t="s">
        <v>235</v>
      </c>
      <c r="K7" s="17" t="s">
        <v>13</v>
      </c>
      <c r="L7" s="3"/>
      <c r="M7" s="17" t="s">
        <v>233</v>
      </c>
      <c r="N7" s="3"/>
      <c r="O7" s="17" t="s">
        <v>234</v>
      </c>
      <c r="P7" s="3"/>
      <c r="Q7" s="27" t="s">
        <v>235</v>
      </c>
    </row>
    <row r="8" spans="1:21" ht="18.75">
      <c r="A8" s="22" t="s">
        <v>77</v>
      </c>
      <c r="B8" s="131"/>
      <c r="C8" s="176" t="s">
        <v>282</v>
      </c>
      <c r="D8" s="131"/>
      <c r="E8" s="176">
        <v>416653059423</v>
      </c>
      <c r="F8" s="176"/>
      <c r="G8" s="176">
        <v>340914117461</v>
      </c>
      <c r="H8" s="131"/>
      <c r="I8" s="176">
        <v>75738941962</v>
      </c>
      <c r="J8" s="131"/>
      <c r="K8" s="176" t="s">
        <v>282</v>
      </c>
      <c r="L8" s="131"/>
      <c r="M8" s="176">
        <v>416653059423</v>
      </c>
      <c r="N8" s="176"/>
      <c r="O8" s="176">
        <f>340914117461-86880259</f>
        <v>340827237202</v>
      </c>
      <c r="P8" s="131"/>
      <c r="Q8" s="176">
        <f>M8-O8</f>
        <v>75825822221</v>
      </c>
      <c r="R8" s="123"/>
      <c r="T8" s="148"/>
      <c r="U8" s="187"/>
    </row>
    <row r="9" spans="1:21" ht="21.75" customHeight="1">
      <c r="A9" s="155" t="s">
        <v>27</v>
      </c>
      <c r="C9" s="176">
        <v>24189063</v>
      </c>
      <c r="D9" s="123"/>
      <c r="E9" s="176">
        <v>95374465757</v>
      </c>
      <c r="F9" s="123"/>
      <c r="G9" s="176">
        <v>74214436130</v>
      </c>
      <c r="H9" s="123"/>
      <c r="I9" s="176">
        <v>21160029627</v>
      </c>
      <c r="J9" s="123"/>
      <c r="K9" s="176">
        <v>24189063</v>
      </c>
      <c r="L9" s="123"/>
      <c r="M9" s="176">
        <v>95374465757</v>
      </c>
      <c r="N9" s="123"/>
      <c r="O9" s="176">
        <v>74214436130</v>
      </c>
      <c r="P9" s="123"/>
      <c r="Q9" s="176">
        <f>M9-O9</f>
        <v>21160029627</v>
      </c>
      <c r="R9" s="123"/>
      <c r="U9" s="187"/>
    </row>
    <row r="10" spans="1:21" ht="21.75" customHeight="1">
      <c r="A10" s="155" t="s">
        <v>20</v>
      </c>
      <c r="B10" s="131"/>
      <c r="C10" s="176">
        <v>235653644</v>
      </c>
      <c r="D10" s="188"/>
      <c r="E10" s="176">
        <v>193979785846</v>
      </c>
      <c r="F10" s="188"/>
      <c r="G10" s="176">
        <v>212444670022</v>
      </c>
      <c r="H10" s="188"/>
      <c r="I10" s="176">
        <v>18464884176</v>
      </c>
      <c r="J10" s="188"/>
      <c r="K10" s="176">
        <v>235653644</v>
      </c>
      <c r="L10" s="188"/>
      <c r="M10" s="176">
        <v>193979785846</v>
      </c>
      <c r="N10" s="188"/>
      <c r="O10" s="176">
        <v>212444670022</v>
      </c>
      <c r="P10" s="188"/>
      <c r="Q10" s="176">
        <v>18464884176</v>
      </c>
      <c r="R10" s="123"/>
      <c r="T10" s="148"/>
      <c r="U10" s="148"/>
    </row>
    <row r="11" spans="1:21" ht="21.75" customHeight="1">
      <c r="A11" s="23" t="s">
        <v>56</v>
      </c>
      <c r="C11" s="174">
        <v>9734574</v>
      </c>
      <c r="D11" s="123"/>
      <c r="E11" s="174">
        <v>112820929008</v>
      </c>
      <c r="F11" s="123"/>
      <c r="G11" s="174">
        <v>95907862549</v>
      </c>
      <c r="H11" s="123"/>
      <c r="I11" s="174">
        <v>16913066459</v>
      </c>
      <c r="J11" s="123"/>
      <c r="K11" s="174">
        <v>9734574</v>
      </c>
      <c r="L11" s="123"/>
      <c r="M11" s="174">
        <v>112820929008</v>
      </c>
      <c r="N11" s="123"/>
      <c r="O11" s="174">
        <v>95907862549</v>
      </c>
      <c r="P11" s="123"/>
      <c r="Q11" s="174">
        <v>16913066459</v>
      </c>
      <c r="R11" s="123"/>
    </row>
    <row r="12" spans="1:21" ht="21.75" customHeight="1">
      <c r="A12" s="155" t="s">
        <v>70</v>
      </c>
      <c r="C12" s="174">
        <v>13940921</v>
      </c>
      <c r="D12" s="123"/>
      <c r="E12" s="174">
        <v>159095739894</v>
      </c>
      <c r="F12" s="123"/>
      <c r="G12" s="174">
        <v>145248155634</v>
      </c>
      <c r="H12" s="123"/>
      <c r="I12" s="174">
        <v>13847584260</v>
      </c>
      <c r="J12" s="123"/>
      <c r="K12" s="174">
        <v>13940921</v>
      </c>
      <c r="L12" s="123"/>
      <c r="M12" s="174">
        <v>159095739894</v>
      </c>
      <c r="N12" s="123"/>
      <c r="O12" s="174">
        <v>145248155634</v>
      </c>
      <c r="P12" s="123"/>
      <c r="Q12" s="174">
        <v>13847584260</v>
      </c>
      <c r="R12" s="123"/>
    </row>
    <row r="13" spans="1:21" ht="21.75" customHeight="1">
      <c r="A13" s="8" t="s">
        <v>149</v>
      </c>
      <c r="C13" s="174">
        <v>428900</v>
      </c>
      <c r="D13" s="123"/>
      <c r="E13" s="174">
        <v>392585332538</v>
      </c>
      <c r="F13" s="123"/>
      <c r="G13" s="174">
        <v>383699639812</v>
      </c>
      <c r="H13" s="123"/>
      <c r="I13" s="174">
        <v>8885692726</v>
      </c>
      <c r="J13" s="123"/>
      <c r="K13" s="174">
        <v>428900</v>
      </c>
      <c r="L13" s="123"/>
      <c r="M13" s="174">
        <v>392585332538</v>
      </c>
      <c r="N13" s="123"/>
      <c r="O13" s="174">
        <v>383699639812</v>
      </c>
      <c r="P13" s="123"/>
      <c r="Q13" s="174">
        <v>8885692726</v>
      </c>
      <c r="R13" s="123"/>
    </row>
    <row r="14" spans="1:21" ht="21.75" customHeight="1">
      <c r="A14" s="23" t="s">
        <v>91</v>
      </c>
      <c r="C14" s="174">
        <v>20444145</v>
      </c>
      <c r="D14" s="123"/>
      <c r="E14" s="174">
        <v>51659272246</v>
      </c>
      <c r="F14" s="123"/>
      <c r="G14" s="174">
        <v>42929924869</v>
      </c>
      <c r="H14" s="123"/>
      <c r="I14" s="174">
        <v>8729347377</v>
      </c>
      <c r="J14" s="123"/>
      <c r="K14" s="174">
        <v>20444146</v>
      </c>
      <c r="L14" s="123"/>
      <c r="M14" s="174">
        <v>51659272247</v>
      </c>
      <c r="N14" s="123"/>
      <c r="O14" s="174">
        <v>42929927465</v>
      </c>
      <c r="P14" s="123"/>
      <c r="Q14" s="174">
        <v>8729344782</v>
      </c>
      <c r="R14" s="123"/>
      <c r="T14" s="148"/>
    </row>
    <row r="15" spans="1:21" ht="21.75" customHeight="1">
      <c r="A15" s="23" t="s">
        <v>98</v>
      </c>
      <c r="C15" s="174">
        <v>2842728</v>
      </c>
      <c r="D15" s="123"/>
      <c r="E15" s="174">
        <v>23243010709</v>
      </c>
      <c r="F15" s="123"/>
      <c r="G15" s="174">
        <v>15034617287</v>
      </c>
      <c r="H15" s="123"/>
      <c r="I15" s="174">
        <v>8208393422</v>
      </c>
      <c r="J15" s="123"/>
      <c r="K15" s="174">
        <v>2842728</v>
      </c>
      <c r="L15" s="123"/>
      <c r="M15" s="174">
        <v>23243010709</v>
      </c>
      <c r="N15" s="123"/>
      <c r="O15" s="174">
        <v>15034617287</v>
      </c>
      <c r="P15" s="123"/>
      <c r="Q15" s="174">
        <v>8208393422</v>
      </c>
      <c r="R15" s="123"/>
      <c r="T15" s="148"/>
    </row>
    <row r="16" spans="1:21" ht="21.75" customHeight="1">
      <c r="A16" s="8" t="s">
        <v>43</v>
      </c>
      <c r="C16" s="174">
        <v>11892762</v>
      </c>
      <c r="D16" s="123"/>
      <c r="E16" s="174">
        <v>126356535990</v>
      </c>
      <c r="F16" s="123"/>
      <c r="G16" s="174">
        <v>119424415803</v>
      </c>
      <c r="H16" s="123"/>
      <c r="I16" s="174">
        <v>6932120187</v>
      </c>
      <c r="J16" s="123"/>
      <c r="K16" s="174">
        <v>11892763</v>
      </c>
      <c r="L16" s="123"/>
      <c r="M16" s="174">
        <v>126356535991</v>
      </c>
      <c r="N16" s="123"/>
      <c r="O16" s="174">
        <v>119424425146</v>
      </c>
      <c r="P16" s="123"/>
      <c r="Q16" s="174">
        <v>6932110845</v>
      </c>
      <c r="R16" s="123"/>
      <c r="T16" s="148"/>
    </row>
    <row r="17" spans="1:23" ht="21.75" customHeight="1">
      <c r="A17" s="8" t="s">
        <v>73</v>
      </c>
      <c r="C17" s="174">
        <v>3897062</v>
      </c>
      <c r="D17" s="123"/>
      <c r="E17" s="174">
        <v>49261008307</v>
      </c>
      <c r="F17" s="123"/>
      <c r="G17" s="174">
        <v>43928412486</v>
      </c>
      <c r="H17" s="123"/>
      <c r="I17" s="174">
        <v>5332595821</v>
      </c>
      <c r="J17" s="123"/>
      <c r="K17" s="174">
        <v>3897062</v>
      </c>
      <c r="L17" s="123"/>
      <c r="M17" s="174">
        <v>49261008307</v>
      </c>
      <c r="N17" s="123"/>
      <c r="O17" s="174">
        <v>43928412486</v>
      </c>
      <c r="P17" s="123"/>
      <c r="Q17" s="174">
        <v>5332595821</v>
      </c>
      <c r="R17" s="123"/>
    </row>
    <row r="18" spans="1:23" ht="21.75" customHeight="1">
      <c r="A18" s="8" t="s">
        <v>40</v>
      </c>
      <c r="C18" s="174">
        <v>14703809</v>
      </c>
      <c r="D18" s="123"/>
      <c r="E18" s="174">
        <v>190792515500</v>
      </c>
      <c r="F18" s="123"/>
      <c r="G18" s="174">
        <v>185878492608</v>
      </c>
      <c r="H18" s="123"/>
      <c r="I18" s="174">
        <v>4914022892</v>
      </c>
      <c r="J18" s="123"/>
      <c r="K18" s="174">
        <v>14703809</v>
      </c>
      <c r="L18" s="123"/>
      <c r="M18" s="174">
        <v>190792515500</v>
      </c>
      <c r="N18" s="123"/>
      <c r="O18" s="174">
        <v>185878492608</v>
      </c>
      <c r="P18" s="123"/>
      <c r="Q18" s="174">
        <v>4914022892</v>
      </c>
      <c r="R18" s="123"/>
      <c r="T18" s="123"/>
    </row>
    <row r="19" spans="1:23" ht="21.75" customHeight="1">
      <c r="A19" s="8" t="s">
        <v>47</v>
      </c>
      <c r="C19" s="174">
        <v>3461181</v>
      </c>
      <c r="D19" s="123"/>
      <c r="E19" s="174">
        <v>34348396000</v>
      </c>
      <c r="F19" s="123"/>
      <c r="G19" s="174">
        <v>30659121534</v>
      </c>
      <c r="H19" s="123"/>
      <c r="I19" s="174">
        <v>3689274466</v>
      </c>
      <c r="J19" s="123"/>
      <c r="K19" s="174">
        <v>3461181</v>
      </c>
      <c r="L19" s="123"/>
      <c r="M19" s="174">
        <v>34348396000</v>
      </c>
      <c r="N19" s="123"/>
      <c r="O19" s="174">
        <v>30659121534</v>
      </c>
      <c r="P19" s="123"/>
      <c r="Q19" s="174">
        <v>3689274466</v>
      </c>
      <c r="R19" s="123"/>
      <c r="T19" s="123"/>
    </row>
    <row r="20" spans="1:23" ht="21.75" customHeight="1">
      <c r="A20" s="155" t="s">
        <v>93</v>
      </c>
      <c r="C20" s="174">
        <v>50143219</v>
      </c>
      <c r="D20" s="123"/>
      <c r="E20" s="174">
        <v>101301755302</v>
      </c>
      <c r="F20" s="123"/>
      <c r="G20" s="174">
        <v>97910875003</v>
      </c>
      <c r="H20" s="123"/>
      <c r="I20" s="174">
        <v>3390880299</v>
      </c>
      <c r="J20" s="123"/>
      <c r="K20" s="174">
        <v>50143219</v>
      </c>
      <c r="L20" s="123"/>
      <c r="M20" s="174">
        <v>101301755302</v>
      </c>
      <c r="N20" s="123"/>
      <c r="O20" s="174">
        <v>97910875003</v>
      </c>
      <c r="P20" s="123"/>
      <c r="Q20" s="174">
        <v>3390880299</v>
      </c>
      <c r="R20" s="123"/>
      <c r="T20" s="123"/>
      <c r="W20" s="185"/>
    </row>
    <row r="21" spans="1:23" ht="21.75" customHeight="1">
      <c r="A21" s="23" t="s">
        <v>23</v>
      </c>
      <c r="C21" s="174">
        <v>10000001</v>
      </c>
      <c r="D21" s="123"/>
      <c r="E21" s="174">
        <v>21982041210</v>
      </c>
      <c r="F21" s="123"/>
      <c r="G21" s="174">
        <v>18830258355</v>
      </c>
      <c r="H21" s="123"/>
      <c r="I21" s="174">
        <v>3151782855</v>
      </c>
      <c r="J21" s="123"/>
      <c r="K21" s="174">
        <v>10000001</v>
      </c>
      <c r="L21" s="123"/>
      <c r="M21" s="174">
        <v>21982041210</v>
      </c>
      <c r="N21" s="123"/>
      <c r="O21" s="174">
        <v>18830258355</v>
      </c>
      <c r="P21" s="123"/>
      <c r="Q21" s="174">
        <v>3151782855</v>
      </c>
      <c r="R21" s="123"/>
      <c r="W21" s="186"/>
    </row>
    <row r="22" spans="1:23" ht="21.75" customHeight="1">
      <c r="A22" s="8" t="s">
        <v>41</v>
      </c>
      <c r="C22" s="174">
        <v>5143646</v>
      </c>
      <c r="D22" s="123"/>
      <c r="E22" s="174">
        <v>17845387038</v>
      </c>
      <c r="F22" s="123"/>
      <c r="G22" s="174">
        <v>15095318073</v>
      </c>
      <c r="H22" s="123"/>
      <c r="I22" s="174">
        <v>2750068965</v>
      </c>
      <c r="J22" s="123"/>
      <c r="K22" s="174">
        <v>5143646</v>
      </c>
      <c r="L22" s="123"/>
      <c r="M22" s="174">
        <v>17845387038</v>
      </c>
      <c r="N22" s="123"/>
      <c r="O22" s="174">
        <v>15095318073</v>
      </c>
      <c r="P22" s="123"/>
      <c r="Q22" s="174">
        <v>2750068965</v>
      </c>
      <c r="R22" s="123"/>
    </row>
    <row r="23" spans="1:23" ht="21.75" customHeight="1">
      <c r="A23" s="8" t="s">
        <v>65</v>
      </c>
      <c r="C23" s="174">
        <v>750000</v>
      </c>
      <c r="D23" s="123"/>
      <c r="E23" s="174">
        <v>9043794983</v>
      </c>
      <c r="F23" s="123"/>
      <c r="G23" s="174">
        <v>6593634149</v>
      </c>
      <c r="H23" s="123"/>
      <c r="I23" s="174">
        <v>2450160834</v>
      </c>
      <c r="J23" s="123"/>
      <c r="K23" s="174">
        <v>750000</v>
      </c>
      <c r="L23" s="123"/>
      <c r="M23" s="174">
        <v>9043794983</v>
      </c>
      <c r="N23" s="123"/>
      <c r="O23" s="174">
        <v>6593634149</v>
      </c>
      <c r="P23" s="123"/>
      <c r="Q23" s="174">
        <v>2450160834</v>
      </c>
      <c r="R23" s="123"/>
      <c r="W23" s="148"/>
    </row>
    <row r="24" spans="1:23" ht="21.75" customHeight="1">
      <c r="A24" s="155" t="s">
        <v>29</v>
      </c>
      <c r="C24" s="176">
        <v>2800000</v>
      </c>
      <c r="D24" s="123"/>
      <c r="E24" s="176">
        <v>189194041768</v>
      </c>
      <c r="F24" s="123"/>
      <c r="G24" s="176">
        <v>186811100728</v>
      </c>
      <c r="H24" s="123"/>
      <c r="I24" s="176">
        <f>E24-G24</f>
        <v>2382941040</v>
      </c>
      <c r="J24" s="123"/>
      <c r="K24" s="176">
        <v>2800000</v>
      </c>
      <c r="L24" s="123"/>
      <c r="M24" s="176">
        <v>189194041768</v>
      </c>
      <c r="N24" s="123"/>
      <c r="O24" s="176">
        <v>186811100728</v>
      </c>
      <c r="P24" s="123"/>
      <c r="Q24" s="176">
        <f>M24-O24</f>
        <v>2382941040</v>
      </c>
      <c r="R24" s="123"/>
    </row>
    <row r="25" spans="1:23" ht="21.75" customHeight="1">
      <c r="A25" s="23" t="s">
        <v>60</v>
      </c>
      <c r="C25" s="174">
        <v>4666666</v>
      </c>
      <c r="D25" s="123"/>
      <c r="E25" s="174">
        <v>24943306554</v>
      </c>
      <c r="F25" s="123"/>
      <c r="G25" s="174">
        <v>22743262002</v>
      </c>
      <c r="H25" s="123"/>
      <c r="I25" s="174">
        <v>2200044552</v>
      </c>
      <c r="J25" s="123"/>
      <c r="K25" s="174">
        <v>4666667</v>
      </c>
      <c r="L25" s="123"/>
      <c r="M25" s="174">
        <v>24943306555</v>
      </c>
      <c r="N25" s="123"/>
      <c r="O25" s="174">
        <v>22743269259</v>
      </c>
      <c r="P25" s="123"/>
      <c r="Q25" s="174">
        <v>2200037296</v>
      </c>
      <c r="R25" s="123"/>
    </row>
    <row r="26" spans="1:23" ht="21.75" customHeight="1">
      <c r="A26" s="23" t="s">
        <v>92</v>
      </c>
      <c r="C26" s="174">
        <v>5400000</v>
      </c>
      <c r="D26" s="123"/>
      <c r="E26" s="174">
        <v>75551438304</v>
      </c>
      <c r="F26" s="123"/>
      <c r="G26" s="174">
        <v>73408134447</v>
      </c>
      <c r="H26" s="123"/>
      <c r="I26" s="174">
        <v>2143303857</v>
      </c>
      <c r="J26" s="123"/>
      <c r="K26" s="174">
        <v>5400000</v>
      </c>
      <c r="L26" s="123"/>
      <c r="M26" s="174">
        <v>75551438304</v>
      </c>
      <c r="N26" s="123"/>
      <c r="O26" s="174">
        <v>73408134447</v>
      </c>
      <c r="P26" s="123"/>
      <c r="Q26" s="174">
        <v>2143303857</v>
      </c>
      <c r="R26" s="123"/>
    </row>
    <row r="27" spans="1:23" ht="21.75" customHeight="1">
      <c r="A27" s="155" t="s">
        <v>156</v>
      </c>
      <c r="C27" s="176">
        <v>98800</v>
      </c>
      <c r="D27" s="123"/>
      <c r="E27" s="176">
        <v>82946873100</v>
      </c>
      <c r="F27" s="123"/>
      <c r="G27" s="176">
        <v>81070693827</v>
      </c>
      <c r="H27" s="123"/>
      <c r="I27" s="176">
        <v>1876179273</v>
      </c>
      <c r="J27" s="123"/>
      <c r="K27" s="176">
        <v>98800</v>
      </c>
      <c r="L27" s="123"/>
      <c r="M27" s="176">
        <v>82946873100</v>
      </c>
      <c r="N27" s="123"/>
      <c r="O27" s="176">
        <v>81070693827</v>
      </c>
      <c r="P27" s="123"/>
      <c r="Q27" s="176">
        <v>1876179273</v>
      </c>
      <c r="R27" s="123"/>
    </row>
    <row r="28" spans="1:23" ht="21.75" customHeight="1">
      <c r="A28" s="23" t="s">
        <v>49</v>
      </c>
      <c r="C28" s="174">
        <v>12400000</v>
      </c>
      <c r="D28" s="123"/>
      <c r="E28" s="174">
        <v>40746625484</v>
      </c>
      <c r="F28" s="123"/>
      <c r="G28" s="174">
        <v>39570139968</v>
      </c>
      <c r="H28" s="123"/>
      <c r="I28" s="174">
        <v>1176485516</v>
      </c>
      <c r="J28" s="123"/>
      <c r="K28" s="174">
        <v>12400000</v>
      </c>
      <c r="L28" s="123"/>
      <c r="M28" s="174">
        <v>40746625484</v>
      </c>
      <c r="N28" s="123"/>
      <c r="O28" s="174">
        <v>39570139968</v>
      </c>
      <c r="P28" s="123"/>
      <c r="Q28" s="174">
        <v>1176485516</v>
      </c>
      <c r="R28" s="123"/>
      <c r="T28" s="184"/>
    </row>
    <row r="29" spans="1:23" ht="23.25" customHeight="1">
      <c r="A29" s="8" t="s">
        <v>159</v>
      </c>
      <c r="C29" s="174">
        <v>316320</v>
      </c>
      <c r="D29" s="123"/>
      <c r="E29" s="174">
        <v>270332173809</v>
      </c>
      <c r="F29" s="123"/>
      <c r="G29" s="174">
        <v>269414568551</v>
      </c>
      <c r="H29" s="123"/>
      <c r="I29" s="174">
        <v>917605258</v>
      </c>
      <c r="J29" s="123"/>
      <c r="K29" s="174">
        <v>316320</v>
      </c>
      <c r="L29" s="123"/>
      <c r="M29" s="174">
        <v>270332173809</v>
      </c>
      <c r="N29" s="123"/>
      <c r="O29" s="174">
        <v>269414568551</v>
      </c>
      <c r="P29" s="123"/>
      <c r="Q29" s="174">
        <v>917605258</v>
      </c>
      <c r="R29" s="123"/>
      <c r="T29" s="184"/>
    </row>
    <row r="30" spans="1:23" ht="21.75" customHeight="1">
      <c r="A30" s="155" t="s">
        <v>57</v>
      </c>
      <c r="C30" s="176">
        <v>791460</v>
      </c>
      <c r="D30" s="123"/>
      <c r="E30" s="176">
        <v>6510485355</v>
      </c>
      <c r="F30" s="123"/>
      <c r="G30" s="176">
        <v>5951662583</v>
      </c>
      <c r="H30" s="123"/>
      <c r="I30" s="176">
        <v>558822772</v>
      </c>
      <c r="J30" s="123"/>
      <c r="K30" s="176">
        <v>791460</v>
      </c>
      <c r="L30" s="123"/>
      <c r="M30" s="176">
        <v>6510485355</v>
      </c>
      <c r="N30" s="123"/>
      <c r="O30" s="176">
        <v>5951662583</v>
      </c>
      <c r="P30" s="123"/>
      <c r="Q30" s="176">
        <v>558822772</v>
      </c>
      <c r="R30" s="123"/>
    </row>
    <row r="31" spans="1:23" ht="21.75" customHeight="1">
      <c r="A31" s="8" t="s">
        <v>90</v>
      </c>
      <c r="C31" s="174">
        <v>1670269</v>
      </c>
      <c r="D31" s="123"/>
      <c r="E31" s="174">
        <v>3637900450</v>
      </c>
      <c r="F31" s="123"/>
      <c r="G31" s="174">
        <v>3150637232</v>
      </c>
      <c r="H31" s="123"/>
      <c r="I31" s="174">
        <v>487263218</v>
      </c>
      <c r="J31" s="123"/>
      <c r="K31" s="174">
        <v>1670269</v>
      </c>
      <c r="L31" s="123"/>
      <c r="M31" s="174">
        <v>3637900450</v>
      </c>
      <c r="N31" s="123"/>
      <c r="O31" s="174">
        <v>3150637232</v>
      </c>
      <c r="P31" s="123"/>
      <c r="Q31" s="174">
        <v>487263218</v>
      </c>
      <c r="R31" s="123"/>
    </row>
    <row r="32" spans="1:23" ht="21.75" customHeight="1">
      <c r="A32" s="8" t="s">
        <v>88</v>
      </c>
      <c r="C32" s="174">
        <v>2000000</v>
      </c>
      <c r="D32" s="123"/>
      <c r="E32" s="174">
        <v>15221422014</v>
      </c>
      <c r="F32" s="123"/>
      <c r="G32" s="174">
        <v>14804668431</v>
      </c>
      <c r="H32" s="123"/>
      <c r="I32" s="174">
        <v>416753583</v>
      </c>
      <c r="J32" s="123"/>
      <c r="K32" s="174">
        <v>2000000</v>
      </c>
      <c r="L32" s="123"/>
      <c r="M32" s="174">
        <v>15221422014</v>
      </c>
      <c r="N32" s="123"/>
      <c r="O32" s="174">
        <v>14804668431</v>
      </c>
      <c r="P32" s="123"/>
      <c r="Q32" s="174">
        <v>416753583</v>
      </c>
      <c r="R32" s="123"/>
    </row>
    <row r="33" spans="1:23" ht="21.75" customHeight="1">
      <c r="A33" s="8" t="s">
        <v>48</v>
      </c>
      <c r="C33" s="174">
        <v>4356756</v>
      </c>
      <c r="D33" s="123"/>
      <c r="E33" s="174">
        <v>4197096140</v>
      </c>
      <c r="F33" s="123"/>
      <c r="G33" s="174">
        <v>3895093526</v>
      </c>
      <c r="H33" s="123"/>
      <c r="I33" s="174">
        <v>302002614</v>
      </c>
      <c r="J33" s="123"/>
      <c r="K33" s="174">
        <v>4356756</v>
      </c>
      <c r="L33" s="123"/>
      <c r="M33" s="174">
        <v>4197096140</v>
      </c>
      <c r="N33" s="123"/>
      <c r="O33" s="174">
        <v>3895093526</v>
      </c>
      <c r="P33" s="123"/>
      <c r="Q33" s="174">
        <v>302002614</v>
      </c>
      <c r="R33" s="123"/>
    </row>
    <row r="34" spans="1:23" ht="21.75" customHeight="1">
      <c r="A34" s="8" t="s">
        <v>46</v>
      </c>
      <c r="C34" s="174">
        <v>3370786</v>
      </c>
      <c r="D34" s="123"/>
      <c r="E34" s="174">
        <v>4052055135</v>
      </c>
      <c r="F34" s="123"/>
      <c r="G34" s="174">
        <v>3802246608</v>
      </c>
      <c r="H34" s="123"/>
      <c r="I34" s="174">
        <v>249808527</v>
      </c>
      <c r="J34" s="123"/>
      <c r="K34" s="174">
        <v>3370786</v>
      </c>
      <c r="L34" s="123"/>
      <c r="M34" s="174">
        <v>4052055135</v>
      </c>
      <c r="N34" s="123"/>
      <c r="O34" s="174">
        <v>3802246608</v>
      </c>
      <c r="P34" s="123"/>
      <c r="Q34" s="174">
        <v>249808527</v>
      </c>
      <c r="R34" s="123"/>
    </row>
    <row r="35" spans="1:23" ht="21.75" customHeight="1">
      <c r="A35" s="8" t="s">
        <v>19</v>
      </c>
      <c r="C35" s="174">
        <v>1513752</v>
      </c>
      <c r="D35" s="123"/>
      <c r="E35" s="174">
        <v>4106415590</v>
      </c>
      <c r="F35" s="123"/>
      <c r="G35" s="174">
        <v>3950393332</v>
      </c>
      <c r="H35" s="123"/>
      <c r="I35" s="174">
        <v>156022258</v>
      </c>
      <c r="J35" s="123"/>
      <c r="K35" s="174">
        <v>1513752</v>
      </c>
      <c r="L35" s="123"/>
      <c r="M35" s="174">
        <v>4106415590</v>
      </c>
      <c r="N35" s="123"/>
      <c r="O35" s="174">
        <v>3950393332</v>
      </c>
      <c r="P35" s="123"/>
      <c r="Q35" s="174">
        <v>156022258</v>
      </c>
      <c r="R35" s="123"/>
    </row>
    <row r="36" spans="1:23" ht="21.75" customHeight="1">
      <c r="A36" s="8" t="s">
        <v>21</v>
      </c>
      <c r="C36" s="174">
        <v>2419094</v>
      </c>
      <c r="D36" s="123"/>
      <c r="E36" s="174">
        <v>5002421976</v>
      </c>
      <c r="F36" s="123"/>
      <c r="G36" s="174">
        <v>4858398265</v>
      </c>
      <c r="H36" s="123"/>
      <c r="I36" s="174">
        <v>144023711</v>
      </c>
      <c r="J36" s="123"/>
      <c r="K36" s="174">
        <v>2419094</v>
      </c>
      <c r="L36" s="123"/>
      <c r="M36" s="174">
        <v>5002421976</v>
      </c>
      <c r="N36" s="123"/>
      <c r="O36" s="174">
        <v>4858398265</v>
      </c>
      <c r="P36" s="123"/>
      <c r="Q36" s="174">
        <v>144023711</v>
      </c>
      <c r="R36" s="123"/>
    </row>
    <row r="37" spans="1:23" ht="21.75" customHeight="1">
      <c r="A37" s="8" t="s">
        <v>51</v>
      </c>
      <c r="C37" s="174">
        <v>131977</v>
      </c>
      <c r="D37" s="123"/>
      <c r="E37" s="174">
        <v>194994707</v>
      </c>
      <c r="F37" s="123"/>
      <c r="G37" s="174">
        <v>160945930</v>
      </c>
      <c r="H37" s="123"/>
      <c r="I37" s="174">
        <v>34048777</v>
      </c>
      <c r="J37" s="123"/>
      <c r="K37" s="174">
        <v>131977</v>
      </c>
      <c r="L37" s="123"/>
      <c r="M37" s="174">
        <v>194994707</v>
      </c>
      <c r="N37" s="123"/>
      <c r="O37" s="174">
        <v>160945930</v>
      </c>
      <c r="P37" s="123"/>
      <c r="Q37" s="174">
        <v>34048777</v>
      </c>
      <c r="R37" s="123"/>
    </row>
    <row r="38" spans="1:23" ht="21.75" customHeight="1">
      <c r="A38" s="8" t="s">
        <v>38</v>
      </c>
      <c r="C38" s="174">
        <v>170000</v>
      </c>
      <c r="D38" s="123"/>
      <c r="E38" s="174">
        <v>1081276629</v>
      </c>
      <c r="F38" s="123"/>
      <c r="G38" s="174">
        <v>1062348001</v>
      </c>
      <c r="H38" s="123"/>
      <c r="I38" s="174">
        <v>18928628</v>
      </c>
      <c r="J38" s="123"/>
      <c r="K38" s="174">
        <v>170000</v>
      </c>
      <c r="L38" s="123"/>
      <c r="M38" s="174">
        <v>1081276629</v>
      </c>
      <c r="N38" s="123"/>
      <c r="O38" s="174">
        <v>1062348001</v>
      </c>
      <c r="P38" s="123"/>
      <c r="Q38" s="174">
        <v>18928628</v>
      </c>
      <c r="R38" s="123"/>
    </row>
    <row r="39" spans="1:23" ht="21.75" customHeight="1">
      <c r="A39" s="8" t="s">
        <v>66</v>
      </c>
      <c r="C39" s="174">
        <v>5683533</v>
      </c>
      <c r="D39" s="123"/>
      <c r="E39" s="174">
        <v>11521701457</v>
      </c>
      <c r="F39" s="123"/>
      <c r="G39" s="174">
        <v>11504782551</v>
      </c>
      <c r="H39" s="123"/>
      <c r="I39" s="174">
        <v>16918906</v>
      </c>
      <c r="J39" s="123"/>
      <c r="K39" s="174">
        <v>5683533</v>
      </c>
      <c r="L39" s="123"/>
      <c r="M39" s="174">
        <v>11521701457</v>
      </c>
      <c r="N39" s="123"/>
      <c r="O39" s="174">
        <v>11504782551</v>
      </c>
      <c r="P39" s="123"/>
      <c r="Q39" s="174">
        <v>16918906</v>
      </c>
      <c r="R39" s="123"/>
    </row>
    <row r="40" spans="1:23" ht="21.75" customHeight="1">
      <c r="A40" s="8" t="s">
        <v>30</v>
      </c>
      <c r="C40" s="174">
        <v>1</v>
      </c>
      <c r="D40" s="123"/>
      <c r="E40" s="174">
        <v>1</v>
      </c>
      <c r="F40" s="123"/>
      <c r="G40" s="174">
        <v>3054</v>
      </c>
      <c r="H40" s="123"/>
      <c r="I40" s="174">
        <v>-3053</v>
      </c>
      <c r="J40" s="123"/>
      <c r="K40" s="174">
        <v>1</v>
      </c>
      <c r="L40" s="123"/>
      <c r="M40" s="174">
        <v>1</v>
      </c>
      <c r="N40" s="123"/>
      <c r="O40" s="174">
        <v>3054</v>
      </c>
      <c r="P40" s="123"/>
      <c r="Q40" s="174">
        <v>-3053</v>
      </c>
      <c r="R40" s="123"/>
    </row>
    <row r="41" spans="1:23" ht="21.75" customHeight="1">
      <c r="A41" s="8" t="s">
        <v>32</v>
      </c>
      <c r="C41" s="174">
        <v>0</v>
      </c>
      <c r="D41" s="123"/>
      <c r="E41" s="174">
        <v>0</v>
      </c>
      <c r="F41" s="123"/>
      <c r="G41" s="174">
        <v>0</v>
      </c>
      <c r="H41" s="123"/>
      <c r="I41" s="174">
        <v>0</v>
      </c>
      <c r="J41" s="123"/>
      <c r="K41" s="174">
        <v>1</v>
      </c>
      <c r="L41" s="123"/>
      <c r="M41" s="174">
        <v>1</v>
      </c>
      <c r="N41" s="123"/>
      <c r="O41" s="174">
        <v>4614</v>
      </c>
      <c r="P41" s="123"/>
      <c r="Q41" s="174">
        <v>-4613</v>
      </c>
      <c r="R41" s="123"/>
      <c r="U41" s="148"/>
      <c r="W41" s="148"/>
    </row>
    <row r="42" spans="1:23" ht="21.75" customHeight="1">
      <c r="A42" s="23" t="s">
        <v>78</v>
      </c>
      <c r="C42" s="174">
        <v>358695</v>
      </c>
      <c r="D42" s="123"/>
      <c r="E42" s="174">
        <v>3374143366</v>
      </c>
      <c r="F42" s="123"/>
      <c r="G42" s="174">
        <v>3498716063</v>
      </c>
      <c r="H42" s="123"/>
      <c r="I42" s="174">
        <v>-124572697</v>
      </c>
      <c r="J42" s="123"/>
      <c r="K42" s="174">
        <v>358695</v>
      </c>
      <c r="L42" s="123"/>
      <c r="M42" s="174">
        <v>3374143366</v>
      </c>
      <c r="N42" s="123"/>
      <c r="O42" s="174">
        <v>3498716063</v>
      </c>
      <c r="P42" s="123"/>
      <c r="Q42" s="174">
        <v>-124572697</v>
      </c>
      <c r="R42" s="123"/>
      <c r="U42" s="148"/>
      <c r="W42" s="148"/>
    </row>
    <row r="43" spans="1:23" ht="21.75" customHeight="1">
      <c r="A43" s="23" t="s">
        <v>22</v>
      </c>
      <c r="C43" s="174">
        <v>8000000</v>
      </c>
      <c r="D43" s="123"/>
      <c r="E43" s="174">
        <v>71437340483</v>
      </c>
      <c r="F43" s="123"/>
      <c r="G43" s="174">
        <v>71840347850</v>
      </c>
      <c r="H43" s="123"/>
      <c r="I43" s="174">
        <v>-403007367</v>
      </c>
      <c r="J43" s="123"/>
      <c r="K43" s="174">
        <v>8000000</v>
      </c>
      <c r="L43" s="123"/>
      <c r="M43" s="174">
        <v>71437340483</v>
      </c>
      <c r="N43" s="123"/>
      <c r="O43" s="174">
        <v>71840347850</v>
      </c>
      <c r="P43" s="123"/>
      <c r="Q43" s="174">
        <v>-403007367</v>
      </c>
      <c r="R43" s="123"/>
      <c r="U43" s="187"/>
      <c r="W43" s="148"/>
    </row>
    <row r="44" spans="1:23" ht="21.75" customHeight="1">
      <c r="A44" s="8" t="s">
        <v>25</v>
      </c>
      <c r="C44" s="174">
        <v>13546973</v>
      </c>
      <c r="D44" s="123"/>
      <c r="E44" s="174">
        <v>68662018140</v>
      </c>
      <c r="F44" s="123"/>
      <c r="G44" s="174">
        <v>69435211309</v>
      </c>
      <c r="H44" s="123"/>
      <c r="I44" s="174">
        <v>-773193169</v>
      </c>
      <c r="J44" s="123"/>
      <c r="K44" s="174">
        <v>13546974</v>
      </c>
      <c r="L44" s="123"/>
      <c r="M44" s="174">
        <v>68662018141</v>
      </c>
      <c r="N44" s="123"/>
      <c r="O44" s="174">
        <v>69435215018</v>
      </c>
      <c r="P44" s="123"/>
      <c r="Q44" s="174">
        <v>-773196877</v>
      </c>
      <c r="R44" s="123"/>
      <c r="U44" s="187"/>
      <c r="W44" s="148"/>
    </row>
    <row r="45" spans="1:23" ht="21.75" customHeight="1">
      <c r="A45" s="8" t="s">
        <v>82</v>
      </c>
      <c r="C45" s="174">
        <v>5927737</v>
      </c>
      <c r="D45" s="123"/>
      <c r="E45" s="174">
        <v>37794351776</v>
      </c>
      <c r="F45" s="123"/>
      <c r="G45" s="174">
        <v>39761749420</v>
      </c>
      <c r="H45" s="123"/>
      <c r="I45" s="174">
        <v>-1967397644</v>
      </c>
      <c r="J45" s="123"/>
      <c r="K45" s="174">
        <v>5927737</v>
      </c>
      <c r="L45" s="123"/>
      <c r="M45" s="174">
        <v>37794351776</v>
      </c>
      <c r="N45" s="123"/>
      <c r="O45" s="174">
        <v>39761749420</v>
      </c>
      <c r="P45" s="123"/>
      <c r="Q45" s="174">
        <v>-1967397644</v>
      </c>
      <c r="R45" s="123"/>
    </row>
    <row r="46" spans="1:23" ht="21.75" customHeight="1">
      <c r="A46" s="8" t="s">
        <v>26</v>
      </c>
      <c r="C46" s="174">
        <v>16400000</v>
      </c>
      <c r="D46" s="123"/>
      <c r="E46" s="174">
        <v>109907582674</v>
      </c>
      <c r="F46" s="123"/>
      <c r="G46" s="174">
        <v>112936202088</v>
      </c>
      <c r="H46" s="123"/>
      <c r="I46" s="174">
        <v>-3028619414</v>
      </c>
      <c r="J46" s="123"/>
      <c r="K46" s="174">
        <v>16400000</v>
      </c>
      <c r="L46" s="123"/>
      <c r="M46" s="174">
        <v>109907582674</v>
      </c>
      <c r="N46" s="123"/>
      <c r="O46" s="174">
        <v>112936202088</v>
      </c>
      <c r="P46" s="123"/>
      <c r="Q46" s="174">
        <v>-3028619414</v>
      </c>
      <c r="R46" s="123"/>
      <c r="U46" s="123"/>
    </row>
    <row r="47" spans="1:23" ht="21.75" customHeight="1">
      <c r="A47" s="8" t="s">
        <v>102</v>
      </c>
      <c r="C47" s="174">
        <v>10000000</v>
      </c>
      <c r="D47" s="123"/>
      <c r="E47" s="174">
        <v>57588207272</v>
      </c>
      <c r="F47" s="123"/>
      <c r="G47" s="174">
        <v>61619967000</v>
      </c>
      <c r="H47" s="123"/>
      <c r="I47" s="174">
        <v>-4031759728</v>
      </c>
      <c r="J47" s="123"/>
      <c r="K47" s="174">
        <v>10000000</v>
      </c>
      <c r="L47" s="123"/>
      <c r="M47" s="174">
        <v>57588207272</v>
      </c>
      <c r="N47" s="123"/>
      <c r="O47" s="174">
        <v>61619967000</v>
      </c>
      <c r="P47" s="123"/>
      <c r="Q47" s="174">
        <v>-4031759728</v>
      </c>
      <c r="R47" s="123"/>
      <c r="T47" s="148"/>
      <c r="U47" s="187"/>
    </row>
    <row r="48" spans="1:23" ht="21.75" customHeight="1">
      <c r="A48" s="23" t="s">
        <v>58</v>
      </c>
      <c r="C48" s="174">
        <v>4454468</v>
      </c>
      <c r="D48" s="123"/>
      <c r="E48" s="174">
        <v>70539163690</v>
      </c>
      <c r="F48" s="123"/>
      <c r="G48" s="174">
        <v>75096394010</v>
      </c>
      <c r="H48" s="123"/>
      <c r="I48" s="174">
        <v>-4557230320</v>
      </c>
      <c r="J48" s="123"/>
      <c r="K48" s="174">
        <v>4454468</v>
      </c>
      <c r="L48" s="123"/>
      <c r="M48" s="174">
        <v>70539163690</v>
      </c>
      <c r="N48" s="123"/>
      <c r="O48" s="174">
        <v>75096394010</v>
      </c>
      <c r="P48" s="123"/>
      <c r="Q48" s="174">
        <v>-4557230320</v>
      </c>
      <c r="R48" s="123"/>
      <c r="U48" s="187"/>
    </row>
    <row r="49" spans="1:21" ht="21.75" customHeight="1">
      <c r="A49" s="23" t="s">
        <v>54</v>
      </c>
      <c r="C49" s="174">
        <v>74800000</v>
      </c>
      <c r="D49" s="123"/>
      <c r="E49" s="174">
        <v>116558576223</v>
      </c>
      <c r="F49" s="123"/>
      <c r="G49" s="174">
        <v>121649523382</v>
      </c>
      <c r="H49" s="123"/>
      <c r="I49" s="174">
        <v>-5090947159</v>
      </c>
      <c r="J49" s="123"/>
      <c r="K49" s="174">
        <v>74800000</v>
      </c>
      <c r="L49" s="123"/>
      <c r="M49" s="174">
        <v>116558576223</v>
      </c>
      <c r="N49" s="123"/>
      <c r="O49" s="174">
        <v>121649523382</v>
      </c>
      <c r="P49" s="123"/>
      <c r="Q49" s="174">
        <v>-5090947159</v>
      </c>
      <c r="R49" s="123"/>
      <c r="T49" s="148"/>
      <c r="U49" s="148"/>
    </row>
    <row r="50" spans="1:21" ht="21.75" customHeight="1">
      <c r="A50" s="155" t="s">
        <v>83</v>
      </c>
      <c r="C50" s="176" t="s">
        <v>284</v>
      </c>
      <c r="D50" s="123"/>
      <c r="E50" s="176">
        <v>415721785050</v>
      </c>
      <c r="F50" s="123"/>
      <c r="G50" s="176">
        <v>474381464789</v>
      </c>
      <c r="H50" s="123"/>
      <c r="I50" s="176">
        <f>E50-G50</f>
        <v>-58659679739</v>
      </c>
      <c r="J50" s="123"/>
      <c r="K50" s="176" t="s">
        <v>284</v>
      </c>
      <c r="L50" s="123"/>
      <c r="M50" s="176">
        <v>415721785050</v>
      </c>
      <c r="N50" s="123"/>
      <c r="O50" s="176">
        <v>474381464789</v>
      </c>
      <c r="P50" s="123"/>
      <c r="Q50" s="176">
        <f>M50-O50</f>
        <v>-58659679739</v>
      </c>
      <c r="R50" s="123"/>
      <c r="T50" s="148"/>
      <c r="U50" s="148"/>
    </row>
    <row r="51" spans="1:21" ht="21.75" customHeight="1">
      <c r="A51" s="155" t="s">
        <v>59</v>
      </c>
      <c r="C51" s="176" t="s">
        <v>283</v>
      </c>
      <c r="D51" s="123"/>
      <c r="E51" s="176">
        <v>388242855000</v>
      </c>
      <c r="F51" s="123"/>
      <c r="G51" s="176">
        <v>471625930999</v>
      </c>
      <c r="H51" s="123"/>
      <c r="I51" s="176">
        <f>E51-G51</f>
        <v>-83383075999</v>
      </c>
      <c r="J51" s="123"/>
      <c r="K51" s="176" t="s">
        <v>283</v>
      </c>
      <c r="L51" s="123"/>
      <c r="M51" s="176">
        <v>388242855000</v>
      </c>
      <c r="N51" s="123"/>
      <c r="O51" s="176">
        <v>471625930999</v>
      </c>
      <c r="P51" s="123"/>
      <c r="Q51" s="176">
        <v>-83383075999</v>
      </c>
      <c r="R51" s="123"/>
      <c r="T51" s="187"/>
      <c r="U51" s="148"/>
    </row>
    <row r="52" spans="1:21" ht="21.75" thickBot="1">
      <c r="A52" s="13" t="s">
        <v>115</v>
      </c>
      <c r="C52" s="180">
        <f>SUM(C8:C49)</f>
        <v>588502942</v>
      </c>
      <c r="D52" s="123"/>
      <c r="E52" s="180">
        <f t="shared" ref="E52:O52" si="0">SUM(E8:E51)</f>
        <v>4075409281898</v>
      </c>
      <c r="F52" s="180">
        <f t="shared" si="0"/>
        <v>0</v>
      </c>
      <c r="G52" s="180">
        <f t="shared" si="0"/>
        <v>4056718537721</v>
      </c>
      <c r="H52" s="180">
        <f t="shared" si="0"/>
        <v>0</v>
      </c>
      <c r="I52" s="180">
        <f t="shared" si="0"/>
        <v>55620512529</v>
      </c>
      <c r="J52" s="180">
        <f t="shared" si="0"/>
        <v>0</v>
      </c>
      <c r="K52" s="180">
        <f t="shared" si="0"/>
        <v>588502947</v>
      </c>
      <c r="L52" s="180">
        <f t="shared" si="0"/>
        <v>0</v>
      </c>
      <c r="M52" s="180">
        <f t="shared" si="0"/>
        <v>4075409281903</v>
      </c>
      <c r="N52" s="180">
        <f t="shared" si="0"/>
        <v>0</v>
      </c>
      <c r="O52" s="180">
        <f t="shared" si="0"/>
        <v>4056631684981</v>
      </c>
      <c r="P52" s="123"/>
      <c r="Q52" s="180">
        <f>SUM(Q8:Q51)</f>
        <v>55707365274</v>
      </c>
      <c r="T52" s="148"/>
      <c r="U52" s="123"/>
    </row>
    <row r="53" spans="1:21" ht="13.5" thickTop="1"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T53" s="148"/>
    </row>
    <row r="54" spans="1:21">
      <c r="T54" s="148"/>
    </row>
    <row r="55" spans="1:21">
      <c r="T55" s="123"/>
    </row>
    <row r="56" spans="1:21">
      <c r="T56" s="123"/>
    </row>
    <row r="57" spans="1:21" ht="18.75">
      <c r="E57" s="176"/>
      <c r="G57" s="148"/>
      <c r="I57" s="148"/>
      <c r="T57" s="123"/>
    </row>
    <row r="58" spans="1:21">
      <c r="A58" s="131"/>
      <c r="I58" s="187"/>
      <c r="T58" s="123"/>
    </row>
    <row r="59" spans="1:21">
      <c r="A59" s="131"/>
      <c r="I59" s="187"/>
      <c r="Q59" s="123"/>
    </row>
    <row r="60" spans="1:21">
      <c r="T60" s="123"/>
    </row>
    <row r="61" spans="1:21">
      <c r="Q61" s="123"/>
    </row>
    <row r="62" spans="1:21">
      <c r="G62" s="148"/>
      <c r="I62" s="148"/>
    </row>
    <row r="63" spans="1:21">
      <c r="Q63" s="123"/>
      <c r="T63" s="148"/>
    </row>
    <row r="64" spans="1:21">
      <c r="Q64" s="184" t="s">
        <v>281</v>
      </c>
    </row>
    <row r="65" spans="20:20">
      <c r="T65" s="123"/>
    </row>
    <row r="68" spans="20:20">
      <c r="T68" s="148"/>
    </row>
  </sheetData>
  <sortState xmlns:xlrd2="http://schemas.microsoft.com/office/spreadsheetml/2017/richdata2" ref="A8:Q51">
    <sortCondition descending="1" ref="Q8:Q51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3"/>
  <sheetViews>
    <sheetView rightToLeft="1" workbookViewId="0">
      <selection activeCell="R1" sqref="R1"/>
    </sheetView>
  </sheetViews>
  <sheetFormatPr defaultRowHeight="12.75"/>
  <cols>
    <col min="1" max="1" width="28" bestFit="1" customWidth="1"/>
    <col min="2" max="2" width="1.28515625" customWidth="1"/>
    <col min="3" max="3" width="14.42578125" bestFit="1" customWidth="1"/>
    <col min="4" max="4" width="1.28515625" customWidth="1"/>
    <col min="5" max="5" width="19.5703125" bestFit="1" customWidth="1"/>
    <col min="6" max="6" width="1.28515625" customWidth="1"/>
    <col min="7" max="7" width="19.5703125" bestFit="1" customWidth="1"/>
    <col min="8" max="8" width="1.28515625" customWidth="1"/>
    <col min="9" max="9" width="26.42578125" bestFit="1" customWidth="1"/>
    <col min="10" max="10" width="1.28515625" customWidth="1"/>
    <col min="11" max="11" width="14.42578125" bestFit="1" customWidth="1"/>
    <col min="12" max="12" width="1.28515625" customWidth="1"/>
    <col min="13" max="13" width="19.5703125" bestFit="1" customWidth="1"/>
    <col min="14" max="14" width="1.28515625" customWidth="1"/>
    <col min="15" max="15" width="19.5703125" bestFit="1" customWidth="1"/>
    <col min="16" max="16" width="1.28515625" customWidth="1"/>
    <col min="17" max="17" width="18.7109375" customWidth="1"/>
  </cols>
  <sheetData>
    <row r="1" spans="1:17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21.75" customHeight="1">
      <c r="A2" s="201" t="s">
        <v>176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</row>
    <row r="3" spans="1:17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</row>
    <row r="4" spans="1:17" ht="14.45" customHeight="1"/>
    <row r="5" spans="1:17" ht="14.45" customHeight="1">
      <c r="A5" s="202" t="s">
        <v>236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</row>
    <row r="6" spans="1:17" ht="14.45" customHeight="1">
      <c r="A6" s="200" t="s">
        <v>179</v>
      </c>
      <c r="C6" s="200" t="s">
        <v>194</v>
      </c>
      <c r="D6" s="200"/>
      <c r="E6" s="200"/>
      <c r="F6" s="200"/>
      <c r="G6" s="200"/>
      <c r="H6" s="200"/>
      <c r="I6" s="200"/>
      <c r="K6" s="200" t="s">
        <v>195</v>
      </c>
      <c r="L6" s="200"/>
      <c r="M6" s="200"/>
      <c r="N6" s="200"/>
      <c r="O6" s="200"/>
      <c r="P6" s="200"/>
      <c r="Q6" s="200"/>
    </row>
    <row r="7" spans="1:17" ht="42">
      <c r="A7" s="200"/>
      <c r="C7" s="17" t="s">
        <v>13</v>
      </c>
      <c r="D7" s="3"/>
      <c r="E7" s="17" t="s">
        <v>15</v>
      </c>
      <c r="F7" s="3"/>
      <c r="G7" s="17" t="s">
        <v>234</v>
      </c>
      <c r="H7" s="3"/>
      <c r="I7" s="17" t="s">
        <v>237</v>
      </c>
      <c r="K7" s="17" t="s">
        <v>13</v>
      </c>
      <c r="L7" s="3"/>
      <c r="M7" s="17" t="s">
        <v>15</v>
      </c>
      <c r="N7" s="3"/>
      <c r="O7" s="17" t="s">
        <v>234</v>
      </c>
      <c r="P7" s="3"/>
      <c r="Q7" s="27" t="s">
        <v>237</v>
      </c>
    </row>
    <row r="8" spans="1:17" ht="21.75" customHeight="1">
      <c r="A8" s="22" t="s">
        <v>92</v>
      </c>
      <c r="C8" s="173">
        <v>105300000</v>
      </c>
      <c r="D8" s="123"/>
      <c r="E8" s="173">
        <v>2421986198580</v>
      </c>
      <c r="F8" s="123"/>
      <c r="G8" s="173">
        <v>1407059944772</v>
      </c>
      <c r="H8" s="123"/>
      <c r="I8" s="173">
        <v>1014926253808</v>
      </c>
      <c r="J8" s="123"/>
      <c r="K8" s="173">
        <v>105300000</v>
      </c>
      <c r="L8" s="123"/>
      <c r="M8" s="173">
        <v>2421986198580</v>
      </c>
      <c r="N8" s="123"/>
      <c r="O8" s="173">
        <v>1478700846502</v>
      </c>
      <c r="P8" s="123"/>
      <c r="Q8" s="173">
        <v>943285352078</v>
      </c>
    </row>
    <row r="9" spans="1:17" ht="21.75" customHeight="1">
      <c r="A9" s="8" t="s">
        <v>26</v>
      </c>
      <c r="C9" s="174">
        <v>55400000</v>
      </c>
      <c r="D9" s="123"/>
      <c r="E9" s="174">
        <v>620631147820</v>
      </c>
      <c r="F9" s="123"/>
      <c r="G9" s="174">
        <v>333794087216</v>
      </c>
      <c r="H9" s="123"/>
      <c r="I9" s="174">
        <v>286837060604</v>
      </c>
      <c r="J9" s="123"/>
      <c r="K9" s="174">
        <v>55400000</v>
      </c>
      <c r="L9" s="123"/>
      <c r="M9" s="174">
        <v>620631147820</v>
      </c>
      <c r="N9" s="123"/>
      <c r="O9" s="174">
        <v>382962653348</v>
      </c>
      <c r="P9" s="123"/>
      <c r="Q9" s="174">
        <v>237668494472</v>
      </c>
    </row>
    <row r="10" spans="1:17" ht="21.75" customHeight="1">
      <c r="A10" s="8" t="s">
        <v>25</v>
      </c>
      <c r="C10" s="174">
        <v>62489107</v>
      </c>
      <c r="D10" s="123"/>
      <c r="E10" s="174">
        <v>536352472654</v>
      </c>
      <c r="F10" s="123"/>
      <c r="G10" s="174">
        <v>281954021008</v>
      </c>
      <c r="H10" s="123"/>
      <c r="I10" s="174">
        <v>254398451646</v>
      </c>
      <c r="J10" s="123"/>
      <c r="K10" s="174">
        <v>62489107</v>
      </c>
      <c r="L10" s="123"/>
      <c r="M10" s="174">
        <v>536352472654</v>
      </c>
      <c r="N10" s="123"/>
      <c r="O10" s="174">
        <v>320853967820</v>
      </c>
      <c r="P10" s="123"/>
      <c r="Q10" s="174">
        <v>215498504834</v>
      </c>
    </row>
    <row r="11" spans="1:17" ht="21.75" customHeight="1">
      <c r="A11" s="8" t="s">
        <v>20</v>
      </c>
      <c r="C11" s="174">
        <v>446800000</v>
      </c>
      <c r="D11" s="123"/>
      <c r="E11" s="174">
        <v>635758502424</v>
      </c>
      <c r="F11" s="123"/>
      <c r="G11" s="174">
        <v>432266757171</v>
      </c>
      <c r="H11" s="123"/>
      <c r="I11" s="174">
        <v>203491745253</v>
      </c>
      <c r="J11" s="123"/>
      <c r="K11" s="174">
        <v>446800000</v>
      </c>
      <c r="L11" s="123"/>
      <c r="M11" s="174">
        <v>635758502424</v>
      </c>
      <c r="N11" s="123"/>
      <c r="O11" s="174">
        <v>426058583758</v>
      </c>
      <c r="P11" s="123"/>
      <c r="Q11" s="174">
        <v>209699918666</v>
      </c>
    </row>
    <row r="12" spans="1:17" ht="21.75" customHeight="1">
      <c r="A12" s="8" t="s">
        <v>19</v>
      </c>
      <c r="C12" s="174">
        <v>97000000</v>
      </c>
      <c r="D12" s="123"/>
      <c r="E12" s="174">
        <v>442077122670</v>
      </c>
      <c r="F12" s="123"/>
      <c r="G12" s="174">
        <v>253137999701</v>
      </c>
      <c r="H12" s="123"/>
      <c r="I12" s="174">
        <v>188939122969</v>
      </c>
      <c r="J12" s="123"/>
      <c r="K12" s="174">
        <v>97000000</v>
      </c>
      <c r="L12" s="123"/>
      <c r="M12" s="174">
        <v>442077122670</v>
      </c>
      <c r="N12" s="123"/>
      <c r="O12" s="174">
        <v>253137999701</v>
      </c>
      <c r="P12" s="123"/>
      <c r="Q12" s="174">
        <v>188939122969</v>
      </c>
    </row>
    <row r="13" spans="1:17" ht="21.75" customHeight="1">
      <c r="A13" s="8" t="s">
        <v>54</v>
      </c>
      <c r="C13" s="174">
        <v>405600000</v>
      </c>
      <c r="D13" s="123"/>
      <c r="E13" s="174">
        <v>826260053736</v>
      </c>
      <c r="F13" s="123"/>
      <c r="G13" s="174">
        <v>680028505777</v>
      </c>
      <c r="H13" s="123"/>
      <c r="I13" s="174">
        <v>146231547959</v>
      </c>
      <c r="J13" s="123"/>
      <c r="K13" s="174">
        <v>405600000</v>
      </c>
      <c r="L13" s="123"/>
      <c r="M13" s="174">
        <v>826260053736</v>
      </c>
      <c r="N13" s="123"/>
      <c r="O13" s="174">
        <v>680028505777</v>
      </c>
      <c r="P13" s="123"/>
      <c r="Q13" s="174">
        <v>146231547959</v>
      </c>
    </row>
    <row r="14" spans="1:17" ht="21.75" customHeight="1">
      <c r="A14" s="8" t="s">
        <v>36</v>
      </c>
      <c r="C14" s="174">
        <v>28973286</v>
      </c>
      <c r="D14" s="123"/>
      <c r="E14" s="174">
        <v>291230636917</v>
      </c>
      <c r="F14" s="123"/>
      <c r="G14" s="174">
        <v>159501241225</v>
      </c>
      <c r="H14" s="123"/>
      <c r="I14" s="174">
        <v>131729395692</v>
      </c>
      <c r="J14" s="123"/>
      <c r="K14" s="174">
        <v>28973286</v>
      </c>
      <c r="L14" s="123"/>
      <c r="M14" s="174">
        <v>291230636917</v>
      </c>
      <c r="N14" s="123"/>
      <c r="O14" s="174">
        <v>167896043395</v>
      </c>
      <c r="P14" s="123"/>
      <c r="Q14" s="174">
        <v>123334593522</v>
      </c>
    </row>
    <row r="15" spans="1:17" ht="21.75" customHeight="1">
      <c r="A15" s="8" t="s">
        <v>50</v>
      </c>
      <c r="C15" s="174">
        <v>25000000</v>
      </c>
      <c r="D15" s="123"/>
      <c r="E15" s="174">
        <v>273866520000</v>
      </c>
      <c r="F15" s="123"/>
      <c r="G15" s="174">
        <v>153553782500</v>
      </c>
      <c r="H15" s="123"/>
      <c r="I15" s="174">
        <v>120312737500</v>
      </c>
      <c r="J15" s="123"/>
      <c r="K15" s="174">
        <v>25000000</v>
      </c>
      <c r="L15" s="123"/>
      <c r="M15" s="174">
        <v>273866520000</v>
      </c>
      <c r="N15" s="123"/>
      <c r="O15" s="174">
        <v>153553782500</v>
      </c>
      <c r="P15" s="123"/>
      <c r="Q15" s="174">
        <v>120312737500</v>
      </c>
    </row>
    <row r="16" spans="1:17" ht="21.75" customHeight="1">
      <c r="A16" s="8" t="s">
        <v>21</v>
      </c>
      <c r="C16" s="174">
        <v>80000000</v>
      </c>
      <c r="D16" s="123"/>
      <c r="E16" s="174">
        <v>279185087200</v>
      </c>
      <c r="F16" s="123"/>
      <c r="G16" s="174">
        <v>160668358407</v>
      </c>
      <c r="H16" s="123"/>
      <c r="I16" s="174">
        <v>118516728793</v>
      </c>
      <c r="J16" s="123"/>
      <c r="K16" s="174">
        <v>80000000</v>
      </c>
      <c r="L16" s="123"/>
      <c r="M16" s="174">
        <v>279185087200</v>
      </c>
      <c r="N16" s="123"/>
      <c r="O16" s="174">
        <v>160668358407</v>
      </c>
      <c r="P16" s="123"/>
      <c r="Q16" s="174">
        <v>118516728793</v>
      </c>
    </row>
    <row r="17" spans="1:17" ht="21.75" customHeight="1">
      <c r="A17" s="8" t="s">
        <v>94</v>
      </c>
      <c r="C17" s="174">
        <v>19000000</v>
      </c>
      <c r="D17" s="123"/>
      <c r="E17" s="174">
        <v>262812632200</v>
      </c>
      <c r="F17" s="123"/>
      <c r="G17" s="174">
        <v>135742536000</v>
      </c>
      <c r="H17" s="123"/>
      <c r="I17" s="174">
        <v>127070096200</v>
      </c>
      <c r="J17" s="123"/>
      <c r="K17" s="174">
        <v>19000000</v>
      </c>
      <c r="L17" s="123"/>
      <c r="M17" s="174">
        <v>262812632200</v>
      </c>
      <c r="N17" s="123"/>
      <c r="O17" s="174">
        <v>150825040000</v>
      </c>
      <c r="P17" s="123"/>
      <c r="Q17" s="174">
        <v>111987592200</v>
      </c>
    </row>
    <row r="18" spans="1:17" ht="21.75" customHeight="1">
      <c r="A18" s="8" t="s">
        <v>59</v>
      </c>
      <c r="C18" s="174">
        <v>55000000</v>
      </c>
      <c r="D18" s="123"/>
      <c r="E18" s="174">
        <v>866648618000</v>
      </c>
      <c r="F18" s="123"/>
      <c r="G18" s="174">
        <v>766100571481</v>
      </c>
      <c r="H18" s="123"/>
      <c r="I18" s="174">
        <v>100548046518</v>
      </c>
      <c r="J18" s="123"/>
      <c r="K18" s="174">
        <v>55000000</v>
      </c>
      <c r="L18" s="123"/>
      <c r="M18" s="174">
        <v>866648618000</v>
      </c>
      <c r="N18" s="123"/>
      <c r="O18" s="174">
        <v>766100571481</v>
      </c>
      <c r="P18" s="123"/>
      <c r="Q18" s="174">
        <v>100548046518</v>
      </c>
    </row>
    <row r="19" spans="1:17" ht="21.75" customHeight="1">
      <c r="A19" s="8" t="s">
        <v>72</v>
      </c>
      <c r="C19" s="174">
        <v>14784706</v>
      </c>
      <c r="D19" s="123"/>
      <c r="E19" s="174">
        <v>226217879832</v>
      </c>
      <c r="F19" s="123"/>
      <c r="G19" s="174">
        <v>126605726521</v>
      </c>
      <c r="H19" s="123"/>
      <c r="I19" s="174">
        <v>99612153311</v>
      </c>
      <c r="J19" s="123"/>
      <c r="K19" s="174">
        <v>14784706</v>
      </c>
      <c r="L19" s="123"/>
      <c r="M19" s="174">
        <v>226217879832</v>
      </c>
      <c r="N19" s="123"/>
      <c r="O19" s="174">
        <v>126605726521</v>
      </c>
      <c r="P19" s="123"/>
      <c r="Q19" s="174">
        <v>99612153311</v>
      </c>
    </row>
    <row r="20" spans="1:17" ht="21.75" customHeight="1">
      <c r="A20" s="8" t="s">
        <v>97</v>
      </c>
      <c r="C20" s="174">
        <v>18746870</v>
      </c>
      <c r="D20" s="123"/>
      <c r="E20" s="174">
        <v>205365601911</v>
      </c>
      <c r="F20" s="123"/>
      <c r="G20" s="174">
        <v>117936405445</v>
      </c>
      <c r="H20" s="123"/>
      <c r="I20" s="174">
        <v>87429196466</v>
      </c>
      <c r="J20" s="123"/>
      <c r="K20" s="174">
        <v>18746870</v>
      </c>
      <c r="L20" s="123"/>
      <c r="M20" s="174">
        <v>205365601911</v>
      </c>
      <c r="N20" s="123"/>
      <c r="O20" s="174">
        <v>117936405445</v>
      </c>
      <c r="P20" s="123"/>
      <c r="Q20" s="174">
        <v>87429196466</v>
      </c>
    </row>
    <row r="21" spans="1:17" ht="21.75" customHeight="1">
      <c r="A21" s="8" t="s">
        <v>55</v>
      </c>
      <c r="C21" s="174">
        <v>3000000</v>
      </c>
      <c r="D21" s="123"/>
      <c r="E21" s="174">
        <v>174113616900</v>
      </c>
      <c r="F21" s="123"/>
      <c r="G21" s="174">
        <v>104188350000</v>
      </c>
      <c r="H21" s="123"/>
      <c r="I21" s="174">
        <v>69925266900</v>
      </c>
      <c r="J21" s="123"/>
      <c r="K21" s="174">
        <v>3000000</v>
      </c>
      <c r="L21" s="123"/>
      <c r="M21" s="174">
        <v>174113616900</v>
      </c>
      <c r="N21" s="123"/>
      <c r="O21" s="174">
        <v>104188350000</v>
      </c>
      <c r="P21" s="123"/>
      <c r="Q21" s="174">
        <v>69925266900</v>
      </c>
    </row>
    <row r="22" spans="1:17" ht="21.75" customHeight="1">
      <c r="A22" s="8" t="s">
        <v>70</v>
      </c>
      <c r="C22" s="174">
        <v>49800000</v>
      </c>
      <c r="D22" s="123"/>
      <c r="E22" s="174">
        <v>587544896940</v>
      </c>
      <c r="F22" s="123"/>
      <c r="G22" s="174">
        <v>518857983013</v>
      </c>
      <c r="H22" s="123"/>
      <c r="I22" s="174">
        <v>68686913926</v>
      </c>
      <c r="J22" s="123"/>
      <c r="K22" s="174">
        <v>49800000</v>
      </c>
      <c r="L22" s="123"/>
      <c r="M22" s="174">
        <v>587544896940</v>
      </c>
      <c r="N22" s="123"/>
      <c r="O22" s="174">
        <v>518857983013</v>
      </c>
      <c r="P22" s="123"/>
      <c r="Q22" s="174">
        <v>68686913926</v>
      </c>
    </row>
    <row r="23" spans="1:17" ht="21.75" customHeight="1">
      <c r="A23" s="8" t="s">
        <v>44</v>
      </c>
      <c r="C23" s="174">
        <v>10937500</v>
      </c>
      <c r="D23" s="123"/>
      <c r="E23" s="174">
        <v>153894875312</v>
      </c>
      <c r="F23" s="123"/>
      <c r="G23" s="174">
        <v>85738329687</v>
      </c>
      <c r="H23" s="123"/>
      <c r="I23" s="174">
        <v>68156545625</v>
      </c>
      <c r="J23" s="123"/>
      <c r="K23" s="174">
        <v>10937500</v>
      </c>
      <c r="L23" s="123"/>
      <c r="M23" s="174">
        <v>153894875312</v>
      </c>
      <c r="N23" s="123"/>
      <c r="O23" s="174">
        <v>85738329687</v>
      </c>
      <c r="P23" s="123"/>
      <c r="Q23" s="174">
        <v>68156545625</v>
      </c>
    </row>
    <row r="24" spans="1:17" ht="21.75" customHeight="1">
      <c r="A24" s="8" t="s">
        <v>28</v>
      </c>
      <c r="C24" s="174">
        <v>3731467</v>
      </c>
      <c r="D24" s="123"/>
      <c r="E24" s="174">
        <v>262367848779</v>
      </c>
      <c r="F24" s="123"/>
      <c r="G24" s="174">
        <v>136589753619</v>
      </c>
      <c r="H24" s="123"/>
      <c r="I24" s="174">
        <v>125778095160</v>
      </c>
      <c r="J24" s="123"/>
      <c r="K24" s="174">
        <v>3731467</v>
      </c>
      <c r="L24" s="123"/>
      <c r="M24" s="174">
        <v>262367848779</v>
      </c>
      <c r="N24" s="123"/>
      <c r="O24" s="174">
        <v>195128219456</v>
      </c>
      <c r="P24" s="123"/>
      <c r="Q24" s="174">
        <v>67239629323</v>
      </c>
    </row>
    <row r="25" spans="1:17" ht="21.75" customHeight="1">
      <c r="A25" s="8" t="s">
        <v>62</v>
      </c>
      <c r="C25" s="174">
        <v>5000000</v>
      </c>
      <c r="D25" s="123"/>
      <c r="E25" s="174">
        <v>144127217500</v>
      </c>
      <c r="F25" s="123"/>
      <c r="G25" s="174">
        <v>77893195000</v>
      </c>
      <c r="H25" s="123"/>
      <c r="I25" s="174">
        <v>66234022500</v>
      </c>
      <c r="J25" s="123"/>
      <c r="K25" s="174">
        <v>5000000</v>
      </c>
      <c r="L25" s="123"/>
      <c r="M25" s="174">
        <v>144127217500</v>
      </c>
      <c r="N25" s="123"/>
      <c r="O25" s="174">
        <v>77893195000</v>
      </c>
      <c r="P25" s="123"/>
      <c r="Q25" s="174">
        <v>66234022500</v>
      </c>
    </row>
    <row r="26" spans="1:17" ht="21.75" customHeight="1">
      <c r="A26" s="8" t="s">
        <v>101</v>
      </c>
      <c r="C26" s="174">
        <v>14000000</v>
      </c>
      <c r="D26" s="123"/>
      <c r="E26" s="174">
        <v>166145688800</v>
      </c>
      <c r="F26" s="123"/>
      <c r="G26" s="174">
        <v>100993240600</v>
      </c>
      <c r="H26" s="123"/>
      <c r="I26" s="174">
        <v>65152448200</v>
      </c>
      <c r="J26" s="123"/>
      <c r="K26" s="174">
        <v>14000000</v>
      </c>
      <c r="L26" s="123"/>
      <c r="M26" s="174">
        <v>166145688800</v>
      </c>
      <c r="N26" s="123"/>
      <c r="O26" s="174">
        <v>100993240600</v>
      </c>
      <c r="P26" s="123"/>
      <c r="Q26" s="174">
        <v>65152448200</v>
      </c>
    </row>
    <row r="27" spans="1:17" ht="21.75" customHeight="1">
      <c r="A27" s="8" t="s">
        <v>65</v>
      </c>
      <c r="C27" s="174">
        <v>13000000</v>
      </c>
      <c r="D27" s="123"/>
      <c r="E27" s="174">
        <v>179045198800</v>
      </c>
      <c r="F27" s="123"/>
      <c r="G27" s="174">
        <v>114289658601</v>
      </c>
      <c r="H27" s="123"/>
      <c r="I27" s="174">
        <v>64755540199</v>
      </c>
      <c r="J27" s="123"/>
      <c r="K27" s="174">
        <v>13000000</v>
      </c>
      <c r="L27" s="123"/>
      <c r="M27" s="174">
        <v>179045198800</v>
      </c>
      <c r="N27" s="123"/>
      <c r="O27" s="174">
        <v>114289658601</v>
      </c>
      <c r="P27" s="123"/>
      <c r="Q27" s="174">
        <v>64755540199</v>
      </c>
    </row>
    <row r="28" spans="1:17" ht="21.75" customHeight="1">
      <c r="A28" s="8" t="s">
        <v>75</v>
      </c>
      <c r="C28" s="174">
        <v>2260214</v>
      </c>
      <c r="D28" s="123"/>
      <c r="E28" s="174">
        <v>136246609656</v>
      </c>
      <c r="F28" s="123"/>
      <c r="G28" s="174">
        <v>72866705312</v>
      </c>
      <c r="H28" s="123"/>
      <c r="I28" s="174">
        <v>63379904344</v>
      </c>
      <c r="J28" s="123"/>
      <c r="K28" s="174">
        <v>2260214</v>
      </c>
      <c r="L28" s="123"/>
      <c r="M28" s="174">
        <v>136246609656</v>
      </c>
      <c r="N28" s="123"/>
      <c r="O28" s="174">
        <v>72866705312</v>
      </c>
      <c r="P28" s="123"/>
      <c r="Q28" s="174">
        <v>63379904344</v>
      </c>
    </row>
    <row r="29" spans="1:17" ht="21.75" customHeight="1">
      <c r="A29" s="8" t="s">
        <v>52</v>
      </c>
      <c r="C29" s="174">
        <v>20000000</v>
      </c>
      <c r="D29" s="123"/>
      <c r="E29" s="174">
        <v>179997778000</v>
      </c>
      <c r="F29" s="123"/>
      <c r="G29" s="174">
        <v>108951246000</v>
      </c>
      <c r="H29" s="123"/>
      <c r="I29" s="174">
        <v>71046532000</v>
      </c>
      <c r="J29" s="123"/>
      <c r="K29" s="174">
        <v>20000000</v>
      </c>
      <c r="L29" s="123"/>
      <c r="M29" s="174">
        <v>179997778000</v>
      </c>
      <c r="N29" s="123"/>
      <c r="O29" s="174">
        <v>121056940000</v>
      </c>
      <c r="P29" s="123"/>
      <c r="Q29" s="174">
        <v>58940838000</v>
      </c>
    </row>
    <row r="30" spans="1:17" ht="21.75" customHeight="1">
      <c r="A30" s="8" t="s">
        <v>93</v>
      </c>
      <c r="C30" s="174">
        <v>95000000</v>
      </c>
      <c r="D30" s="123"/>
      <c r="E30" s="174">
        <v>243299642650</v>
      </c>
      <c r="F30" s="123"/>
      <c r="G30" s="174">
        <v>156401869290</v>
      </c>
      <c r="H30" s="123"/>
      <c r="I30" s="174">
        <v>86897773360</v>
      </c>
      <c r="J30" s="123"/>
      <c r="K30" s="174">
        <v>95000000</v>
      </c>
      <c r="L30" s="123"/>
      <c r="M30" s="174">
        <v>243299642650</v>
      </c>
      <c r="N30" s="123"/>
      <c r="O30" s="174">
        <v>184658840878</v>
      </c>
      <c r="P30" s="123"/>
      <c r="Q30" s="174">
        <v>58640801772</v>
      </c>
    </row>
    <row r="31" spans="1:17" ht="21.75" customHeight="1">
      <c r="A31" s="8" t="s">
        <v>22</v>
      </c>
      <c r="C31" s="174">
        <v>14965517</v>
      </c>
      <c r="D31" s="123"/>
      <c r="E31" s="174">
        <v>119541160106</v>
      </c>
      <c r="F31" s="123"/>
      <c r="G31" s="174">
        <v>49390239400</v>
      </c>
      <c r="H31" s="123"/>
      <c r="I31" s="174">
        <v>70150920706</v>
      </c>
      <c r="J31" s="123"/>
      <c r="K31" s="174">
        <v>14965517</v>
      </c>
      <c r="L31" s="123"/>
      <c r="M31" s="174">
        <v>119541160106</v>
      </c>
      <c r="N31" s="123"/>
      <c r="O31" s="174">
        <v>62860304650</v>
      </c>
      <c r="P31" s="123"/>
      <c r="Q31" s="174">
        <v>56680855456</v>
      </c>
    </row>
    <row r="32" spans="1:17" ht="21.75" customHeight="1">
      <c r="A32" s="8" t="s">
        <v>95</v>
      </c>
      <c r="C32" s="174">
        <v>5000000</v>
      </c>
      <c r="D32" s="123"/>
      <c r="E32" s="174">
        <v>155290255000</v>
      </c>
      <c r="F32" s="123"/>
      <c r="G32" s="174">
        <v>90331299450</v>
      </c>
      <c r="H32" s="123"/>
      <c r="I32" s="174">
        <v>64958955550</v>
      </c>
      <c r="J32" s="123"/>
      <c r="K32" s="174">
        <v>5000000</v>
      </c>
      <c r="L32" s="123"/>
      <c r="M32" s="174">
        <v>155290255000</v>
      </c>
      <c r="N32" s="123"/>
      <c r="O32" s="174">
        <v>100368110500</v>
      </c>
      <c r="P32" s="123"/>
      <c r="Q32" s="174">
        <v>54922144500</v>
      </c>
    </row>
    <row r="33" spans="1:17" ht="21.75" customHeight="1">
      <c r="A33" s="8" t="s">
        <v>61</v>
      </c>
      <c r="C33" s="174">
        <v>1989000</v>
      </c>
      <c r="D33" s="123"/>
      <c r="E33" s="174">
        <v>138291905852</v>
      </c>
      <c r="F33" s="123"/>
      <c r="G33" s="174">
        <v>85300073796</v>
      </c>
      <c r="H33" s="123"/>
      <c r="I33" s="174">
        <v>52991832056</v>
      </c>
      <c r="J33" s="123"/>
      <c r="K33" s="174">
        <v>1989000</v>
      </c>
      <c r="L33" s="123"/>
      <c r="M33" s="174">
        <v>138291905852</v>
      </c>
      <c r="N33" s="123"/>
      <c r="O33" s="174">
        <v>85300073796</v>
      </c>
      <c r="P33" s="123"/>
      <c r="Q33" s="174">
        <v>52991832056</v>
      </c>
    </row>
    <row r="34" spans="1:17" ht="21.75" customHeight="1">
      <c r="A34" s="8" t="s">
        <v>35</v>
      </c>
      <c r="C34" s="174">
        <v>2409776</v>
      </c>
      <c r="D34" s="123"/>
      <c r="E34" s="174">
        <v>197489731256</v>
      </c>
      <c r="F34" s="123"/>
      <c r="G34" s="174">
        <v>116171555396</v>
      </c>
      <c r="H34" s="123"/>
      <c r="I34" s="174">
        <v>81318175860</v>
      </c>
      <c r="J34" s="123"/>
      <c r="K34" s="174">
        <v>2409776</v>
      </c>
      <c r="L34" s="123"/>
      <c r="M34" s="174">
        <v>197489731256</v>
      </c>
      <c r="N34" s="123"/>
      <c r="O34" s="174">
        <v>145214444246</v>
      </c>
      <c r="P34" s="123"/>
      <c r="Q34" s="174">
        <v>52275287010</v>
      </c>
    </row>
    <row r="35" spans="1:17" ht="21.75" customHeight="1">
      <c r="A35" s="8" t="s">
        <v>71</v>
      </c>
      <c r="C35" s="174">
        <v>18054931</v>
      </c>
      <c r="D35" s="123"/>
      <c r="E35" s="174">
        <v>114300037525</v>
      </c>
      <c r="F35" s="123"/>
      <c r="G35" s="174">
        <v>64361529604</v>
      </c>
      <c r="H35" s="123"/>
      <c r="I35" s="174">
        <v>49938507921</v>
      </c>
      <c r="J35" s="123"/>
      <c r="K35" s="174">
        <v>18054931</v>
      </c>
      <c r="L35" s="123"/>
      <c r="M35" s="174">
        <v>114300037525</v>
      </c>
      <c r="N35" s="123"/>
      <c r="O35" s="174">
        <v>64361529604</v>
      </c>
      <c r="P35" s="123"/>
      <c r="Q35" s="174">
        <v>49938507921</v>
      </c>
    </row>
    <row r="36" spans="1:17" ht="21.75" customHeight="1">
      <c r="A36" s="8" t="s">
        <v>88</v>
      </c>
      <c r="C36" s="174">
        <v>10000000</v>
      </c>
      <c r="D36" s="123"/>
      <c r="E36" s="174">
        <v>121453848000</v>
      </c>
      <c r="F36" s="123"/>
      <c r="G36" s="174">
        <v>74023341969</v>
      </c>
      <c r="H36" s="123"/>
      <c r="I36" s="174">
        <v>47430506031</v>
      </c>
      <c r="J36" s="123"/>
      <c r="K36" s="174">
        <v>10000000</v>
      </c>
      <c r="L36" s="123"/>
      <c r="M36" s="174">
        <v>121453848000</v>
      </c>
      <c r="N36" s="123"/>
      <c r="O36" s="174">
        <v>74023341969</v>
      </c>
      <c r="P36" s="123"/>
      <c r="Q36" s="174">
        <v>47430506031</v>
      </c>
    </row>
    <row r="37" spans="1:17" ht="21.75" customHeight="1">
      <c r="A37" s="8" t="s">
        <v>37</v>
      </c>
      <c r="C37" s="174">
        <v>87145020</v>
      </c>
      <c r="D37" s="123"/>
      <c r="E37" s="174">
        <v>253447641145</v>
      </c>
      <c r="F37" s="123"/>
      <c r="G37" s="174">
        <v>165426101893</v>
      </c>
      <c r="H37" s="123"/>
      <c r="I37" s="174">
        <v>88021539252</v>
      </c>
      <c r="J37" s="123"/>
      <c r="K37" s="174">
        <v>87145020</v>
      </c>
      <c r="L37" s="123"/>
      <c r="M37" s="174">
        <v>253447641145</v>
      </c>
      <c r="N37" s="123"/>
      <c r="O37" s="174">
        <v>208763098609</v>
      </c>
      <c r="P37" s="123"/>
      <c r="Q37" s="174">
        <v>44684542536</v>
      </c>
    </row>
    <row r="38" spans="1:17" ht="21.75" customHeight="1">
      <c r="A38" s="8" t="s">
        <v>68</v>
      </c>
      <c r="C38" s="174">
        <v>27007677</v>
      </c>
      <c r="D38" s="123"/>
      <c r="E38" s="174">
        <v>134878902236</v>
      </c>
      <c r="F38" s="123"/>
      <c r="G38" s="174">
        <v>91598666370</v>
      </c>
      <c r="H38" s="123"/>
      <c r="I38" s="174">
        <v>43280235866</v>
      </c>
      <c r="J38" s="123"/>
      <c r="K38" s="174">
        <v>27007677</v>
      </c>
      <c r="L38" s="123"/>
      <c r="M38" s="174">
        <v>134878902236</v>
      </c>
      <c r="N38" s="123"/>
      <c r="O38" s="174">
        <v>91598666370</v>
      </c>
      <c r="P38" s="123"/>
      <c r="Q38" s="174">
        <v>43280235866</v>
      </c>
    </row>
    <row r="39" spans="1:17" ht="21.75" customHeight="1">
      <c r="A39" s="8" t="s">
        <v>42</v>
      </c>
      <c r="C39" s="174">
        <v>60674157</v>
      </c>
      <c r="D39" s="123"/>
      <c r="E39" s="174">
        <v>140759630801</v>
      </c>
      <c r="F39" s="123"/>
      <c r="G39" s="174">
        <v>99458900806</v>
      </c>
      <c r="H39" s="123"/>
      <c r="I39" s="174">
        <v>41300729995</v>
      </c>
      <c r="J39" s="123"/>
      <c r="K39" s="174">
        <v>60674157</v>
      </c>
      <c r="L39" s="123"/>
      <c r="M39" s="174">
        <v>140759630801</v>
      </c>
      <c r="N39" s="123"/>
      <c r="O39" s="174">
        <v>97855814892</v>
      </c>
      <c r="P39" s="123"/>
      <c r="Q39" s="174">
        <v>42903815909</v>
      </c>
    </row>
    <row r="40" spans="1:17" ht="21.75" customHeight="1">
      <c r="A40" s="8" t="s">
        <v>83</v>
      </c>
      <c r="C40" s="174">
        <v>10800000</v>
      </c>
      <c r="D40" s="123"/>
      <c r="E40" s="174">
        <v>332319161160</v>
      </c>
      <c r="F40" s="123"/>
      <c r="G40" s="174">
        <v>289453097161</v>
      </c>
      <c r="H40" s="123"/>
      <c r="I40" s="174">
        <v>42866063998</v>
      </c>
      <c r="J40" s="123"/>
      <c r="K40" s="174">
        <v>10800000</v>
      </c>
      <c r="L40" s="123"/>
      <c r="M40" s="174">
        <v>332319161160</v>
      </c>
      <c r="N40" s="123"/>
      <c r="O40" s="174">
        <v>289453097161</v>
      </c>
      <c r="P40" s="123"/>
      <c r="Q40" s="174">
        <v>42866063998</v>
      </c>
    </row>
    <row r="41" spans="1:17" ht="21.75" customHeight="1">
      <c r="A41" s="8" t="s">
        <v>86</v>
      </c>
      <c r="C41" s="174">
        <v>4281742</v>
      </c>
      <c r="D41" s="123"/>
      <c r="E41" s="174">
        <v>115775552660</v>
      </c>
      <c r="F41" s="123"/>
      <c r="G41" s="174">
        <v>66304340360</v>
      </c>
      <c r="H41" s="123"/>
      <c r="I41" s="174">
        <v>49471212300</v>
      </c>
      <c r="J41" s="123"/>
      <c r="K41" s="174">
        <v>4281742</v>
      </c>
      <c r="L41" s="123"/>
      <c r="M41" s="174">
        <v>115775552660</v>
      </c>
      <c r="N41" s="123"/>
      <c r="O41" s="174">
        <v>73671489289</v>
      </c>
      <c r="P41" s="123"/>
      <c r="Q41" s="174">
        <v>42104063371</v>
      </c>
    </row>
    <row r="42" spans="1:17" ht="21.75" customHeight="1">
      <c r="A42" s="8" t="s">
        <v>39</v>
      </c>
      <c r="C42" s="174">
        <v>46759776</v>
      </c>
      <c r="D42" s="123"/>
      <c r="E42" s="174">
        <v>118501316767</v>
      </c>
      <c r="F42" s="123"/>
      <c r="G42" s="174">
        <v>69653162384</v>
      </c>
      <c r="H42" s="123"/>
      <c r="I42" s="174">
        <v>48848154383</v>
      </c>
      <c r="J42" s="123"/>
      <c r="K42" s="174">
        <v>46759776</v>
      </c>
      <c r="L42" s="123"/>
      <c r="M42" s="174">
        <v>118501316767</v>
      </c>
      <c r="N42" s="123"/>
      <c r="O42" s="174">
        <v>77392402649</v>
      </c>
      <c r="P42" s="123"/>
      <c r="Q42" s="174">
        <v>41108914118</v>
      </c>
    </row>
    <row r="43" spans="1:17" ht="21.75" customHeight="1">
      <c r="A43" s="8" t="s">
        <v>87</v>
      </c>
      <c r="C43" s="174">
        <v>7000</v>
      </c>
      <c r="D43" s="123"/>
      <c r="E43" s="174">
        <v>153630190504</v>
      </c>
      <c r="F43" s="123"/>
      <c r="G43" s="174">
        <v>177666434736</v>
      </c>
      <c r="H43" s="123"/>
      <c r="I43" s="174">
        <v>-24036244231</v>
      </c>
      <c r="J43" s="123"/>
      <c r="K43" s="174">
        <v>7000</v>
      </c>
      <c r="L43" s="123"/>
      <c r="M43" s="174">
        <v>153630190504</v>
      </c>
      <c r="N43" s="123"/>
      <c r="O43" s="174">
        <v>113139222616</v>
      </c>
      <c r="P43" s="123"/>
      <c r="Q43" s="174">
        <v>40490967888</v>
      </c>
    </row>
    <row r="44" spans="1:17" ht="21.75" customHeight="1">
      <c r="A44" s="8" t="s">
        <v>64</v>
      </c>
      <c r="C44" s="174">
        <v>750000</v>
      </c>
      <c r="D44" s="123"/>
      <c r="E44" s="174">
        <v>132274552350</v>
      </c>
      <c r="F44" s="123"/>
      <c r="G44" s="174">
        <v>94498833450</v>
      </c>
      <c r="H44" s="123"/>
      <c r="I44" s="174">
        <v>37775718900</v>
      </c>
      <c r="J44" s="123"/>
      <c r="K44" s="174">
        <v>750000</v>
      </c>
      <c r="L44" s="123"/>
      <c r="M44" s="174">
        <v>132274552350</v>
      </c>
      <c r="N44" s="123"/>
      <c r="O44" s="174">
        <v>94498833450</v>
      </c>
      <c r="P44" s="123"/>
      <c r="Q44" s="174">
        <v>37775718900</v>
      </c>
    </row>
    <row r="45" spans="1:17" ht="21.75" customHeight="1">
      <c r="A45" s="8" t="s">
        <v>79</v>
      </c>
      <c r="C45" s="174">
        <v>25523066</v>
      </c>
      <c r="D45" s="123"/>
      <c r="E45" s="174">
        <v>127236682043</v>
      </c>
      <c r="F45" s="123"/>
      <c r="G45" s="174">
        <v>76442046028</v>
      </c>
      <c r="H45" s="123"/>
      <c r="I45" s="174">
        <v>50794636015</v>
      </c>
      <c r="J45" s="123"/>
      <c r="K45" s="174">
        <v>25523066</v>
      </c>
      <c r="L45" s="123"/>
      <c r="M45" s="174">
        <v>127236682043</v>
      </c>
      <c r="N45" s="123"/>
      <c r="O45" s="174">
        <v>89931818857</v>
      </c>
      <c r="P45" s="123"/>
      <c r="Q45" s="174">
        <v>37304863186</v>
      </c>
    </row>
    <row r="46" spans="1:17" ht="21.75" customHeight="1">
      <c r="A46" s="8" t="s">
        <v>32</v>
      </c>
      <c r="C46" s="174">
        <v>11069525</v>
      </c>
      <c r="D46" s="123"/>
      <c r="E46" s="174">
        <v>116869308563</v>
      </c>
      <c r="F46" s="123"/>
      <c r="G46" s="174">
        <v>57973328063</v>
      </c>
      <c r="H46" s="123"/>
      <c r="I46" s="174">
        <v>58895980500</v>
      </c>
      <c r="J46" s="123"/>
      <c r="K46" s="174">
        <v>11069525</v>
      </c>
      <c r="L46" s="123"/>
      <c r="M46" s="174">
        <v>116869308563</v>
      </c>
      <c r="N46" s="123"/>
      <c r="O46" s="174">
        <v>82814851333</v>
      </c>
      <c r="P46" s="123"/>
      <c r="Q46" s="174">
        <v>34054457230</v>
      </c>
    </row>
    <row r="47" spans="1:17" ht="21.75" customHeight="1">
      <c r="A47" s="8" t="s">
        <v>80</v>
      </c>
      <c r="C47" s="174">
        <v>19804173</v>
      </c>
      <c r="D47" s="123"/>
      <c r="E47" s="174">
        <v>195331802222</v>
      </c>
      <c r="F47" s="123"/>
      <c r="G47" s="174">
        <v>113622583546</v>
      </c>
      <c r="H47" s="123"/>
      <c r="I47" s="174">
        <v>81709218676</v>
      </c>
      <c r="J47" s="123"/>
      <c r="K47" s="174">
        <v>19804173</v>
      </c>
      <c r="L47" s="123"/>
      <c r="M47" s="174">
        <v>195331802222</v>
      </c>
      <c r="N47" s="123"/>
      <c r="O47" s="174">
        <v>162317976494</v>
      </c>
      <c r="P47" s="123"/>
      <c r="Q47" s="174">
        <v>33013825728</v>
      </c>
    </row>
    <row r="48" spans="1:17" ht="21.75" customHeight="1">
      <c r="A48" s="8" t="s">
        <v>30</v>
      </c>
      <c r="C48" s="174">
        <v>73997784</v>
      </c>
      <c r="D48" s="123"/>
      <c r="E48" s="174">
        <v>208015237940</v>
      </c>
      <c r="F48" s="123"/>
      <c r="G48" s="174">
        <v>122777061720</v>
      </c>
      <c r="H48" s="123"/>
      <c r="I48" s="174">
        <v>85238176220</v>
      </c>
      <c r="J48" s="123"/>
      <c r="K48" s="174">
        <v>73997784</v>
      </c>
      <c r="L48" s="123"/>
      <c r="M48" s="174">
        <v>208015237940</v>
      </c>
      <c r="N48" s="123"/>
      <c r="O48" s="174">
        <v>175395802165</v>
      </c>
      <c r="P48" s="123"/>
      <c r="Q48" s="174">
        <v>32619435775</v>
      </c>
    </row>
    <row r="49" spans="1:17" ht="21.75" customHeight="1">
      <c r="A49" s="8" t="s">
        <v>98</v>
      </c>
      <c r="C49" s="174">
        <v>10000000</v>
      </c>
      <c r="D49" s="123"/>
      <c r="E49" s="174">
        <v>83648361000</v>
      </c>
      <c r="F49" s="123"/>
      <c r="G49" s="174">
        <v>52887991000</v>
      </c>
      <c r="H49" s="123"/>
      <c r="I49" s="174">
        <v>30760370000</v>
      </c>
      <c r="J49" s="123"/>
      <c r="K49" s="174">
        <v>10000000</v>
      </c>
      <c r="L49" s="123"/>
      <c r="M49" s="174">
        <v>83648361000</v>
      </c>
      <c r="N49" s="123"/>
      <c r="O49" s="174">
        <v>52887991000</v>
      </c>
      <c r="P49" s="123"/>
      <c r="Q49" s="174">
        <v>30760370000</v>
      </c>
    </row>
    <row r="50" spans="1:17" ht="21.75" customHeight="1">
      <c r="A50" s="8" t="s">
        <v>53</v>
      </c>
      <c r="C50" s="174">
        <v>5000000</v>
      </c>
      <c r="D50" s="123"/>
      <c r="E50" s="174">
        <v>123289547500</v>
      </c>
      <c r="F50" s="123"/>
      <c r="G50" s="174">
        <v>65881766650</v>
      </c>
      <c r="H50" s="123"/>
      <c r="I50" s="174">
        <v>57407780850</v>
      </c>
      <c r="J50" s="123"/>
      <c r="K50" s="174">
        <v>5000000</v>
      </c>
      <c r="L50" s="123"/>
      <c r="M50" s="174">
        <v>123289547500</v>
      </c>
      <c r="N50" s="123"/>
      <c r="O50" s="174">
        <v>94116809500</v>
      </c>
      <c r="P50" s="123"/>
      <c r="Q50" s="174">
        <v>29172738000</v>
      </c>
    </row>
    <row r="51" spans="1:17" ht="21.75" customHeight="1">
      <c r="A51" s="8" t="s">
        <v>63</v>
      </c>
      <c r="C51" s="174">
        <v>3680410</v>
      </c>
      <c r="D51" s="123"/>
      <c r="E51" s="174">
        <v>69533326600</v>
      </c>
      <c r="F51" s="123"/>
      <c r="G51" s="174">
        <v>40573280385</v>
      </c>
      <c r="H51" s="123"/>
      <c r="I51" s="174">
        <v>28960046215</v>
      </c>
      <c r="J51" s="123"/>
      <c r="K51" s="174">
        <v>3680410</v>
      </c>
      <c r="L51" s="123"/>
      <c r="M51" s="174">
        <v>69533326600</v>
      </c>
      <c r="N51" s="123"/>
      <c r="O51" s="174">
        <v>40573280385</v>
      </c>
      <c r="P51" s="123"/>
      <c r="Q51" s="174">
        <v>28960046215</v>
      </c>
    </row>
    <row r="52" spans="1:17" ht="21.75" customHeight="1">
      <c r="A52" s="8" t="s">
        <v>38</v>
      </c>
      <c r="C52" s="174">
        <v>19200176</v>
      </c>
      <c r="D52" s="123"/>
      <c r="E52" s="174">
        <v>143269224969</v>
      </c>
      <c r="F52" s="123"/>
      <c r="G52" s="174">
        <v>93759005052</v>
      </c>
      <c r="H52" s="123"/>
      <c r="I52" s="174">
        <v>49510219917</v>
      </c>
      <c r="J52" s="123"/>
      <c r="K52" s="174">
        <v>19200176</v>
      </c>
      <c r="L52" s="123"/>
      <c r="M52" s="174">
        <v>143269224969</v>
      </c>
      <c r="N52" s="123"/>
      <c r="O52" s="174">
        <v>117316369917</v>
      </c>
      <c r="P52" s="123"/>
      <c r="Q52" s="174">
        <v>25952855052</v>
      </c>
    </row>
    <row r="53" spans="1:17" ht="21.75" customHeight="1">
      <c r="A53" s="8" t="s">
        <v>81</v>
      </c>
      <c r="C53" s="174">
        <v>74772143</v>
      </c>
      <c r="D53" s="123"/>
      <c r="E53" s="174">
        <v>240834224970</v>
      </c>
      <c r="F53" s="123"/>
      <c r="G53" s="174">
        <v>151341236011</v>
      </c>
      <c r="H53" s="123"/>
      <c r="I53" s="174">
        <v>89492988959</v>
      </c>
      <c r="J53" s="123"/>
      <c r="K53" s="174">
        <v>74772143</v>
      </c>
      <c r="L53" s="123"/>
      <c r="M53" s="174">
        <v>240834224970</v>
      </c>
      <c r="N53" s="123"/>
      <c r="O53" s="174">
        <v>216201765731</v>
      </c>
      <c r="P53" s="123"/>
      <c r="Q53" s="174">
        <v>24632459239</v>
      </c>
    </row>
    <row r="54" spans="1:17" ht="21.75" customHeight="1">
      <c r="A54" s="8" t="s">
        <v>76</v>
      </c>
      <c r="C54" s="174">
        <v>41942275</v>
      </c>
      <c r="D54" s="123"/>
      <c r="E54" s="174">
        <v>93182839058</v>
      </c>
      <c r="F54" s="123"/>
      <c r="G54" s="174">
        <v>70417759574</v>
      </c>
      <c r="H54" s="123"/>
      <c r="I54" s="174">
        <v>22765079484</v>
      </c>
      <c r="J54" s="123"/>
      <c r="K54" s="174">
        <v>41942275</v>
      </c>
      <c r="L54" s="123"/>
      <c r="M54" s="174">
        <v>93182839058</v>
      </c>
      <c r="N54" s="123"/>
      <c r="O54" s="174">
        <v>70417759574</v>
      </c>
      <c r="P54" s="123"/>
      <c r="Q54" s="174">
        <v>22765079484</v>
      </c>
    </row>
    <row r="55" spans="1:17" ht="21.75" customHeight="1">
      <c r="A55" s="8" t="s">
        <v>57</v>
      </c>
      <c r="C55" s="174">
        <v>9000000</v>
      </c>
      <c r="D55" s="123"/>
      <c r="E55" s="174">
        <v>87518214000</v>
      </c>
      <c r="F55" s="123"/>
      <c r="G55" s="174">
        <v>65556419441</v>
      </c>
      <c r="H55" s="123"/>
      <c r="I55" s="174">
        <v>21961794559</v>
      </c>
      <c r="J55" s="123"/>
      <c r="K55" s="174">
        <v>9000000</v>
      </c>
      <c r="L55" s="123"/>
      <c r="M55" s="174">
        <v>87518214000</v>
      </c>
      <c r="N55" s="123"/>
      <c r="O55" s="174">
        <v>65556419441</v>
      </c>
      <c r="P55" s="123"/>
      <c r="Q55" s="174">
        <v>21961794559</v>
      </c>
    </row>
    <row r="56" spans="1:17" ht="21.75" customHeight="1">
      <c r="A56" s="8" t="s">
        <v>96</v>
      </c>
      <c r="C56" s="174">
        <v>10000000</v>
      </c>
      <c r="D56" s="123"/>
      <c r="E56" s="174">
        <v>140703886000</v>
      </c>
      <c r="F56" s="123"/>
      <c r="G56" s="174">
        <v>109397767500</v>
      </c>
      <c r="H56" s="123"/>
      <c r="I56" s="174">
        <v>31306118499</v>
      </c>
      <c r="J56" s="123"/>
      <c r="K56" s="174">
        <v>10000000</v>
      </c>
      <c r="L56" s="123"/>
      <c r="M56" s="174">
        <v>140703886000</v>
      </c>
      <c r="N56" s="123"/>
      <c r="O56" s="174">
        <v>121553075000</v>
      </c>
      <c r="P56" s="123"/>
      <c r="Q56" s="174">
        <v>19150810999</v>
      </c>
    </row>
    <row r="57" spans="1:17" ht="21.75" customHeight="1">
      <c r="A57" s="8" t="s">
        <v>41</v>
      </c>
      <c r="C57" s="174">
        <v>14172816</v>
      </c>
      <c r="D57" s="123"/>
      <c r="E57" s="174">
        <v>60190753366</v>
      </c>
      <c r="F57" s="123"/>
      <c r="G57" s="174">
        <v>41256090428</v>
      </c>
      <c r="H57" s="123"/>
      <c r="I57" s="174">
        <v>18934662938</v>
      </c>
      <c r="J57" s="123"/>
      <c r="K57" s="174">
        <v>14172816</v>
      </c>
      <c r="L57" s="123"/>
      <c r="M57" s="174">
        <v>60190753366</v>
      </c>
      <c r="N57" s="123"/>
      <c r="O57" s="174">
        <v>41256090428</v>
      </c>
      <c r="P57" s="123"/>
      <c r="Q57" s="174">
        <v>18934662938</v>
      </c>
    </row>
    <row r="58" spans="1:17" ht="21.75" customHeight="1">
      <c r="A58" s="8" t="s">
        <v>89</v>
      </c>
      <c r="C58" s="174">
        <v>8700000</v>
      </c>
      <c r="D58" s="123"/>
      <c r="E58" s="174">
        <v>138296638980</v>
      </c>
      <c r="F58" s="123"/>
      <c r="G58" s="174">
        <v>122256991338</v>
      </c>
      <c r="H58" s="123"/>
      <c r="I58" s="174">
        <v>16039647641</v>
      </c>
      <c r="J58" s="123"/>
      <c r="K58" s="174">
        <v>8700000</v>
      </c>
      <c r="L58" s="123"/>
      <c r="M58" s="174">
        <v>138296638980</v>
      </c>
      <c r="N58" s="123"/>
      <c r="O58" s="174">
        <v>122261307712</v>
      </c>
      <c r="P58" s="123"/>
      <c r="Q58" s="174">
        <v>16035331267</v>
      </c>
    </row>
    <row r="59" spans="1:17" ht="21.75" customHeight="1">
      <c r="A59" s="8" t="s">
        <v>31</v>
      </c>
      <c r="C59" s="174">
        <v>19464397</v>
      </c>
      <c r="D59" s="123"/>
      <c r="E59" s="174">
        <v>264214661049</v>
      </c>
      <c r="F59" s="123"/>
      <c r="G59" s="174">
        <v>176189460815</v>
      </c>
      <c r="H59" s="123"/>
      <c r="I59" s="174">
        <v>88025200234</v>
      </c>
      <c r="J59" s="123"/>
      <c r="K59" s="174">
        <v>19464397</v>
      </c>
      <c r="L59" s="123"/>
      <c r="M59" s="174">
        <v>264214661049</v>
      </c>
      <c r="N59" s="123"/>
      <c r="O59" s="174">
        <v>251699229736</v>
      </c>
      <c r="P59" s="123"/>
      <c r="Q59" s="174">
        <v>12515431313</v>
      </c>
    </row>
    <row r="60" spans="1:17" ht="21.75" customHeight="1">
      <c r="A60" s="8" t="s">
        <v>99</v>
      </c>
      <c r="C60" s="174">
        <v>9000000</v>
      </c>
      <c r="D60" s="123"/>
      <c r="E60" s="174">
        <v>39740413500</v>
      </c>
      <c r="F60" s="123"/>
      <c r="G60" s="174">
        <v>28121924070</v>
      </c>
      <c r="H60" s="123"/>
      <c r="I60" s="174">
        <v>11618489430</v>
      </c>
      <c r="J60" s="123"/>
      <c r="K60" s="174">
        <v>9000000</v>
      </c>
      <c r="L60" s="123"/>
      <c r="M60" s="174">
        <v>39740413500</v>
      </c>
      <c r="N60" s="123"/>
      <c r="O60" s="174">
        <v>28121924070</v>
      </c>
      <c r="P60" s="123"/>
      <c r="Q60" s="174">
        <v>11618489430</v>
      </c>
    </row>
    <row r="61" spans="1:17" ht="21.75" customHeight="1">
      <c r="A61" s="8" t="s">
        <v>90</v>
      </c>
      <c r="C61" s="174">
        <v>40000000</v>
      </c>
      <c r="D61" s="123"/>
      <c r="E61" s="174">
        <v>86248108400</v>
      </c>
      <c r="F61" s="123"/>
      <c r="G61" s="174">
        <v>75452210785</v>
      </c>
      <c r="H61" s="123"/>
      <c r="I61" s="174">
        <v>10795897614</v>
      </c>
      <c r="J61" s="123"/>
      <c r="K61" s="174">
        <v>40000000</v>
      </c>
      <c r="L61" s="123"/>
      <c r="M61" s="174">
        <v>86248108400</v>
      </c>
      <c r="N61" s="123"/>
      <c r="O61" s="174">
        <v>75452210785</v>
      </c>
      <c r="P61" s="123"/>
      <c r="Q61" s="174">
        <v>10795897614</v>
      </c>
    </row>
    <row r="62" spans="1:17" ht="21.75" customHeight="1">
      <c r="A62" s="8" t="s">
        <v>51</v>
      </c>
      <c r="C62" s="174">
        <v>30000000</v>
      </c>
      <c r="D62" s="123"/>
      <c r="E62" s="174">
        <v>46348931700</v>
      </c>
      <c r="F62" s="123"/>
      <c r="G62" s="174">
        <v>32910400816</v>
      </c>
      <c r="H62" s="123"/>
      <c r="I62" s="174">
        <v>13438530884</v>
      </c>
      <c r="J62" s="123"/>
      <c r="K62" s="174">
        <v>30000000</v>
      </c>
      <c r="L62" s="123"/>
      <c r="M62" s="174">
        <v>46348931700</v>
      </c>
      <c r="N62" s="123"/>
      <c r="O62" s="174">
        <v>36584994899</v>
      </c>
      <c r="P62" s="123"/>
      <c r="Q62" s="174">
        <v>9763936801</v>
      </c>
    </row>
    <row r="63" spans="1:17" ht="21.75" customHeight="1">
      <c r="A63" s="155" t="s">
        <v>43</v>
      </c>
      <c r="C63" s="176">
        <v>6000000</v>
      </c>
      <c r="D63" s="123"/>
      <c r="E63" s="176">
        <v>69895498800</v>
      </c>
      <c r="F63" s="123"/>
      <c r="G63" s="176">
        <v>24495294129</v>
      </c>
      <c r="H63" s="123"/>
      <c r="I63" s="176">
        <v>45400204671</v>
      </c>
      <c r="J63" s="123"/>
      <c r="K63" s="176">
        <v>6000000</v>
      </c>
      <c r="L63" s="123"/>
      <c r="M63" s="176">
        <v>69895498800</v>
      </c>
      <c r="N63" s="123"/>
      <c r="O63" s="176">
        <v>60250637151</v>
      </c>
      <c r="P63" s="123"/>
      <c r="Q63" s="176">
        <v>9644861648</v>
      </c>
    </row>
    <row r="64" spans="1:17" ht="21.75" customHeight="1">
      <c r="A64" s="8" t="s">
        <v>23</v>
      </c>
      <c r="C64" s="174">
        <v>24499523</v>
      </c>
      <c r="D64" s="123"/>
      <c r="E64" s="174">
        <v>51440259810</v>
      </c>
      <c r="F64" s="123"/>
      <c r="G64" s="174">
        <v>37431452782</v>
      </c>
      <c r="H64" s="123"/>
      <c r="I64" s="174">
        <v>14008807028</v>
      </c>
      <c r="J64" s="123"/>
      <c r="K64" s="174">
        <v>24499523</v>
      </c>
      <c r="L64" s="123"/>
      <c r="M64" s="174">
        <v>51440259810</v>
      </c>
      <c r="N64" s="123"/>
      <c r="O64" s="174">
        <v>43682753782</v>
      </c>
      <c r="P64" s="123"/>
      <c r="Q64" s="174">
        <v>7757506028</v>
      </c>
    </row>
    <row r="65" spans="1:17" ht="21.75" customHeight="1">
      <c r="A65" s="8" t="s">
        <v>24</v>
      </c>
      <c r="C65" s="174">
        <v>40000000</v>
      </c>
      <c r="D65" s="123"/>
      <c r="E65" s="174">
        <v>67910958800</v>
      </c>
      <c r="F65" s="123"/>
      <c r="G65" s="174">
        <v>55725883200</v>
      </c>
      <c r="H65" s="123"/>
      <c r="I65" s="174">
        <v>12185075599</v>
      </c>
      <c r="J65" s="123"/>
      <c r="K65" s="174">
        <v>40000000</v>
      </c>
      <c r="L65" s="123"/>
      <c r="M65" s="174">
        <v>67910958800</v>
      </c>
      <c r="N65" s="123"/>
      <c r="O65" s="174">
        <v>61917648000</v>
      </c>
      <c r="P65" s="123"/>
      <c r="Q65" s="174">
        <v>5993310799</v>
      </c>
    </row>
    <row r="66" spans="1:17" ht="21.75" customHeight="1">
      <c r="A66" s="8" t="s">
        <v>108</v>
      </c>
      <c r="C66" s="174">
        <v>4000000</v>
      </c>
      <c r="D66" s="123"/>
      <c r="E66" s="174">
        <v>64338786800</v>
      </c>
      <c r="F66" s="123"/>
      <c r="G66" s="174">
        <v>59830965921</v>
      </c>
      <c r="H66" s="123"/>
      <c r="I66" s="174">
        <v>4507820878</v>
      </c>
      <c r="J66" s="123"/>
      <c r="K66" s="174">
        <v>4000000</v>
      </c>
      <c r="L66" s="123"/>
      <c r="M66" s="174">
        <v>64338786800</v>
      </c>
      <c r="N66" s="123"/>
      <c r="O66" s="174">
        <v>59830965921</v>
      </c>
      <c r="P66" s="123"/>
      <c r="Q66" s="174">
        <v>4507820878</v>
      </c>
    </row>
    <row r="67" spans="1:17" ht="21.75" customHeight="1">
      <c r="A67" s="8" t="s">
        <v>111</v>
      </c>
      <c r="C67" s="174">
        <v>58000000</v>
      </c>
      <c r="D67" s="123"/>
      <c r="E67" s="174">
        <v>41552298520</v>
      </c>
      <c r="F67" s="123"/>
      <c r="G67" s="174">
        <v>38419276129</v>
      </c>
      <c r="H67" s="123"/>
      <c r="I67" s="174">
        <v>3133022390</v>
      </c>
      <c r="J67" s="123"/>
      <c r="K67" s="174">
        <v>58000000</v>
      </c>
      <c r="L67" s="123"/>
      <c r="M67" s="174">
        <v>41552298520</v>
      </c>
      <c r="N67" s="123"/>
      <c r="O67" s="174">
        <v>38419276129</v>
      </c>
      <c r="P67" s="123"/>
      <c r="Q67" s="174">
        <v>3133022390</v>
      </c>
    </row>
    <row r="68" spans="1:17" ht="21.75" customHeight="1">
      <c r="A68" s="8" t="s">
        <v>56</v>
      </c>
      <c r="C68" s="174">
        <v>576863</v>
      </c>
      <c r="D68" s="123"/>
      <c r="E68" s="174">
        <v>8586057735</v>
      </c>
      <c r="F68" s="123"/>
      <c r="G68" s="174">
        <v>-4494520856</v>
      </c>
      <c r="H68" s="123"/>
      <c r="I68" s="174">
        <v>13080578591</v>
      </c>
      <c r="J68" s="123"/>
      <c r="K68" s="174">
        <v>576863</v>
      </c>
      <c r="L68" s="123"/>
      <c r="M68" s="174">
        <v>8586057735</v>
      </c>
      <c r="N68" s="123"/>
      <c r="O68" s="174">
        <v>5662517110</v>
      </c>
      <c r="P68" s="123"/>
      <c r="Q68" s="174">
        <v>2923540625</v>
      </c>
    </row>
    <row r="69" spans="1:17" ht="21.75" customHeight="1">
      <c r="A69" s="8" t="s">
        <v>60</v>
      </c>
      <c r="C69" s="174">
        <v>6000000</v>
      </c>
      <c r="D69" s="123"/>
      <c r="E69" s="174">
        <v>31732794600</v>
      </c>
      <c r="F69" s="123"/>
      <c r="G69" s="174">
        <v>21901185190</v>
      </c>
      <c r="H69" s="123"/>
      <c r="I69" s="174">
        <v>9831609410</v>
      </c>
      <c r="J69" s="123"/>
      <c r="K69" s="174">
        <v>6000000</v>
      </c>
      <c r="L69" s="123"/>
      <c r="M69" s="174">
        <v>31732794600</v>
      </c>
      <c r="N69" s="123"/>
      <c r="O69" s="174">
        <v>29241341813</v>
      </c>
      <c r="P69" s="123"/>
      <c r="Q69" s="174">
        <v>2491452786</v>
      </c>
    </row>
    <row r="70" spans="1:17" ht="21.75" customHeight="1">
      <c r="A70" s="8" t="s">
        <v>73</v>
      </c>
      <c r="C70" s="174">
        <v>1500000</v>
      </c>
      <c r="D70" s="123"/>
      <c r="E70" s="174">
        <v>19066468050</v>
      </c>
      <c r="F70" s="123"/>
      <c r="G70" s="174">
        <v>10824611388</v>
      </c>
      <c r="H70" s="123"/>
      <c r="I70" s="174">
        <v>8241856662</v>
      </c>
      <c r="J70" s="123"/>
      <c r="K70" s="174">
        <v>1500000</v>
      </c>
      <c r="L70" s="123"/>
      <c r="M70" s="174">
        <v>19066468050</v>
      </c>
      <c r="N70" s="123"/>
      <c r="O70" s="174">
        <v>16908280708</v>
      </c>
      <c r="P70" s="123"/>
      <c r="Q70" s="174">
        <v>2158187341</v>
      </c>
    </row>
    <row r="71" spans="1:17" ht="21.75" customHeight="1">
      <c r="A71" s="8" t="s">
        <v>103</v>
      </c>
      <c r="C71" s="174">
        <v>401250</v>
      </c>
      <c r="D71" s="123"/>
      <c r="E71" s="174">
        <v>6665003169</v>
      </c>
      <c r="F71" s="123"/>
      <c r="G71" s="174">
        <v>5023437574</v>
      </c>
      <c r="H71" s="123"/>
      <c r="I71" s="174">
        <v>1641565595</v>
      </c>
      <c r="J71" s="123"/>
      <c r="K71" s="174">
        <v>401250</v>
      </c>
      <c r="L71" s="123"/>
      <c r="M71" s="174">
        <v>6665003169</v>
      </c>
      <c r="N71" s="123"/>
      <c r="O71" s="174">
        <v>5023437574</v>
      </c>
      <c r="P71" s="123"/>
      <c r="Q71" s="174">
        <v>1641565595</v>
      </c>
    </row>
    <row r="72" spans="1:17" ht="21.75" customHeight="1">
      <c r="A72" s="8" t="s">
        <v>82</v>
      </c>
      <c r="C72" s="174">
        <v>3542984</v>
      </c>
      <c r="D72" s="123"/>
      <c r="E72" s="174">
        <v>25277140515</v>
      </c>
      <c r="F72" s="123"/>
      <c r="G72" s="174">
        <v>17412715575</v>
      </c>
      <c r="H72" s="123"/>
      <c r="I72" s="174">
        <v>7864424940</v>
      </c>
      <c r="J72" s="123"/>
      <c r="K72" s="174">
        <v>3542984</v>
      </c>
      <c r="L72" s="123"/>
      <c r="M72" s="174">
        <v>25277140515</v>
      </c>
      <c r="N72" s="123"/>
      <c r="O72" s="174">
        <v>23765433908</v>
      </c>
      <c r="P72" s="123"/>
      <c r="Q72" s="174">
        <v>1511706607</v>
      </c>
    </row>
    <row r="73" spans="1:17" ht="21.75" customHeight="1">
      <c r="A73" s="155" t="s">
        <v>149</v>
      </c>
      <c r="C73" s="176">
        <v>51430</v>
      </c>
      <c r="D73" s="123"/>
      <c r="E73" s="176">
        <v>47192208276</v>
      </c>
      <c r="F73" s="123"/>
      <c r="G73" s="176">
        <v>50291215215</v>
      </c>
      <c r="H73" s="123"/>
      <c r="I73" s="176">
        <v>-3099006938</v>
      </c>
      <c r="J73" s="123"/>
      <c r="K73" s="176">
        <v>51430</v>
      </c>
      <c r="L73" s="123"/>
      <c r="M73" s="176">
        <v>47192208276</v>
      </c>
      <c r="N73" s="123"/>
      <c r="O73" s="176">
        <v>46009961473</v>
      </c>
      <c r="P73" s="123"/>
      <c r="Q73" s="176">
        <v>1182246803</v>
      </c>
    </row>
    <row r="74" spans="1:17" ht="21.75" customHeight="1">
      <c r="A74" s="8" t="s">
        <v>85</v>
      </c>
      <c r="C74" s="174">
        <v>1256500</v>
      </c>
      <c r="D74" s="123"/>
      <c r="E74" s="174">
        <v>8602832059</v>
      </c>
      <c r="F74" s="123"/>
      <c r="G74" s="174">
        <v>7630338000</v>
      </c>
      <c r="H74" s="123"/>
      <c r="I74" s="174">
        <v>972494059</v>
      </c>
      <c r="J74" s="123"/>
      <c r="K74" s="174">
        <v>1256500</v>
      </c>
      <c r="L74" s="123"/>
      <c r="M74" s="174">
        <v>8602832059</v>
      </c>
      <c r="N74" s="123"/>
      <c r="O74" s="174">
        <v>7630338000</v>
      </c>
      <c r="P74" s="123"/>
      <c r="Q74" s="174">
        <v>972494059</v>
      </c>
    </row>
    <row r="75" spans="1:17" ht="21.75" customHeight="1">
      <c r="A75" s="8" t="s">
        <v>109</v>
      </c>
      <c r="C75" s="174">
        <v>1000000</v>
      </c>
      <c r="D75" s="123"/>
      <c r="E75" s="174">
        <v>10488293900</v>
      </c>
      <c r="F75" s="123"/>
      <c r="G75" s="174">
        <v>10008592012</v>
      </c>
      <c r="H75" s="123"/>
      <c r="I75" s="174">
        <v>479701887</v>
      </c>
      <c r="J75" s="123"/>
      <c r="K75" s="174">
        <v>1000000</v>
      </c>
      <c r="L75" s="123"/>
      <c r="M75" s="174">
        <v>10488293900</v>
      </c>
      <c r="N75" s="123"/>
      <c r="O75" s="174">
        <v>10008592012</v>
      </c>
      <c r="P75" s="123"/>
      <c r="Q75" s="174">
        <v>479701887</v>
      </c>
    </row>
    <row r="76" spans="1:17" ht="21.75" customHeight="1">
      <c r="A76" s="8" t="s">
        <v>78</v>
      </c>
      <c r="C76" s="174">
        <v>375000</v>
      </c>
      <c r="D76" s="123"/>
      <c r="E76" s="174">
        <v>3910784137</v>
      </c>
      <c r="F76" s="123"/>
      <c r="G76" s="174">
        <v>3657755312</v>
      </c>
      <c r="H76" s="123"/>
      <c r="I76" s="174">
        <v>253028825</v>
      </c>
      <c r="J76" s="123"/>
      <c r="K76" s="174">
        <v>375000</v>
      </c>
      <c r="L76" s="123"/>
      <c r="M76" s="174">
        <v>3910784137</v>
      </c>
      <c r="N76" s="123"/>
      <c r="O76" s="174">
        <v>3657755312</v>
      </c>
      <c r="P76" s="123"/>
      <c r="Q76" s="174">
        <v>253028825</v>
      </c>
    </row>
    <row r="77" spans="1:17" ht="21.75" customHeight="1">
      <c r="A77" s="8" t="s">
        <v>114</v>
      </c>
      <c r="C77" s="174">
        <v>2242901</v>
      </c>
      <c r="D77" s="123"/>
      <c r="E77" s="174">
        <v>3445172104</v>
      </c>
      <c r="F77" s="123"/>
      <c r="G77" s="174">
        <v>3223048737</v>
      </c>
      <c r="H77" s="123"/>
      <c r="I77" s="174">
        <v>222123367</v>
      </c>
      <c r="J77" s="123"/>
      <c r="K77" s="174">
        <v>2242901</v>
      </c>
      <c r="L77" s="123"/>
      <c r="M77" s="174">
        <v>3445172104</v>
      </c>
      <c r="N77" s="123"/>
      <c r="O77" s="174">
        <v>3223048737</v>
      </c>
      <c r="P77" s="123"/>
      <c r="Q77" s="174">
        <v>222123367</v>
      </c>
    </row>
    <row r="78" spans="1:17" ht="21.75" customHeight="1">
      <c r="A78" s="8" t="s">
        <v>112</v>
      </c>
      <c r="C78" s="174">
        <v>100000</v>
      </c>
      <c r="D78" s="123"/>
      <c r="E78" s="174">
        <v>4160588110</v>
      </c>
      <c r="F78" s="123"/>
      <c r="G78" s="174">
        <v>3963530785</v>
      </c>
      <c r="H78" s="123"/>
      <c r="I78" s="174">
        <v>197057324</v>
      </c>
      <c r="J78" s="123"/>
      <c r="K78" s="174">
        <v>100000</v>
      </c>
      <c r="L78" s="123"/>
      <c r="M78" s="174">
        <v>4160588110</v>
      </c>
      <c r="N78" s="123"/>
      <c r="O78" s="174">
        <v>3963530785</v>
      </c>
      <c r="P78" s="123"/>
      <c r="Q78" s="174">
        <v>197057324</v>
      </c>
    </row>
    <row r="79" spans="1:17" ht="21.75" customHeight="1">
      <c r="A79" s="8" t="s">
        <v>106</v>
      </c>
      <c r="C79" s="174">
        <v>150000</v>
      </c>
      <c r="D79" s="123"/>
      <c r="E79" s="174">
        <v>6928525275</v>
      </c>
      <c r="F79" s="123"/>
      <c r="G79" s="174">
        <v>6868111351</v>
      </c>
      <c r="H79" s="123"/>
      <c r="I79" s="174">
        <v>60413923</v>
      </c>
      <c r="J79" s="123"/>
      <c r="K79" s="174">
        <v>150000</v>
      </c>
      <c r="L79" s="123"/>
      <c r="M79" s="174">
        <v>6928525275</v>
      </c>
      <c r="N79" s="123"/>
      <c r="O79" s="174">
        <v>6868111351</v>
      </c>
      <c r="P79" s="123"/>
      <c r="Q79" s="174">
        <v>60413923</v>
      </c>
    </row>
    <row r="80" spans="1:17" ht="21.75" customHeight="1">
      <c r="A80" s="8" t="s">
        <v>100</v>
      </c>
      <c r="C80" s="174">
        <v>21092612</v>
      </c>
      <c r="D80" s="123"/>
      <c r="E80" s="174">
        <v>120345005128</v>
      </c>
      <c r="F80" s="123"/>
      <c r="G80" s="174">
        <v>84241503589</v>
      </c>
      <c r="H80" s="123"/>
      <c r="I80" s="174">
        <v>36103501539</v>
      </c>
      <c r="J80" s="123"/>
      <c r="K80" s="174">
        <v>21092612</v>
      </c>
      <c r="L80" s="123"/>
      <c r="M80" s="174">
        <v>120345005128</v>
      </c>
      <c r="N80" s="123"/>
      <c r="O80" s="174">
        <v>120345005128</v>
      </c>
      <c r="P80" s="123"/>
      <c r="Q80" s="174">
        <v>0</v>
      </c>
    </row>
    <row r="81" spans="1:17" ht="21.75" customHeight="1">
      <c r="A81" s="8" t="s">
        <v>107</v>
      </c>
      <c r="C81" s="174">
        <v>600000</v>
      </c>
      <c r="D81" s="123"/>
      <c r="E81" s="174">
        <v>5495191260</v>
      </c>
      <c r="F81" s="123"/>
      <c r="G81" s="174">
        <v>5500504956</v>
      </c>
      <c r="H81" s="123"/>
      <c r="I81" s="174">
        <v>-5313696</v>
      </c>
      <c r="J81" s="123"/>
      <c r="K81" s="174">
        <v>600000</v>
      </c>
      <c r="L81" s="123"/>
      <c r="M81" s="174">
        <v>5495191260</v>
      </c>
      <c r="N81" s="123"/>
      <c r="O81" s="174">
        <v>5500504956</v>
      </c>
      <c r="P81" s="123"/>
      <c r="Q81" s="174">
        <v>-5313696</v>
      </c>
    </row>
    <row r="82" spans="1:17" ht="21.75" customHeight="1">
      <c r="A82" s="8" t="s">
        <v>153</v>
      </c>
      <c r="C82" s="174">
        <v>5680</v>
      </c>
      <c r="D82" s="123"/>
      <c r="E82" s="174">
        <v>5362069988</v>
      </c>
      <c r="F82" s="123"/>
      <c r="G82" s="174">
        <v>5367519823</v>
      </c>
      <c r="H82" s="123"/>
      <c r="I82" s="174">
        <v>-5449834</v>
      </c>
      <c r="J82" s="123"/>
      <c r="K82" s="174">
        <v>5680</v>
      </c>
      <c r="L82" s="123"/>
      <c r="M82" s="174">
        <v>5362069988</v>
      </c>
      <c r="N82" s="123"/>
      <c r="O82" s="174">
        <v>5373360176</v>
      </c>
      <c r="P82" s="123"/>
      <c r="Q82" s="174">
        <v>-11290187</v>
      </c>
    </row>
    <row r="83" spans="1:17" ht="21.75" customHeight="1">
      <c r="A83" s="8" t="s">
        <v>105</v>
      </c>
      <c r="C83" s="174">
        <v>168400000</v>
      </c>
      <c r="D83" s="123"/>
      <c r="E83" s="174">
        <v>104603515768</v>
      </c>
      <c r="F83" s="123"/>
      <c r="G83" s="174">
        <v>105330251149</v>
      </c>
      <c r="H83" s="123"/>
      <c r="I83" s="174">
        <v>-726735381</v>
      </c>
      <c r="J83" s="123"/>
      <c r="K83" s="174">
        <v>168400000</v>
      </c>
      <c r="L83" s="123"/>
      <c r="M83" s="174">
        <v>104603515768</v>
      </c>
      <c r="N83" s="123"/>
      <c r="O83" s="174">
        <v>105330251149</v>
      </c>
      <c r="P83" s="123"/>
      <c r="Q83" s="174">
        <v>-726735381</v>
      </c>
    </row>
    <row r="84" spans="1:17" ht="21.75" customHeight="1">
      <c r="A84" s="8" t="s">
        <v>110</v>
      </c>
      <c r="C84" s="174">
        <v>250000</v>
      </c>
      <c r="D84" s="123"/>
      <c r="E84" s="174">
        <v>8682858635</v>
      </c>
      <c r="F84" s="123"/>
      <c r="G84" s="174">
        <v>9537651050</v>
      </c>
      <c r="H84" s="123"/>
      <c r="I84" s="174">
        <v>-854792415</v>
      </c>
      <c r="J84" s="123"/>
      <c r="K84" s="174">
        <v>250000</v>
      </c>
      <c r="L84" s="123"/>
      <c r="M84" s="174">
        <v>8682858635</v>
      </c>
      <c r="N84" s="123"/>
      <c r="O84" s="174">
        <v>9537651050</v>
      </c>
      <c r="P84" s="123"/>
      <c r="Q84" s="174">
        <v>-854792415</v>
      </c>
    </row>
    <row r="85" spans="1:17" ht="21.75" customHeight="1">
      <c r="A85" s="8" t="s">
        <v>113</v>
      </c>
      <c r="C85" s="174">
        <v>3333333</v>
      </c>
      <c r="D85" s="123"/>
      <c r="E85" s="174">
        <v>14321762234</v>
      </c>
      <c r="F85" s="123"/>
      <c r="G85" s="174">
        <v>15886665078</v>
      </c>
      <c r="H85" s="123"/>
      <c r="I85" s="174">
        <v>-1564902843</v>
      </c>
      <c r="J85" s="123"/>
      <c r="K85" s="174">
        <v>3333333</v>
      </c>
      <c r="L85" s="123"/>
      <c r="M85" s="174">
        <v>14321762234</v>
      </c>
      <c r="N85" s="123"/>
      <c r="O85" s="174">
        <v>15886665078</v>
      </c>
      <c r="P85" s="123"/>
      <c r="Q85" s="174">
        <v>-1564902843</v>
      </c>
    </row>
    <row r="86" spans="1:17" ht="21.75" customHeight="1">
      <c r="A86" s="8" t="s">
        <v>104</v>
      </c>
      <c r="C86" s="174">
        <v>1000000</v>
      </c>
      <c r="D86" s="123"/>
      <c r="E86" s="174">
        <v>187032972300</v>
      </c>
      <c r="F86" s="123"/>
      <c r="G86" s="174">
        <v>188992137204</v>
      </c>
      <c r="H86" s="123"/>
      <c r="I86" s="174">
        <v>-1959164904</v>
      </c>
      <c r="J86" s="123"/>
      <c r="K86" s="174">
        <v>1000000</v>
      </c>
      <c r="L86" s="123"/>
      <c r="M86" s="174">
        <v>187032972300</v>
      </c>
      <c r="N86" s="123"/>
      <c r="O86" s="174">
        <v>188992137204</v>
      </c>
      <c r="P86" s="123"/>
      <c r="Q86" s="174">
        <v>-1959164904</v>
      </c>
    </row>
    <row r="87" spans="1:17" ht="21.75" customHeight="1">
      <c r="A87" s="8" t="s">
        <v>34</v>
      </c>
      <c r="C87" s="174">
        <v>400000</v>
      </c>
      <c r="D87" s="123"/>
      <c r="E87" s="174">
        <v>64187961760</v>
      </c>
      <c r="F87" s="123"/>
      <c r="G87" s="174">
        <v>51350369408</v>
      </c>
      <c r="H87" s="123"/>
      <c r="I87" s="174">
        <v>12837592352</v>
      </c>
      <c r="J87" s="123"/>
      <c r="K87" s="174">
        <v>400000</v>
      </c>
      <c r="L87" s="123"/>
      <c r="M87" s="174">
        <v>64187961760</v>
      </c>
      <c r="N87" s="123"/>
      <c r="O87" s="174">
        <v>77285925760</v>
      </c>
      <c r="P87" s="123"/>
      <c r="Q87" s="174">
        <v>-13097964000</v>
      </c>
    </row>
    <row r="88" spans="1:17" ht="21.75" customHeight="1">
      <c r="A88" s="8" t="s">
        <v>74</v>
      </c>
      <c r="C88" s="174">
        <v>7079893</v>
      </c>
      <c r="D88" s="123"/>
      <c r="E88" s="174">
        <v>44890807079</v>
      </c>
      <c r="F88" s="123"/>
      <c r="G88" s="174">
        <v>44890807079</v>
      </c>
      <c r="H88" s="123"/>
      <c r="I88" s="174">
        <v>0</v>
      </c>
      <c r="J88" s="123"/>
      <c r="K88" s="174">
        <v>7079893</v>
      </c>
      <c r="L88" s="123"/>
      <c r="M88" s="174">
        <v>44890807079</v>
      </c>
      <c r="N88" s="123"/>
      <c r="O88" s="174">
        <v>89781614158</v>
      </c>
      <c r="P88" s="123"/>
      <c r="Q88" s="174">
        <v>-44890807078</v>
      </c>
    </row>
    <row r="89" spans="1:17" ht="21.75" customHeight="1">
      <c r="A89" s="8" t="s">
        <v>69</v>
      </c>
      <c r="C89" s="174">
        <v>37406</v>
      </c>
      <c r="D89" s="123"/>
      <c r="E89" s="174">
        <v>795581929792</v>
      </c>
      <c r="F89" s="123"/>
      <c r="G89" s="174">
        <v>964251269504</v>
      </c>
      <c r="H89" s="123"/>
      <c r="I89" s="174">
        <v>-168669339711</v>
      </c>
      <c r="J89" s="123"/>
      <c r="K89" s="174">
        <v>37406</v>
      </c>
      <c r="L89" s="123"/>
      <c r="M89" s="174">
        <v>795581929792</v>
      </c>
      <c r="N89" s="123"/>
      <c r="O89" s="174">
        <v>867276325685</v>
      </c>
      <c r="P89" s="123"/>
      <c r="Q89" s="174">
        <v>-71694395892</v>
      </c>
    </row>
    <row r="90" spans="1:17" ht="21.75" customHeight="1">
      <c r="A90" s="8" t="s">
        <v>77</v>
      </c>
      <c r="C90" s="174">
        <v>103411417</v>
      </c>
      <c r="D90" s="123"/>
      <c r="E90" s="174">
        <v>267817442008</v>
      </c>
      <c r="F90" s="123"/>
      <c r="G90" s="174">
        <v>342415980428</v>
      </c>
      <c r="H90" s="123"/>
      <c r="I90" s="174">
        <v>-74598538419</v>
      </c>
      <c r="J90" s="123"/>
      <c r="K90" s="174">
        <v>103411417</v>
      </c>
      <c r="L90" s="123"/>
      <c r="M90" s="174">
        <v>267817442008</v>
      </c>
      <c r="N90" s="123"/>
      <c r="O90" s="174">
        <v>342211175900</v>
      </c>
      <c r="P90" s="123"/>
      <c r="Q90" s="174">
        <v>-74393733891</v>
      </c>
    </row>
    <row r="91" spans="1:17" ht="21.75" customHeight="1">
      <c r="A91" s="24" t="s">
        <v>84</v>
      </c>
      <c r="C91" s="177">
        <v>23482082</v>
      </c>
      <c r="D91" s="123"/>
      <c r="E91" s="177">
        <v>173123201710</v>
      </c>
      <c r="F91" s="123"/>
      <c r="G91" s="177">
        <v>173123201710</v>
      </c>
      <c r="H91" s="123"/>
      <c r="I91" s="177">
        <v>0</v>
      </c>
      <c r="J91" s="123"/>
      <c r="K91" s="177">
        <v>23482082</v>
      </c>
      <c r="L91" s="123"/>
      <c r="M91" s="177">
        <v>173123201710</v>
      </c>
      <c r="N91" s="123"/>
      <c r="O91" s="177">
        <v>346246403421</v>
      </c>
      <c r="P91" s="123"/>
      <c r="Q91" s="177">
        <v>-173123201710</v>
      </c>
    </row>
    <row r="92" spans="1:17" ht="21.75" customHeight="1" thickBot="1">
      <c r="A92" s="13" t="s">
        <v>115</v>
      </c>
      <c r="C92" s="180">
        <f>SUM(C8:C91)</f>
        <v>2824783385</v>
      </c>
      <c r="D92" s="123"/>
      <c r="E92" s="180">
        <f>SUM(E8:E91)</f>
        <v>16870240282825</v>
      </c>
      <c r="F92" s="123"/>
      <c r="G92" s="180">
        <f>SUM(G8:G91)</f>
        <v>11858675921765</v>
      </c>
      <c r="H92" s="123"/>
      <c r="I92" s="180">
        <f>SUM(I8:I91)</f>
        <v>5011564361054</v>
      </c>
      <c r="J92" s="123"/>
      <c r="K92" s="180">
        <f>SUM(K8:K91)</f>
        <v>2824783385</v>
      </c>
      <c r="L92" s="123"/>
      <c r="M92" s="180">
        <f>SUM(M8:M91)</f>
        <v>16870240282825</v>
      </c>
      <c r="N92" s="123"/>
      <c r="O92" s="180">
        <f>SUM(O8:O91)</f>
        <v>12783790703461</v>
      </c>
      <c r="P92" s="123"/>
      <c r="Q92" s="180">
        <f>SUM(Q8:Q91)</f>
        <v>4086449579355</v>
      </c>
    </row>
    <row r="93" spans="1:17" ht="13.5" thickTop="1">
      <c r="Q93" s="123"/>
    </row>
  </sheetData>
  <sortState xmlns:xlrd2="http://schemas.microsoft.com/office/spreadsheetml/2017/richdata2" ref="A8:Q91">
    <sortCondition descending="1" ref="Q8:Q91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04"/>
  <sheetViews>
    <sheetView rightToLeft="1" tabSelected="1" workbookViewId="0">
      <selection activeCell="AA104" sqref="AA104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85546875" bestFit="1" customWidth="1"/>
    <col min="6" max="6" width="1.28515625" customWidth="1"/>
    <col min="7" max="7" width="18.42578125" bestFit="1" customWidth="1"/>
    <col min="8" max="8" width="1.28515625" customWidth="1"/>
    <col min="9" max="9" width="18.57031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1.28515625" customWidth="1"/>
    <col min="15" max="15" width="13.140625" bestFit="1" customWidth="1"/>
    <col min="16" max="16" width="1.28515625" customWidth="1"/>
    <col min="17" max="17" width="17" bestFit="1" customWidth="1"/>
    <col min="18" max="18" width="1.28515625" customWidth="1"/>
    <col min="19" max="19" width="13.85546875" bestFit="1" customWidth="1"/>
    <col min="20" max="20" width="1.28515625" customWidth="1"/>
    <col min="21" max="21" width="16.140625" bestFit="1" customWidth="1"/>
    <col min="22" max="22" width="1.28515625" customWidth="1"/>
    <col min="23" max="23" width="18.85546875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30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</row>
    <row r="2" spans="1:30" ht="21.75" customHeight="1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</row>
    <row r="3" spans="1:30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</row>
    <row r="4" spans="1:30" ht="14.45" customHeight="1">
      <c r="A4" s="1" t="s">
        <v>3</v>
      </c>
      <c r="B4" s="202" t="s">
        <v>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</row>
    <row r="5" spans="1:30" ht="14.45" customHeight="1">
      <c r="A5" s="202" t="s">
        <v>5</v>
      </c>
      <c r="B5" s="202"/>
      <c r="C5" s="202" t="s">
        <v>6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</row>
    <row r="6" spans="1:30" ht="14.45" customHeight="1">
      <c r="E6" s="200" t="s">
        <v>7</v>
      </c>
      <c r="F6" s="200"/>
      <c r="G6" s="200"/>
      <c r="H6" s="200"/>
      <c r="I6" s="200"/>
      <c r="K6" s="200" t="s">
        <v>8</v>
      </c>
      <c r="L6" s="200"/>
      <c r="M6" s="200"/>
      <c r="N6" s="200"/>
      <c r="O6" s="200"/>
      <c r="P6" s="200"/>
      <c r="Q6" s="200"/>
      <c r="S6" s="200" t="s">
        <v>9</v>
      </c>
      <c r="T6" s="200"/>
      <c r="U6" s="200"/>
      <c r="V6" s="200"/>
      <c r="W6" s="200"/>
      <c r="X6" s="200"/>
      <c r="Y6" s="200"/>
      <c r="Z6" s="200"/>
      <c r="AA6" s="200"/>
    </row>
    <row r="7" spans="1:30" ht="14.45" customHeight="1">
      <c r="E7" s="3"/>
      <c r="F7" s="3"/>
      <c r="G7" s="3"/>
      <c r="H7" s="3"/>
      <c r="I7" s="3"/>
      <c r="K7" s="199" t="s">
        <v>10</v>
      </c>
      <c r="L7" s="199"/>
      <c r="M7" s="199"/>
      <c r="N7" s="3"/>
      <c r="O7" s="199" t="s">
        <v>11</v>
      </c>
      <c r="P7" s="199"/>
      <c r="Q7" s="199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>
      <c r="A8" s="200" t="s">
        <v>12</v>
      </c>
      <c r="B8" s="200"/>
      <c r="C8" s="200"/>
      <c r="E8" s="130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0" ht="21.75" customHeight="1">
      <c r="A9" s="127" t="s">
        <v>92</v>
      </c>
      <c r="B9" s="127"/>
      <c r="C9" s="127"/>
      <c r="E9" s="129">
        <v>105400000</v>
      </c>
      <c r="G9" s="6">
        <v>784863350248</v>
      </c>
      <c r="I9" s="6">
        <v>1361177132870</v>
      </c>
      <c r="K9" s="6">
        <v>5300000</v>
      </c>
      <c r="M9" s="6">
        <v>119290946349</v>
      </c>
      <c r="O9" s="6">
        <v>5400000</v>
      </c>
      <c r="Q9" s="6">
        <v>75551438304</v>
      </c>
      <c r="S9" s="6">
        <v>105300000</v>
      </c>
      <c r="U9" s="6">
        <v>23180</v>
      </c>
      <c r="W9" s="6">
        <v>863943081308</v>
      </c>
      <c r="Y9" s="6">
        <v>2421986198580</v>
      </c>
      <c r="AA9" s="18">
        <v>14.103434112293451</v>
      </c>
      <c r="AC9" s="148"/>
      <c r="AD9" s="148"/>
    </row>
    <row r="10" spans="1:30" ht="21.75" customHeight="1">
      <c r="A10" s="197" t="s">
        <v>59</v>
      </c>
      <c r="B10" s="197"/>
      <c r="C10" s="197"/>
      <c r="E10" s="128">
        <v>80000000</v>
      </c>
      <c r="G10" s="9">
        <v>742775563614</v>
      </c>
      <c r="I10" s="9">
        <v>1078002128000</v>
      </c>
      <c r="K10" s="9">
        <v>10000000</v>
      </c>
      <c r="M10" s="9">
        <v>159724374480</v>
      </c>
      <c r="O10" s="9">
        <v>0</v>
      </c>
      <c r="Q10" s="9">
        <v>0</v>
      </c>
      <c r="S10" s="9">
        <v>55000000</v>
      </c>
      <c r="U10" s="9">
        <v>15880</v>
      </c>
      <c r="W10" s="9">
        <v>577535629013</v>
      </c>
      <c r="Y10" s="9">
        <v>866648618000</v>
      </c>
      <c r="AA10" s="134">
        <v>5.0465695013618594</v>
      </c>
      <c r="AC10" s="148"/>
    </row>
    <row r="11" spans="1:30" ht="21.75" customHeight="1">
      <c r="A11" s="197" t="s">
        <v>54</v>
      </c>
      <c r="B11" s="197"/>
      <c r="C11" s="197"/>
      <c r="E11" s="128">
        <v>424800000</v>
      </c>
      <c r="G11" s="9">
        <v>585273807150</v>
      </c>
      <c r="I11" s="9">
        <v>690865209144</v>
      </c>
      <c r="K11" s="9">
        <v>55600000</v>
      </c>
      <c r="M11" s="9">
        <v>110812820015</v>
      </c>
      <c r="O11" s="9">
        <v>74800000</v>
      </c>
      <c r="Q11" s="9">
        <v>116558576223</v>
      </c>
      <c r="S11" s="9">
        <v>405600000</v>
      </c>
      <c r="U11" s="9">
        <v>2053</v>
      </c>
      <c r="W11" s="9">
        <v>593029939843</v>
      </c>
      <c r="Y11" s="9">
        <v>826260053736</v>
      </c>
      <c r="AA11" s="134">
        <v>4.8113834151152002</v>
      </c>
      <c r="AC11" s="148"/>
    </row>
    <row r="12" spans="1:30" ht="21.75" customHeight="1">
      <c r="A12" s="197" t="s">
        <v>20</v>
      </c>
      <c r="B12" s="197"/>
      <c r="C12" s="197"/>
      <c r="E12" s="128">
        <v>625653644</v>
      </c>
      <c r="G12" s="9">
        <v>470218024878</v>
      </c>
      <c r="I12" s="9">
        <v>570531136683.99805</v>
      </c>
      <c r="K12" s="9">
        <v>56800000</v>
      </c>
      <c r="M12" s="9">
        <v>74180290510</v>
      </c>
      <c r="O12" s="9">
        <v>42795795</v>
      </c>
      <c r="Q12" s="9">
        <v>39010262292</v>
      </c>
      <c r="S12" s="9">
        <v>446800000</v>
      </c>
      <c r="U12" s="9">
        <v>1434</v>
      </c>
      <c r="W12" s="9">
        <v>367289795212</v>
      </c>
      <c r="Y12" s="9">
        <v>635758502424</v>
      </c>
      <c r="AA12" s="134">
        <v>3.702076483971787</v>
      </c>
      <c r="AC12" s="148"/>
    </row>
    <row r="13" spans="1:30" ht="21.75" customHeight="1">
      <c r="A13" s="197" t="s">
        <v>26</v>
      </c>
      <c r="B13" s="197"/>
      <c r="C13" s="197"/>
      <c r="E13" s="128">
        <v>71400000</v>
      </c>
      <c r="G13" s="9">
        <v>237482144017</v>
      </c>
      <c r="I13" s="9">
        <v>442517095188</v>
      </c>
      <c r="K13" s="9">
        <v>400000</v>
      </c>
      <c r="M13" s="9">
        <v>4213194116</v>
      </c>
      <c r="O13" s="9">
        <v>16400000</v>
      </c>
      <c r="Q13" s="9">
        <v>109907582674</v>
      </c>
      <c r="S13" s="9">
        <v>55400000</v>
      </c>
      <c r="U13" s="9">
        <v>11290</v>
      </c>
      <c r="W13" s="9">
        <v>187147618790</v>
      </c>
      <c r="Y13" s="9">
        <v>620631147820</v>
      </c>
      <c r="AA13" s="134">
        <v>3.6139885959912945</v>
      </c>
      <c r="AC13" s="148"/>
    </row>
    <row r="14" spans="1:30" ht="21.75" customHeight="1">
      <c r="A14" s="197" t="s">
        <v>70</v>
      </c>
      <c r="B14" s="197"/>
      <c r="C14" s="197"/>
      <c r="E14" s="128">
        <v>63740921</v>
      </c>
      <c r="G14" s="9">
        <v>505607112881</v>
      </c>
      <c r="I14" s="9">
        <v>664106138647.03503</v>
      </c>
      <c r="K14" s="9">
        <v>0</v>
      </c>
      <c r="M14" s="9">
        <v>0</v>
      </c>
      <c r="O14" s="9">
        <v>13940921</v>
      </c>
      <c r="Q14" s="9">
        <v>159095739894</v>
      </c>
      <c r="S14" s="9">
        <v>49800000</v>
      </c>
      <c r="U14" s="9">
        <v>11890</v>
      </c>
      <c r="W14" s="9">
        <v>395024637645</v>
      </c>
      <c r="Y14" s="9">
        <v>587544896940</v>
      </c>
      <c r="AA14" s="134">
        <v>3.4213245091428748</v>
      </c>
      <c r="AC14" s="148"/>
    </row>
    <row r="15" spans="1:30" ht="21.75" customHeight="1">
      <c r="A15" s="197" t="s">
        <v>25</v>
      </c>
      <c r="B15" s="197"/>
      <c r="C15" s="197"/>
      <c r="E15" s="128">
        <v>75836080</v>
      </c>
      <c r="G15" s="9">
        <v>281243903411</v>
      </c>
      <c r="I15" s="9">
        <v>349799007221.78802</v>
      </c>
      <c r="K15" s="9">
        <v>200000</v>
      </c>
      <c r="M15" s="9">
        <v>1590225096</v>
      </c>
      <c r="O15" s="9">
        <v>13546973</v>
      </c>
      <c r="Q15" s="9">
        <v>68662018140</v>
      </c>
      <c r="S15" s="9">
        <v>62489107</v>
      </c>
      <c r="U15" s="9">
        <v>8650</v>
      </c>
      <c r="W15" s="9">
        <v>232594142925</v>
      </c>
      <c r="Y15" s="9">
        <v>536352472654.99799</v>
      </c>
      <c r="AA15" s="134">
        <v>3.1232266160271354</v>
      </c>
      <c r="AC15" s="148"/>
    </row>
    <row r="16" spans="1:30" ht="21.75" customHeight="1">
      <c r="A16" s="197" t="s">
        <v>19</v>
      </c>
      <c r="B16" s="197"/>
      <c r="C16" s="197"/>
      <c r="E16" s="132">
        <v>98513752</v>
      </c>
      <c r="G16" s="133">
        <v>240591485063</v>
      </c>
      <c r="I16" s="133">
        <v>257088393033.215</v>
      </c>
      <c r="K16" s="133">
        <v>0</v>
      </c>
      <c r="M16" s="133">
        <v>0</v>
      </c>
      <c r="O16" s="133">
        <v>1513752</v>
      </c>
      <c r="Q16" s="133">
        <v>4106415590</v>
      </c>
      <c r="S16" s="133">
        <v>97000000</v>
      </c>
      <c r="U16" s="133">
        <v>4593</v>
      </c>
      <c r="W16" s="133">
        <v>236894581491</v>
      </c>
      <c r="Y16" s="133">
        <v>442077122670</v>
      </c>
      <c r="AA16" s="134">
        <v>2.5742531380996527</v>
      </c>
      <c r="AC16" s="148"/>
    </row>
    <row r="17" spans="1:29" ht="21.75" customHeight="1">
      <c r="A17" s="197" t="s">
        <v>83</v>
      </c>
      <c r="B17" s="197"/>
      <c r="C17" s="197"/>
      <c r="E17" s="128">
        <v>28500000</v>
      </c>
      <c r="G17" s="9">
        <v>589177489317</v>
      </c>
      <c r="I17" s="9">
        <v>763834561950</v>
      </c>
      <c r="K17" s="9">
        <v>0</v>
      </c>
      <c r="M17" s="9">
        <v>0</v>
      </c>
      <c r="O17" s="9">
        <v>0</v>
      </c>
      <c r="Q17" s="9">
        <v>0</v>
      </c>
      <c r="S17" s="9">
        <v>10800000</v>
      </c>
      <c r="U17" s="9">
        <v>31010</v>
      </c>
      <c r="W17" s="9">
        <v>223267259110</v>
      </c>
      <c r="Y17" s="9">
        <v>332319161160</v>
      </c>
      <c r="AA17" s="134">
        <v>1.9351230805611377</v>
      </c>
      <c r="AC17" s="148"/>
    </row>
    <row r="18" spans="1:29" ht="21.75" customHeight="1">
      <c r="A18" s="197" t="s">
        <v>36</v>
      </c>
      <c r="B18" s="197"/>
      <c r="C18" s="197"/>
      <c r="E18" s="128">
        <v>28973286</v>
      </c>
      <c r="G18" s="9">
        <v>130210356395</v>
      </c>
      <c r="I18" s="9">
        <v>159501241225.673</v>
      </c>
      <c r="K18" s="9">
        <v>0</v>
      </c>
      <c r="M18" s="9">
        <v>0</v>
      </c>
      <c r="O18" s="9">
        <v>0</v>
      </c>
      <c r="Q18" s="9">
        <v>0</v>
      </c>
      <c r="S18" s="9">
        <v>28973286</v>
      </c>
      <c r="U18" s="9">
        <v>10130</v>
      </c>
      <c r="W18" s="9">
        <v>130210356395</v>
      </c>
      <c r="Y18" s="9">
        <v>291230636917.099</v>
      </c>
      <c r="AA18" s="134">
        <v>1.6958610671066934</v>
      </c>
      <c r="AC18" s="148"/>
    </row>
    <row r="19" spans="1:29" ht="21.75" customHeight="1">
      <c r="A19" s="197" t="s">
        <v>21</v>
      </c>
      <c r="B19" s="197"/>
      <c r="C19" s="197"/>
      <c r="E19" s="128">
        <v>82419094</v>
      </c>
      <c r="G19" s="9">
        <v>111074811406</v>
      </c>
      <c r="I19" s="9">
        <v>165526756672.44101</v>
      </c>
      <c r="K19" s="9">
        <v>0</v>
      </c>
      <c r="M19" s="9">
        <v>0</v>
      </c>
      <c r="O19" s="9">
        <v>2419094</v>
      </c>
      <c r="Q19" s="9">
        <v>5002421976</v>
      </c>
      <c r="S19" s="9">
        <v>80000000</v>
      </c>
      <c r="U19" s="9">
        <v>3517</v>
      </c>
      <c r="W19" s="9">
        <v>107814639560</v>
      </c>
      <c r="Y19" s="9">
        <v>279185087200</v>
      </c>
      <c r="AA19" s="134">
        <v>1.6257187942559796</v>
      </c>
      <c r="AC19" s="148"/>
    </row>
    <row r="20" spans="1:29" ht="21.75" customHeight="1">
      <c r="A20" s="197" t="s">
        <v>50</v>
      </c>
      <c r="B20" s="197"/>
      <c r="C20" s="197"/>
      <c r="E20" s="128">
        <v>25000000</v>
      </c>
      <c r="G20" s="9">
        <v>115594023173</v>
      </c>
      <c r="I20" s="9">
        <v>153553782500</v>
      </c>
      <c r="K20" s="9">
        <v>0</v>
      </c>
      <c r="M20" s="9">
        <v>0</v>
      </c>
      <c r="O20" s="9">
        <v>0</v>
      </c>
      <c r="Q20" s="9">
        <v>0</v>
      </c>
      <c r="S20" s="9">
        <v>25000000</v>
      </c>
      <c r="U20" s="9">
        <v>11040</v>
      </c>
      <c r="W20" s="9">
        <v>115594023173</v>
      </c>
      <c r="Y20" s="9">
        <v>273866520000</v>
      </c>
      <c r="AA20" s="134">
        <v>1.59474831964263</v>
      </c>
      <c r="AC20" s="148"/>
    </row>
    <row r="21" spans="1:29" ht="21.75" customHeight="1">
      <c r="A21" s="197" t="s">
        <v>77</v>
      </c>
      <c r="B21" s="197"/>
      <c r="C21" s="197"/>
      <c r="E21" s="128">
        <v>206400000</v>
      </c>
      <c r="G21" s="9">
        <v>599534297775</v>
      </c>
      <c r="I21" s="9">
        <v>683227905408</v>
      </c>
      <c r="K21" s="9">
        <v>0</v>
      </c>
      <c r="M21" s="9">
        <v>0</v>
      </c>
      <c r="O21" s="9">
        <v>0</v>
      </c>
      <c r="Q21" s="9">
        <v>0</v>
      </c>
      <c r="S21" s="9">
        <v>103411417</v>
      </c>
      <c r="U21" s="9">
        <v>2610</v>
      </c>
      <c r="W21" s="9">
        <v>300381256168</v>
      </c>
      <c r="Y21" s="9">
        <v>267817442008.60001</v>
      </c>
      <c r="AA21" s="134">
        <v>1.5595240178105829</v>
      </c>
      <c r="AC21" s="148"/>
    </row>
    <row r="22" spans="1:29" ht="21.75" customHeight="1">
      <c r="A22" s="197" t="s">
        <v>31</v>
      </c>
      <c r="B22" s="197"/>
      <c r="C22" s="197"/>
      <c r="E22" s="128">
        <v>19464397</v>
      </c>
      <c r="G22" s="9">
        <v>131872531641</v>
      </c>
      <c r="I22" s="9">
        <v>176189460815.35999</v>
      </c>
      <c r="K22" s="9">
        <v>0</v>
      </c>
      <c r="M22" s="9">
        <v>0</v>
      </c>
      <c r="O22" s="9">
        <v>0</v>
      </c>
      <c r="Q22" s="9">
        <v>0</v>
      </c>
      <c r="S22" s="9">
        <v>19464397</v>
      </c>
      <c r="U22" s="9">
        <v>13680</v>
      </c>
      <c r="W22" s="9">
        <v>131872531641</v>
      </c>
      <c r="Y22" s="9">
        <v>264214661049.07901</v>
      </c>
      <c r="AA22" s="134">
        <v>1.5385447141657398</v>
      </c>
      <c r="AC22" s="148"/>
    </row>
    <row r="23" spans="1:29" ht="21.75" customHeight="1">
      <c r="A23" s="197" t="s">
        <v>94</v>
      </c>
      <c r="B23" s="197"/>
      <c r="C23" s="197"/>
      <c r="E23" s="128">
        <v>19000000</v>
      </c>
      <c r="G23" s="9">
        <v>102456643861</v>
      </c>
      <c r="I23" s="9">
        <v>135742536000</v>
      </c>
      <c r="K23" s="9">
        <v>0</v>
      </c>
      <c r="M23" s="9">
        <v>0</v>
      </c>
      <c r="O23" s="9">
        <v>0</v>
      </c>
      <c r="Q23" s="9">
        <v>0</v>
      </c>
      <c r="S23" s="9">
        <v>19000000</v>
      </c>
      <c r="U23" s="9">
        <v>13940</v>
      </c>
      <c r="W23" s="9">
        <v>102456643861</v>
      </c>
      <c r="Y23" s="9">
        <v>262812632200</v>
      </c>
      <c r="AA23" s="134">
        <v>1.5303805794947356</v>
      </c>
      <c r="AC23" s="148"/>
    </row>
    <row r="24" spans="1:29" ht="21.75" customHeight="1">
      <c r="A24" s="197" t="s">
        <v>28</v>
      </c>
      <c r="B24" s="197"/>
      <c r="C24" s="197"/>
      <c r="E24" s="128">
        <v>3731467</v>
      </c>
      <c r="G24" s="9">
        <v>199791158959</v>
      </c>
      <c r="I24" s="9">
        <v>136589753619.72</v>
      </c>
      <c r="K24" s="9">
        <v>0</v>
      </c>
      <c r="M24" s="9">
        <v>0</v>
      </c>
      <c r="O24" s="9">
        <v>0</v>
      </c>
      <c r="Q24" s="9">
        <v>0</v>
      </c>
      <c r="S24" s="9">
        <v>3731467</v>
      </c>
      <c r="U24" s="9">
        <v>70860</v>
      </c>
      <c r="W24" s="9">
        <v>199791158959</v>
      </c>
      <c r="Y24" s="9">
        <v>262367848779.97699</v>
      </c>
      <c r="AA24" s="134">
        <v>1.5277905673541985</v>
      </c>
      <c r="AC24" s="148"/>
    </row>
    <row r="25" spans="1:29" ht="21.75" customHeight="1">
      <c r="A25" s="197" t="s">
        <v>37</v>
      </c>
      <c r="B25" s="197"/>
      <c r="C25" s="197"/>
      <c r="E25" s="128">
        <v>66640310</v>
      </c>
      <c r="G25" s="9">
        <v>120385639710</v>
      </c>
      <c r="I25" s="9">
        <v>128415100343.985</v>
      </c>
      <c r="K25" s="9">
        <v>20504710</v>
      </c>
      <c r="M25" s="9">
        <v>0</v>
      </c>
      <c r="O25" s="9">
        <v>0</v>
      </c>
      <c r="Q25" s="9">
        <v>0</v>
      </c>
      <c r="S25" s="9">
        <v>87145020</v>
      </c>
      <c r="U25" s="9">
        <v>2931</v>
      </c>
      <c r="W25" s="9">
        <v>157396641260</v>
      </c>
      <c r="Y25" s="9">
        <v>253447641145.517</v>
      </c>
      <c r="AA25" s="134">
        <v>1.4758474304716092</v>
      </c>
      <c r="AC25" s="148"/>
    </row>
    <row r="26" spans="1:29" ht="21.75" customHeight="1">
      <c r="A26" s="197" t="s">
        <v>93</v>
      </c>
      <c r="B26" s="197"/>
      <c r="C26" s="197"/>
      <c r="E26" s="128">
        <v>145143219</v>
      </c>
      <c r="G26" s="9">
        <v>242616552512</v>
      </c>
      <c r="I26" s="9">
        <v>254312744293.26801</v>
      </c>
      <c r="K26" s="9">
        <v>0</v>
      </c>
      <c r="M26" s="9">
        <v>0</v>
      </c>
      <c r="O26" s="9">
        <v>50143219</v>
      </c>
      <c r="Q26" s="9">
        <v>101301755302</v>
      </c>
      <c r="S26" s="9">
        <v>95000000</v>
      </c>
      <c r="U26" s="9">
        <v>2581</v>
      </c>
      <c r="W26" s="9">
        <v>158798824006</v>
      </c>
      <c r="Y26" s="9">
        <v>243299642650</v>
      </c>
      <c r="AA26" s="134">
        <v>1.4167547617201981</v>
      </c>
      <c r="AC26" s="148"/>
    </row>
    <row r="27" spans="1:29" ht="21.75" customHeight="1">
      <c r="A27" s="197" t="s">
        <v>81</v>
      </c>
      <c r="B27" s="197"/>
      <c r="C27" s="197"/>
      <c r="E27" s="128">
        <v>74772143</v>
      </c>
      <c r="G27" s="9">
        <v>272887358583</v>
      </c>
      <c r="I27" s="9">
        <v>151341236011.737</v>
      </c>
      <c r="K27" s="9">
        <v>0</v>
      </c>
      <c r="M27" s="9">
        <v>0</v>
      </c>
      <c r="O27" s="9">
        <v>0</v>
      </c>
      <c r="Q27" s="9">
        <v>0</v>
      </c>
      <c r="S27" s="9">
        <v>74772143</v>
      </c>
      <c r="U27" s="9">
        <v>3246</v>
      </c>
      <c r="W27" s="9">
        <v>272887358583</v>
      </c>
      <c r="Y27" s="9">
        <v>240834224970.14401</v>
      </c>
      <c r="AA27" s="134">
        <v>1.4023984223539712</v>
      </c>
      <c r="AC27" s="148"/>
    </row>
    <row r="28" spans="1:29" ht="21.75" customHeight="1">
      <c r="A28" s="197" t="s">
        <v>72</v>
      </c>
      <c r="B28" s="197"/>
      <c r="C28" s="197"/>
      <c r="E28" s="128">
        <v>14784706</v>
      </c>
      <c r="G28" s="9">
        <v>84622978188</v>
      </c>
      <c r="I28" s="9">
        <v>126605726521.211</v>
      </c>
      <c r="K28" s="9">
        <v>0</v>
      </c>
      <c r="M28" s="9">
        <v>0</v>
      </c>
      <c r="O28" s="9">
        <v>0</v>
      </c>
      <c r="Q28" s="9">
        <v>0</v>
      </c>
      <c r="S28" s="9">
        <v>14784706</v>
      </c>
      <c r="U28" s="9">
        <v>15420</v>
      </c>
      <c r="W28" s="9">
        <v>84622978188</v>
      </c>
      <c r="Y28" s="9">
        <v>226217879832.79999</v>
      </c>
      <c r="AA28" s="134">
        <v>1.3172861864841172</v>
      </c>
      <c r="AC28" s="148"/>
    </row>
    <row r="29" spans="1:29" ht="21.75" customHeight="1">
      <c r="A29" s="197" t="s">
        <v>30</v>
      </c>
      <c r="B29" s="197"/>
      <c r="C29" s="197"/>
      <c r="E29" s="128">
        <v>64511742</v>
      </c>
      <c r="G29" s="9">
        <v>226009171725</v>
      </c>
      <c r="I29" s="9">
        <v>122777061037.464</v>
      </c>
      <c r="K29" s="9">
        <v>9486043</v>
      </c>
      <c r="M29" s="9">
        <v>0</v>
      </c>
      <c r="O29" s="9">
        <v>1</v>
      </c>
      <c r="Q29" s="9">
        <v>1</v>
      </c>
      <c r="S29" s="9">
        <v>73997784</v>
      </c>
      <c r="U29" s="9">
        <v>2833</v>
      </c>
      <c r="W29" s="9">
        <v>226009171725</v>
      </c>
      <c r="Y29" s="9">
        <v>208015237940.383</v>
      </c>
      <c r="AA29" s="134">
        <v>1.211290635910836</v>
      </c>
      <c r="AC29" s="148"/>
    </row>
    <row r="30" spans="1:29" ht="21.75" customHeight="1">
      <c r="A30" s="197" t="s">
        <v>97</v>
      </c>
      <c r="B30" s="197"/>
      <c r="C30" s="197"/>
      <c r="E30" s="128">
        <v>18746870</v>
      </c>
      <c r="G30" s="9">
        <v>117115576352</v>
      </c>
      <c r="I30" s="9">
        <v>117936405445.666</v>
      </c>
      <c r="K30" s="9">
        <v>0</v>
      </c>
      <c r="M30" s="9">
        <v>0</v>
      </c>
      <c r="O30" s="9">
        <v>0</v>
      </c>
      <c r="Q30" s="9">
        <v>0</v>
      </c>
      <c r="S30" s="9">
        <v>18746870</v>
      </c>
      <c r="U30" s="9">
        <v>11040</v>
      </c>
      <c r="W30" s="9">
        <v>117115576352</v>
      </c>
      <c r="Y30" s="9">
        <v>205365601911.69601</v>
      </c>
      <c r="AA30" s="134">
        <v>1.1958615772423533</v>
      </c>
      <c r="AC30" s="148"/>
    </row>
    <row r="31" spans="1:29" ht="21.75" customHeight="1">
      <c r="A31" s="197" t="s">
        <v>35</v>
      </c>
      <c r="B31" s="197"/>
      <c r="C31" s="197"/>
      <c r="E31" s="128">
        <v>2409776</v>
      </c>
      <c r="G31" s="9">
        <v>116459459835</v>
      </c>
      <c r="I31" s="9">
        <v>116171555396.968</v>
      </c>
      <c r="K31" s="9">
        <v>0</v>
      </c>
      <c r="M31" s="9">
        <v>0</v>
      </c>
      <c r="O31" s="9">
        <v>0</v>
      </c>
      <c r="Q31" s="9">
        <v>0</v>
      </c>
      <c r="S31" s="9">
        <v>2409776</v>
      </c>
      <c r="U31" s="9">
        <v>82592</v>
      </c>
      <c r="W31" s="9">
        <v>116459459835</v>
      </c>
      <c r="Y31" s="9">
        <v>197489731256.10001</v>
      </c>
      <c r="AA31" s="134">
        <v>1.1499997044813659</v>
      </c>
      <c r="AC31" s="148"/>
    </row>
    <row r="32" spans="1:29" ht="21.75" customHeight="1">
      <c r="A32" s="197" t="s">
        <v>80</v>
      </c>
      <c r="B32" s="197"/>
      <c r="C32" s="197"/>
      <c r="E32" s="128">
        <v>19804173</v>
      </c>
      <c r="G32" s="9">
        <v>167876154364</v>
      </c>
      <c r="I32" s="9">
        <v>113622583546.349</v>
      </c>
      <c r="K32" s="9">
        <v>0</v>
      </c>
      <c r="M32" s="9">
        <v>0</v>
      </c>
      <c r="O32" s="9">
        <v>0</v>
      </c>
      <c r="Q32" s="9">
        <v>0</v>
      </c>
      <c r="S32" s="9">
        <v>19804173</v>
      </c>
      <c r="U32" s="9">
        <v>9940</v>
      </c>
      <c r="W32" s="9">
        <v>167876154364</v>
      </c>
      <c r="Y32" s="9">
        <v>195331802222.53699</v>
      </c>
      <c r="AA32" s="134">
        <v>1.1374338979702865</v>
      </c>
      <c r="AC32" s="148"/>
    </row>
    <row r="33" spans="1:29" ht="21.75" customHeight="1">
      <c r="A33" s="197" t="s">
        <v>104</v>
      </c>
      <c r="B33" s="197"/>
      <c r="C33" s="197"/>
      <c r="E33" s="128">
        <v>0</v>
      </c>
      <c r="G33" s="9">
        <v>0</v>
      </c>
      <c r="I33" s="9">
        <v>0</v>
      </c>
      <c r="K33" s="9">
        <v>1000000</v>
      </c>
      <c r="M33" s="9">
        <v>188992137204</v>
      </c>
      <c r="O33" s="9">
        <v>0</v>
      </c>
      <c r="Q33" s="9">
        <v>0</v>
      </c>
      <c r="S33" s="9">
        <v>1000000</v>
      </c>
      <c r="U33" s="9">
        <v>188490</v>
      </c>
      <c r="W33" s="9">
        <v>188992137204</v>
      </c>
      <c r="Y33" s="9">
        <v>187032972300</v>
      </c>
      <c r="AA33" s="134">
        <v>1.0891090969907222</v>
      </c>
      <c r="AC33" s="148"/>
    </row>
    <row r="34" spans="1:29" ht="21.75" customHeight="1">
      <c r="A34" s="197" t="s">
        <v>52</v>
      </c>
      <c r="B34" s="197"/>
      <c r="C34" s="197"/>
      <c r="E34" s="128">
        <v>20000000</v>
      </c>
      <c r="G34" s="9">
        <v>113254056431</v>
      </c>
      <c r="I34" s="9">
        <v>108951246000</v>
      </c>
      <c r="K34" s="9">
        <v>0</v>
      </c>
      <c r="M34" s="9">
        <v>0</v>
      </c>
      <c r="O34" s="9">
        <v>0</v>
      </c>
      <c r="Q34" s="9">
        <v>0</v>
      </c>
      <c r="S34" s="9">
        <v>20000000</v>
      </c>
      <c r="U34" s="9">
        <v>9070</v>
      </c>
      <c r="W34" s="9">
        <v>113254056431</v>
      </c>
      <c r="Y34" s="9">
        <v>179997778000</v>
      </c>
      <c r="AA34" s="134">
        <v>1.0481425550114969</v>
      </c>
      <c r="AC34" s="148"/>
    </row>
    <row r="35" spans="1:29" ht="21.75" customHeight="1">
      <c r="A35" s="197" t="s">
        <v>65</v>
      </c>
      <c r="B35" s="197"/>
      <c r="C35" s="197"/>
      <c r="E35" s="128">
        <v>13750000</v>
      </c>
      <c r="G35" s="9">
        <v>90535273908</v>
      </c>
      <c r="I35" s="9">
        <v>120883292750</v>
      </c>
      <c r="K35" s="9">
        <v>0</v>
      </c>
      <c r="M35" s="9">
        <v>0</v>
      </c>
      <c r="O35" s="9">
        <v>750000</v>
      </c>
      <c r="Q35" s="9">
        <v>9043794983</v>
      </c>
      <c r="S35" s="9">
        <v>13000000</v>
      </c>
      <c r="U35" s="9">
        <v>13880</v>
      </c>
      <c r="W35" s="9">
        <v>85596986240</v>
      </c>
      <c r="Y35" s="9">
        <v>179045198800</v>
      </c>
      <c r="AA35" s="134">
        <v>1.0425956043344791</v>
      </c>
      <c r="AC35" s="148"/>
    </row>
    <row r="36" spans="1:29" ht="21.75" customHeight="1">
      <c r="A36" s="197" t="s">
        <v>55</v>
      </c>
      <c r="B36" s="197"/>
      <c r="C36" s="197"/>
      <c r="E36" s="128">
        <v>3000000</v>
      </c>
      <c r="G36" s="9">
        <v>108052817352</v>
      </c>
      <c r="I36" s="9">
        <v>104188350000</v>
      </c>
      <c r="K36" s="9">
        <v>0</v>
      </c>
      <c r="M36" s="9">
        <v>0</v>
      </c>
      <c r="O36" s="9">
        <v>0</v>
      </c>
      <c r="Q36" s="9">
        <v>0</v>
      </c>
      <c r="S36" s="9">
        <v>3000000</v>
      </c>
      <c r="U36" s="9">
        <v>58490</v>
      </c>
      <c r="W36" s="9">
        <v>108052817352</v>
      </c>
      <c r="Y36" s="9">
        <v>174113616900</v>
      </c>
      <c r="AA36" s="134">
        <v>1.0138785784336679</v>
      </c>
      <c r="AC36" s="148"/>
    </row>
    <row r="37" spans="1:29" ht="21.75" customHeight="1">
      <c r="A37" s="197" t="s">
        <v>84</v>
      </c>
      <c r="B37" s="197"/>
      <c r="C37" s="197"/>
      <c r="E37" s="128">
        <v>23482082</v>
      </c>
      <c r="G37" s="9">
        <v>304870534894</v>
      </c>
      <c r="I37" s="9">
        <v>173123201710.62</v>
      </c>
      <c r="K37" s="9">
        <v>0</v>
      </c>
      <c r="M37" s="9">
        <v>0</v>
      </c>
      <c r="O37" s="9">
        <v>0</v>
      </c>
      <c r="Q37" s="9">
        <v>0</v>
      </c>
      <c r="S37" s="9">
        <v>23482082</v>
      </c>
      <c r="U37" s="9">
        <v>7430</v>
      </c>
      <c r="W37" s="9">
        <v>304870534894</v>
      </c>
      <c r="Y37" s="9">
        <v>173123201710.62</v>
      </c>
      <c r="AA37" s="134">
        <v>1.0081113055336715</v>
      </c>
      <c r="AC37" s="148"/>
    </row>
    <row r="38" spans="1:29" ht="21.75" customHeight="1">
      <c r="A38" s="197" t="s">
        <v>101</v>
      </c>
      <c r="B38" s="197"/>
      <c r="C38" s="197"/>
      <c r="E38" s="128">
        <v>14000000</v>
      </c>
      <c r="G38" s="9">
        <v>69126249589</v>
      </c>
      <c r="I38" s="9">
        <v>100993240600</v>
      </c>
      <c r="K38" s="9">
        <v>0</v>
      </c>
      <c r="M38" s="9">
        <v>0</v>
      </c>
      <c r="O38" s="9">
        <v>0</v>
      </c>
      <c r="Q38" s="9">
        <v>0</v>
      </c>
      <c r="S38" s="9">
        <v>14000000</v>
      </c>
      <c r="U38" s="9">
        <v>11960</v>
      </c>
      <c r="W38" s="9">
        <v>69126249589</v>
      </c>
      <c r="Y38" s="9">
        <v>166145688800</v>
      </c>
      <c r="AA38" s="134">
        <v>0.96748064724986227</v>
      </c>
      <c r="AC38" s="148"/>
    </row>
    <row r="39" spans="1:29" ht="21.75" customHeight="1">
      <c r="A39" s="197" t="s">
        <v>95</v>
      </c>
      <c r="B39" s="197"/>
      <c r="C39" s="197"/>
      <c r="E39" s="128">
        <v>5000000</v>
      </c>
      <c r="G39" s="9">
        <v>88902659689</v>
      </c>
      <c r="I39" s="9">
        <v>90331299450</v>
      </c>
      <c r="K39" s="9">
        <v>0</v>
      </c>
      <c r="M39" s="9">
        <v>0</v>
      </c>
      <c r="O39" s="9">
        <v>0</v>
      </c>
      <c r="Q39" s="9">
        <v>0</v>
      </c>
      <c r="S39" s="9">
        <v>5000000</v>
      </c>
      <c r="U39" s="9">
        <v>31300</v>
      </c>
      <c r="W39" s="9">
        <v>88902659689</v>
      </c>
      <c r="Y39" s="9">
        <v>155290255000</v>
      </c>
      <c r="AA39" s="134">
        <v>0.90426852182634643</v>
      </c>
      <c r="AC39" s="148"/>
    </row>
    <row r="40" spans="1:29" ht="21.75" customHeight="1">
      <c r="A40" s="197" t="s">
        <v>44</v>
      </c>
      <c r="B40" s="197"/>
      <c r="C40" s="197"/>
      <c r="E40" s="128">
        <v>10937500</v>
      </c>
      <c r="G40" s="9">
        <v>68568874435</v>
      </c>
      <c r="I40" s="9">
        <v>85738329687.5</v>
      </c>
      <c r="K40" s="9">
        <v>0</v>
      </c>
      <c r="M40" s="9">
        <v>0</v>
      </c>
      <c r="O40" s="9">
        <v>0</v>
      </c>
      <c r="Q40" s="9">
        <v>0</v>
      </c>
      <c r="S40" s="9">
        <v>10937500</v>
      </c>
      <c r="U40" s="9">
        <v>14180</v>
      </c>
      <c r="W40" s="9">
        <v>68568874435</v>
      </c>
      <c r="Y40" s="9">
        <v>153894875312.5</v>
      </c>
      <c r="AA40" s="134">
        <v>0.89614310579555856</v>
      </c>
      <c r="AC40" s="148"/>
    </row>
    <row r="41" spans="1:29" ht="21.75" customHeight="1">
      <c r="A41" s="197" t="s">
        <v>62</v>
      </c>
      <c r="B41" s="197"/>
      <c r="C41" s="197"/>
      <c r="E41" s="128">
        <v>5000000</v>
      </c>
      <c r="G41" s="9">
        <v>95975910383</v>
      </c>
      <c r="I41" s="9">
        <v>77893195000</v>
      </c>
      <c r="K41" s="9">
        <v>0</v>
      </c>
      <c r="M41" s="9">
        <v>0</v>
      </c>
      <c r="O41" s="9">
        <v>0</v>
      </c>
      <c r="Q41" s="9">
        <v>0</v>
      </c>
      <c r="S41" s="9">
        <v>5000000</v>
      </c>
      <c r="U41" s="9">
        <v>29050</v>
      </c>
      <c r="W41" s="9">
        <v>95975910383</v>
      </c>
      <c r="Y41" s="9">
        <v>144127217500</v>
      </c>
      <c r="AA41" s="134">
        <v>0.83926519358004359</v>
      </c>
      <c r="AC41" s="148"/>
    </row>
    <row r="42" spans="1:29" ht="21.75" customHeight="1">
      <c r="A42" s="197" t="s">
        <v>38</v>
      </c>
      <c r="B42" s="197"/>
      <c r="C42" s="197"/>
      <c r="E42" s="128">
        <v>19370176</v>
      </c>
      <c r="G42" s="9">
        <v>151494356311</v>
      </c>
      <c r="I42" s="9">
        <v>94821353053.041901</v>
      </c>
      <c r="K42" s="9">
        <v>0</v>
      </c>
      <c r="M42" s="9">
        <v>0</v>
      </c>
      <c r="O42" s="9">
        <v>170000</v>
      </c>
      <c r="Q42" s="9">
        <v>1081276629</v>
      </c>
      <c r="S42" s="9">
        <v>19200176</v>
      </c>
      <c r="U42" s="9">
        <v>7520</v>
      </c>
      <c r="W42" s="9">
        <v>150164784469</v>
      </c>
      <c r="Y42" s="9">
        <v>143269224969.19</v>
      </c>
      <c r="AA42" s="134">
        <v>0.83426902921948154</v>
      </c>
      <c r="AC42" s="148"/>
    </row>
    <row r="43" spans="1:29" ht="21.75" customHeight="1">
      <c r="A43" s="197" t="s">
        <v>42</v>
      </c>
      <c r="B43" s="197"/>
      <c r="C43" s="197"/>
      <c r="E43" s="128">
        <v>60674157</v>
      </c>
      <c r="G43" s="9">
        <v>129150998692</v>
      </c>
      <c r="I43" s="9">
        <v>99458900806.076294</v>
      </c>
      <c r="K43" s="9">
        <v>0</v>
      </c>
      <c r="M43" s="9">
        <v>0</v>
      </c>
      <c r="O43" s="9">
        <v>0</v>
      </c>
      <c r="Q43" s="9">
        <v>0</v>
      </c>
      <c r="S43" s="9">
        <v>60674157</v>
      </c>
      <c r="U43" s="9">
        <v>2338</v>
      </c>
      <c r="W43" s="9">
        <v>129150998692</v>
      </c>
      <c r="Y43" s="9">
        <v>140759630801.82001</v>
      </c>
      <c r="AA43" s="134">
        <v>0.819655446363869</v>
      </c>
      <c r="AC43" s="148"/>
    </row>
    <row r="44" spans="1:29" ht="21.75" customHeight="1">
      <c r="A44" s="197" t="s">
        <v>96</v>
      </c>
      <c r="B44" s="197"/>
      <c r="C44" s="197"/>
      <c r="E44" s="128">
        <v>10000000</v>
      </c>
      <c r="G44" s="9">
        <v>156515849830</v>
      </c>
      <c r="I44" s="9">
        <v>109397767500</v>
      </c>
      <c r="K44" s="9">
        <v>0</v>
      </c>
      <c r="M44" s="9">
        <v>0</v>
      </c>
      <c r="O44" s="9">
        <v>0</v>
      </c>
      <c r="Q44" s="9">
        <v>0</v>
      </c>
      <c r="S44" s="9">
        <v>10000000</v>
      </c>
      <c r="U44" s="9">
        <v>14180</v>
      </c>
      <c r="W44" s="9">
        <v>156515849830</v>
      </c>
      <c r="Y44" s="9">
        <v>140703886000</v>
      </c>
      <c r="AA44" s="134">
        <v>0.8193308395845107</v>
      </c>
      <c r="AC44" s="148"/>
    </row>
    <row r="45" spans="1:29" ht="21.75" customHeight="1">
      <c r="A45" s="197" t="s">
        <v>89</v>
      </c>
      <c r="B45" s="197"/>
      <c r="C45" s="197"/>
      <c r="E45" s="128">
        <v>8700000</v>
      </c>
      <c r="G45" s="9">
        <v>107153957507</v>
      </c>
      <c r="I45" s="9">
        <v>122256991338</v>
      </c>
      <c r="K45" s="9">
        <v>0</v>
      </c>
      <c r="M45" s="9">
        <v>0</v>
      </c>
      <c r="O45" s="9">
        <v>0</v>
      </c>
      <c r="Q45" s="9">
        <v>0</v>
      </c>
      <c r="S45" s="9">
        <v>8700000</v>
      </c>
      <c r="U45" s="9">
        <v>16020</v>
      </c>
      <c r="W45" s="9">
        <v>107153957507</v>
      </c>
      <c r="Y45" s="9">
        <v>138296638980</v>
      </c>
      <c r="AA45" s="134">
        <v>0.80531323297779678</v>
      </c>
      <c r="AC45" s="148"/>
    </row>
    <row r="46" spans="1:29" ht="21.75" customHeight="1">
      <c r="A46" s="197" t="s">
        <v>61</v>
      </c>
      <c r="B46" s="197"/>
      <c r="C46" s="197"/>
      <c r="E46" s="128">
        <v>1989000</v>
      </c>
      <c r="G46" s="9">
        <v>94877552668</v>
      </c>
      <c r="I46" s="9">
        <v>85300073796.600006</v>
      </c>
      <c r="K46" s="9">
        <v>0</v>
      </c>
      <c r="M46" s="9">
        <v>0</v>
      </c>
      <c r="O46" s="9">
        <v>0</v>
      </c>
      <c r="Q46" s="9">
        <v>0</v>
      </c>
      <c r="S46" s="9">
        <v>1989000</v>
      </c>
      <c r="U46" s="9">
        <v>70070</v>
      </c>
      <c r="W46" s="9">
        <v>94877552668</v>
      </c>
      <c r="Y46" s="9">
        <v>138291905852.10001</v>
      </c>
      <c r="AA46" s="134">
        <v>0.80528567156662034</v>
      </c>
      <c r="AC46" s="148"/>
    </row>
    <row r="47" spans="1:29" ht="21.75" customHeight="1">
      <c r="A47" s="197" t="s">
        <v>75</v>
      </c>
      <c r="B47" s="197"/>
      <c r="C47" s="197"/>
      <c r="E47" s="128">
        <v>2260214</v>
      </c>
      <c r="G47" s="9">
        <v>42444710328</v>
      </c>
      <c r="I47" s="9">
        <v>72866705312.392197</v>
      </c>
      <c r="K47" s="9">
        <v>0</v>
      </c>
      <c r="M47" s="9">
        <v>0</v>
      </c>
      <c r="O47" s="9">
        <v>0</v>
      </c>
      <c r="Q47" s="9">
        <v>0</v>
      </c>
      <c r="S47" s="9">
        <v>2260214</v>
      </c>
      <c r="U47" s="9">
        <v>60750</v>
      </c>
      <c r="W47" s="9">
        <v>42444710328</v>
      </c>
      <c r="Y47" s="9">
        <v>136246609656.13499</v>
      </c>
      <c r="AA47" s="134">
        <v>0.79337573576400144</v>
      </c>
      <c r="AC47" s="148"/>
    </row>
    <row r="48" spans="1:29" ht="21.75" customHeight="1">
      <c r="A48" s="197" t="s">
        <v>68</v>
      </c>
      <c r="B48" s="197"/>
      <c r="C48" s="197"/>
      <c r="E48" s="128">
        <v>27007677</v>
      </c>
      <c r="G48" s="9">
        <v>59849507460</v>
      </c>
      <c r="I48" s="9">
        <v>91598666370.908203</v>
      </c>
      <c r="K48" s="9">
        <v>0</v>
      </c>
      <c r="M48" s="9">
        <v>0</v>
      </c>
      <c r="O48" s="9">
        <v>0</v>
      </c>
      <c r="Q48" s="9">
        <v>0</v>
      </c>
      <c r="S48" s="9">
        <v>27007677</v>
      </c>
      <c r="U48" s="9">
        <v>5033</v>
      </c>
      <c r="W48" s="9">
        <v>59849507460</v>
      </c>
      <c r="Y48" s="9">
        <v>134878902236.62399</v>
      </c>
      <c r="AA48" s="134">
        <v>0.78541145773166687</v>
      </c>
      <c r="AC48" s="148"/>
    </row>
    <row r="49" spans="1:29" ht="21.75" customHeight="1">
      <c r="A49" s="197" t="s">
        <v>64</v>
      </c>
      <c r="B49" s="197"/>
      <c r="C49" s="197"/>
      <c r="E49" s="128">
        <v>750000</v>
      </c>
      <c r="G49" s="9">
        <v>39408189477</v>
      </c>
      <c r="I49" s="9">
        <v>94498833450</v>
      </c>
      <c r="K49" s="9">
        <v>0</v>
      </c>
      <c r="M49" s="9">
        <v>0</v>
      </c>
      <c r="O49" s="9">
        <v>0</v>
      </c>
      <c r="Q49" s="9">
        <v>0</v>
      </c>
      <c r="S49" s="9">
        <v>750000</v>
      </c>
      <c r="U49" s="9">
        <v>177740</v>
      </c>
      <c r="W49" s="9">
        <v>39408189477</v>
      </c>
      <c r="Y49" s="9">
        <v>132274552350</v>
      </c>
      <c r="AA49" s="134">
        <v>0.77024610416652461</v>
      </c>
      <c r="AC49" s="148"/>
    </row>
    <row r="50" spans="1:29" ht="21.75" customHeight="1">
      <c r="A50" s="197" t="s">
        <v>33</v>
      </c>
      <c r="B50" s="197"/>
      <c r="C50" s="197"/>
      <c r="E50" s="128">
        <v>3000000</v>
      </c>
      <c r="G50" s="9">
        <v>176499178344</v>
      </c>
      <c r="I50" s="9">
        <v>91268994600</v>
      </c>
      <c r="K50" s="9">
        <v>0</v>
      </c>
      <c r="M50" s="9">
        <v>0</v>
      </c>
      <c r="O50" s="9">
        <v>0</v>
      </c>
      <c r="Q50" s="9">
        <v>0</v>
      </c>
      <c r="S50" s="9">
        <v>3000000</v>
      </c>
      <c r="U50" s="9">
        <v>43800</v>
      </c>
      <c r="W50" s="9">
        <v>176499178344</v>
      </c>
      <c r="Y50" s="9">
        <v>130384278000</v>
      </c>
      <c r="AA50" s="134">
        <v>0.75923887391681744</v>
      </c>
      <c r="AC50" s="148"/>
    </row>
    <row r="51" spans="1:29" ht="21.75" customHeight="1">
      <c r="A51" s="197" t="s">
        <v>79</v>
      </c>
      <c r="B51" s="197"/>
      <c r="C51" s="197"/>
      <c r="E51" s="128">
        <v>25523066</v>
      </c>
      <c r="G51" s="9">
        <v>101211534461</v>
      </c>
      <c r="I51" s="9">
        <v>76442046028.501694</v>
      </c>
      <c r="K51" s="9">
        <v>0</v>
      </c>
      <c r="M51" s="9">
        <v>0</v>
      </c>
      <c r="O51" s="9">
        <v>0</v>
      </c>
      <c r="Q51" s="9">
        <v>0</v>
      </c>
      <c r="S51" s="9">
        <v>25523066</v>
      </c>
      <c r="U51" s="9">
        <v>5024</v>
      </c>
      <c r="W51" s="9">
        <v>101211534461</v>
      </c>
      <c r="Y51" s="9">
        <v>127236682043.896</v>
      </c>
      <c r="AA51" s="134">
        <v>0.74091015172795394</v>
      </c>
      <c r="AC51" s="148"/>
    </row>
    <row r="52" spans="1:29" ht="21.75" customHeight="1">
      <c r="A52" s="197" t="s">
        <v>53</v>
      </c>
      <c r="B52" s="197"/>
      <c r="C52" s="197"/>
      <c r="E52" s="128">
        <v>5000000</v>
      </c>
      <c r="G52" s="9">
        <v>106242468868</v>
      </c>
      <c r="I52" s="9">
        <v>65881766650</v>
      </c>
      <c r="K52" s="9">
        <v>0</v>
      </c>
      <c r="M52" s="9">
        <v>0</v>
      </c>
      <c r="O52" s="9">
        <v>0</v>
      </c>
      <c r="Q52" s="9">
        <v>0</v>
      </c>
      <c r="S52" s="9">
        <v>5000000</v>
      </c>
      <c r="U52" s="9">
        <v>24850</v>
      </c>
      <c r="W52" s="9">
        <v>106242468868</v>
      </c>
      <c r="Y52" s="9">
        <v>123289547500</v>
      </c>
      <c r="AA52" s="134">
        <v>0.71792564752027832</v>
      </c>
      <c r="AC52" s="148"/>
    </row>
    <row r="53" spans="1:29" ht="21.75" customHeight="1">
      <c r="A53" s="197" t="s">
        <v>88</v>
      </c>
      <c r="B53" s="197"/>
      <c r="C53" s="197"/>
      <c r="E53" s="128">
        <v>12000000</v>
      </c>
      <c r="G53" s="9">
        <v>114183375834</v>
      </c>
      <c r="I53" s="9">
        <v>88828010400</v>
      </c>
      <c r="K53" s="9">
        <v>0</v>
      </c>
      <c r="M53" s="9">
        <v>0</v>
      </c>
      <c r="O53" s="9">
        <v>2000000</v>
      </c>
      <c r="Q53" s="9">
        <v>15221422014</v>
      </c>
      <c r="S53" s="9">
        <v>10000000</v>
      </c>
      <c r="U53" s="9">
        <v>12240</v>
      </c>
      <c r="W53" s="9">
        <v>95152813197</v>
      </c>
      <c r="Y53" s="9">
        <v>121453848000</v>
      </c>
      <c r="AA53" s="134">
        <v>0.7072362113197751</v>
      </c>
      <c r="AC53" s="148"/>
    </row>
    <row r="54" spans="1:29" ht="21.75" customHeight="1">
      <c r="A54" s="197" t="s">
        <v>100</v>
      </c>
      <c r="B54" s="197"/>
      <c r="C54" s="197"/>
      <c r="E54" s="128">
        <v>21092612</v>
      </c>
      <c r="G54" s="9">
        <v>168209532980</v>
      </c>
      <c r="I54" s="9">
        <v>84241503589.690994</v>
      </c>
      <c r="K54" s="9">
        <v>0</v>
      </c>
      <c r="M54" s="9">
        <v>0</v>
      </c>
      <c r="O54" s="9">
        <v>0</v>
      </c>
      <c r="Q54" s="9">
        <v>0</v>
      </c>
      <c r="S54" s="9">
        <v>21092612</v>
      </c>
      <c r="U54" s="9">
        <v>5750</v>
      </c>
      <c r="W54" s="9">
        <v>168209532980</v>
      </c>
      <c r="Y54" s="9">
        <v>120345005128.13</v>
      </c>
      <c r="AA54" s="134">
        <v>0.70077932383070785</v>
      </c>
      <c r="AC54" s="148"/>
    </row>
    <row r="55" spans="1:29" ht="21.75" customHeight="1">
      <c r="A55" s="197" t="s">
        <v>22</v>
      </c>
      <c r="B55" s="197"/>
      <c r="C55" s="197"/>
      <c r="E55" s="128">
        <v>15000000</v>
      </c>
      <c r="G55" s="9">
        <v>98195965216</v>
      </c>
      <c r="I55" s="9">
        <v>121230587250</v>
      </c>
      <c r="K55" s="9">
        <v>7965517</v>
      </c>
      <c r="M55" s="9">
        <v>0</v>
      </c>
      <c r="O55" s="9">
        <v>8000000</v>
      </c>
      <c r="Q55" s="9">
        <v>71437340483</v>
      </c>
      <c r="S55" s="9">
        <v>14965517</v>
      </c>
      <c r="U55" s="9">
        <v>8050</v>
      </c>
      <c r="W55" s="9">
        <v>45824783770</v>
      </c>
      <c r="Y55" s="9">
        <v>119541160106.39999</v>
      </c>
      <c r="AA55" s="134">
        <v>0.69609846507638828</v>
      </c>
      <c r="AC55" s="148"/>
    </row>
    <row r="56" spans="1:29" ht="21.75" customHeight="1">
      <c r="A56" s="197" t="s">
        <v>39</v>
      </c>
      <c r="B56" s="197"/>
      <c r="C56" s="197"/>
      <c r="E56" s="128">
        <v>46759776</v>
      </c>
      <c r="G56" s="9">
        <v>132697726004</v>
      </c>
      <c r="I56" s="9">
        <v>69653162384.797806</v>
      </c>
      <c r="K56" s="9">
        <v>0</v>
      </c>
      <c r="M56" s="9">
        <v>0</v>
      </c>
      <c r="O56" s="9">
        <v>0</v>
      </c>
      <c r="Q56" s="9">
        <v>0</v>
      </c>
      <c r="S56" s="9">
        <v>46759776</v>
      </c>
      <c r="U56" s="9">
        <v>2554</v>
      </c>
      <c r="W56" s="9">
        <v>132697726004</v>
      </c>
      <c r="Y56" s="9">
        <v>118501316767.10201</v>
      </c>
      <c r="AA56" s="134">
        <v>0.69004336780477937</v>
      </c>
      <c r="AC56" s="148"/>
    </row>
    <row r="57" spans="1:29" ht="21.75" customHeight="1">
      <c r="A57" s="197" t="s">
        <v>32</v>
      </c>
      <c r="B57" s="197"/>
      <c r="C57" s="197"/>
      <c r="E57" s="128">
        <v>11069525</v>
      </c>
      <c r="G57" s="9">
        <v>51079073019</v>
      </c>
      <c r="I57" s="9">
        <v>57973328063.696503</v>
      </c>
      <c r="K57" s="9">
        <v>0</v>
      </c>
      <c r="M57" s="9">
        <v>0</v>
      </c>
      <c r="O57" s="9">
        <v>0</v>
      </c>
      <c r="Q57" s="9">
        <v>0</v>
      </c>
      <c r="S57" s="9">
        <v>11069525</v>
      </c>
      <c r="U57" s="9">
        <v>10640</v>
      </c>
      <c r="W57" s="9">
        <v>51079073019</v>
      </c>
      <c r="Y57" s="9">
        <v>116869308563.42</v>
      </c>
      <c r="AA57" s="134">
        <v>0.68054004355592679</v>
      </c>
      <c r="AC57" s="148"/>
    </row>
    <row r="58" spans="1:29" ht="21.75" customHeight="1">
      <c r="A58" s="197" t="s">
        <v>86</v>
      </c>
      <c r="B58" s="197"/>
      <c r="C58" s="197"/>
      <c r="E58" s="128">
        <v>4281742</v>
      </c>
      <c r="G58" s="9">
        <v>77469916142</v>
      </c>
      <c r="I58" s="9">
        <v>66304340360.510002</v>
      </c>
      <c r="K58" s="9">
        <v>0</v>
      </c>
      <c r="M58" s="9">
        <v>0</v>
      </c>
      <c r="O58" s="9">
        <v>0</v>
      </c>
      <c r="Q58" s="9">
        <v>0</v>
      </c>
      <c r="S58" s="9">
        <v>4281742</v>
      </c>
      <c r="U58" s="9">
        <v>27250</v>
      </c>
      <c r="W58" s="9">
        <v>77469916142</v>
      </c>
      <c r="Y58" s="9">
        <v>115775552660.765</v>
      </c>
      <c r="AA58" s="134">
        <v>0.67417100878724356</v>
      </c>
      <c r="AC58" s="148"/>
    </row>
    <row r="59" spans="1:29" ht="21.75" customHeight="1">
      <c r="A59" s="197" t="s">
        <v>71</v>
      </c>
      <c r="B59" s="197"/>
      <c r="C59" s="197"/>
      <c r="E59" s="128">
        <v>17654931</v>
      </c>
      <c r="G59" s="9">
        <v>65113833093</v>
      </c>
      <c r="I59" s="9">
        <v>62015342677.129799</v>
      </c>
      <c r="K59" s="9">
        <v>400000</v>
      </c>
      <c r="M59" s="9">
        <v>2346186927</v>
      </c>
      <c r="O59" s="9">
        <v>0</v>
      </c>
      <c r="Q59" s="9">
        <v>0</v>
      </c>
      <c r="S59" s="9">
        <v>18054931</v>
      </c>
      <c r="U59" s="9">
        <v>6380</v>
      </c>
      <c r="W59" s="9">
        <v>67460020020</v>
      </c>
      <c r="Y59" s="9">
        <v>114300037525.901</v>
      </c>
      <c r="AA59" s="134">
        <v>0.66557895714861459</v>
      </c>
      <c r="AC59" s="148"/>
    </row>
    <row r="60" spans="1:29" ht="21.75" customHeight="1">
      <c r="A60" s="197" t="s">
        <v>105</v>
      </c>
      <c r="B60" s="197"/>
      <c r="C60" s="197"/>
      <c r="E60" s="128">
        <v>0</v>
      </c>
      <c r="G60" s="9">
        <v>0</v>
      </c>
      <c r="I60" s="9">
        <v>0</v>
      </c>
      <c r="K60" s="9">
        <v>168400000</v>
      </c>
      <c r="M60" s="9">
        <v>105330251149</v>
      </c>
      <c r="O60" s="9">
        <v>0</v>
      </c>
      <c r="Q60" s="9">
        <v>0</v>
      </c>
      <c r="S60" s="9">
        <v>168400000</v>
      </c>
      <c r="U60" s="9">
        <v>626</v>
      </c>
      <c r="W60" s="9">
        <v>105330251149</v>
      </c>
      <c r="Y60" s="9">
        <v>104603515768</v>
      </c>
      <c r="AA60" s="134">
        <v>0.60911527630222695</v>
      </c>
      <c r="AC60" s="148"/>
    </row>
    <row r="61" spans="1:29" ht="21.75" customHeight="1">
      <c r="A61" s="197" t="s">
        <v>76</v>
      </c>
      <c r="B61" s="197"/>
      <c r="C61" s="197"/>
      <c r="E61" s="128">
        <v>41942275</v>
      </c>
      <c r="G61" s="9">
        <v>89917890783</v>
      </c>
      <c r="I61" s="9">
        <v>70417759574.511002</v>
      </c>
      <c r="K61" s="9">
        <v>0</v>
      </c>
      <c r="M61" s="9">
        <v>0</v>
      </c>
      <c r="O61" s="9">
        <v>0</v>
      </c>
      <c r="Q61" s="9">
        <v>0</v>
      </c>
      <c r="S61" s="9">
        <v>41942275</v>
      </c>
      <c r="U61" s="9">
        <v>2239</v>
      </c>
      <c r="W61" s="9">
        <v>89917890783</v>
      </c>
      <c r="Y61" s="9">
        <v>93182839058.705704</v>
      </c>
      <c r="AA61" s="134">
        <v>0.54261169276332344</v>
      </c>
      <c r="AC61" s="148"/>
    </row>
    <row r="62" spans="1:29" ht="21.75" customHeight="1">
      <c r="A62" s="197" t="s">
        <v>57</v>
      </c>
      <c r="B62" s="197"/>
      <c r="C62" s="197"/>
      <c r="E62" s="128">
        <v>9791460</v>
      </c>
      <c r="G62" s="9">
        <v>61252795874</v>
      </c>
      <c r="I62" s="9">
        <v>71508082024.511993</v>
      </c>
      <c r="K62" s="9">
        <v>0</v>
      </c>
      <c r="M62" s="9">
        <v>0</v>
      </c>
      <c r="O62" s="9">
        <v>791460</v>
      </c>
      <c r="Q62" s="9">
        <v>6510485355</v>
      </c>
      <c r="S62" s="9">
        <v>9000000</v>
      </c>
      <c r="U62" s="9">
        <v>9800</v>
      </c>
      <c r="W62" s="9">
        <v>56301630487</v>
      </c>
      <c r="Y62" s="9">
        <v>87518214000</v>
      </c>
      <c r="AA62" s="134">
        <v>0.50962609345101439</v>
      </c>
      <c r="AC62" s="148"/>
    </row>
    <row r="63" spans="1:29" ht="21.75" customHeight="1">
      <c r="A63" s="197" t="s">
        <v>90</v>
      </c>
      <c r="B63" s="197"/>
      <c r="C63" s="197"/>
      <c r="E63" s="128">
        <v>41670269</v>
      </c>
      <c r="G63" s="9">
        <v>94069622064</v>
      </c>
      <c r="I63" s="9">
        <v>78602848017.017593</v>
      </c>
      <c r="K63" s="9">
        <v>0</v>
      </c>
      <c r="M63" s="9">
        <v>0</v>
      </c>
      <c r="O63" s="9">
        <v>1670269</v>
      </c>
      <c r="Q63" s="9">
        <v>3637900450</v>
      </c>
      <c r="S63" s="9">
        <v>40000000</v>
      </c>
      <c r="U63" s="9">
        <v>2173</v>
      </c>
      <c r="W63" s="9">
        <v>90299030287</v>
      </c>
      <c r="Y63" s="9">
        <v>86248108400</v>
      </c>
      <c r="AA63" s="134">
        <v>0.50223015921499059</v>
      </c>
      <c r="AC63" s="148"/>
    </row>
    <row r="64" spans="1:29" ht="21.75" customHeight="1">
      <c r="A64" s="197" t="s">
        <v>98</v>
      </c>
      <c r="B64" s="197"/>
      <c r="C64" s="197"/>
      <c r="E64" s="128">
        <v>12842728</v>
      </c>
      <c r="G64" s="9">
        <v>56843294079</v>
      </c>
      <c r="I64" s="9">
        <v>67922608287.944801</v>
      </c>
      <c r="K64" s="9">
        <v>0</v>
      </c>
      <c r="M64" s="9">
        <v>0</v>
      </c>
      <c r="O64" s="9">
        <v>2842728</v>
      </c>
      <c r="Q64" s="9">
        <v>23243010709</v>
      </c>
      <c r="S64" s="9">
        <v>10000000</v>
      </c>
      <c r="U64" s="9">
        <v>8430</v>
      </c>
      <c r="W64" s="9">
        <v>44261074499</v>
      </c>
      <c r="Y64" s="9">
        <v>83648361000</v>
      </c>
      <c r="AA64" s="134">
        <v>0.48709160632562948</v>
      </c>
      <c r="AC64" s="148"/>
    </row>
    <row r="65" spans="1:29" ht="21.75" customHeight="1">
      <c r="A65" s="197" t="s">
        <v>43</v>
      </c>
      <c r="B65" s="197"/>
      <c r="C65" s="197"/>
      <c r="E65" s="128">
        <v>17892762</v>
      </c>
      <c r="G65" s="9">
        <v>167164602099</v>
      </c>
      <c r="I65" s="9">
        <v>143919709932.70599</v>
      </c>
      <c r="K65" s="9">
        <v>0</v>
      </c>
      <c r="M65" s="9">
        <v>0</v>
      </c>
      <c r="O65" s="9">
        <v>11892762</v>
      </c>
      <c r="Q65" s="9">
        <v>126356535990</v>
      </c>
      <c r="S65" s="9">
        <v>6000000</v>
      </c>
      <c r="U65" s="9">
        <v>11740</v>
      </c>
      <c r="W65" s="9">
        <v>56055493982</v>
      </c>
      <c r="Y65" s="9">
        <v>69895498800</v>
      </c>
      <c r="AA65" s="134">
        <v>0.40700750592618429</v>
      </c>
      <c r="AC65" s="148"/>
    </row>
    <row r="66" spans="1:29" ht="21.75" customHeight="1">
      <c r="A66" s="197" t="s">
        <v>63</v>
      </c>
      <c r="B66" s="197"/>
      <c r="C66" s="197"/>
      <c r="E66" s="128">
        <v>3680410</v>
      </c>
      <c r="G66" s="9">
        <v>31976000226</v>
      </c>
      <c r="I66" s="9">
        <v>40573280385.077003</v>
      </c>
      <c r="K66" s="9">
        <v>0</v>
      </c>
      <c r="M66" s="9">
        <v>0</v>
      </c>
      <c r="O66" s="9">
        <v>0</v>
      </c>
      <c r="Q66" s="9">
        <v>0</v>
      </c>
      <c r="S66" s="9">
        <v>3680410</v>
      </c>
      <c r="U66" s="9">
        <v>19040</v>
      </c>
      <c r="W66" s="9">
        <v>31976000226</v>
      </c>
      <c r="Y66" s="9">
        <v>69533326600.528</v>
      </c>
      <c r="AA66" s="134">
        <v>0.40489854603386427</v>
      </c>
      <c r="AC66" s="148"/>
    </row>
    <row r="67" spans="1:29" ht="21.75" customHeight="1">
      <c r="A67" s="197" t="s">
        <v>24</v>
      </c>
      <c r="B67" s="197"/>
      <c r="C67" s="197"/>
      <c r="E67" s="128">
        <v>40000000</v>
      </c>
      <c r="G67" s="9">
        <v>102050350360</v>
      </c>
      <c r="I67" s="9">
        <v>55725883200</v>
      </c>
      <c r="K67" s="9">
        <v>0</v>
      </c>
      <c r="M67" s="9">
        <v>0</v>
      </c>
      <c r="O67" s="9">
        <v>0</v>
      </c>
      <c r="Q67" s="9">
        <v>0</v>
      </c>
      <c r="S67" s="9">
        <v>40000000</v>
      </c>
      <c r="U67" s="9">
        <v>1711</v>
      </c>
      <c r="W67" s="9">
        <v>102050350360</v>
      </c>
      <c r="Y67" s="9">
        <v>67910958800</v>
      </c>
      <c r="AA67" s="134">
        <v>0.39545135868239711</v>
      </c>
      <c r="AC67" s="148"/>
    </row>
    <row r="68" spans="1:29" ht="21.75" customHeight="1">
      <c r="A68" s="197" t="s">
        <v>108</v>
      </c>
      <c r="B68" s="197"/>
      <c r="C68" s="197"/>
      <c r="E68" s="128">
        <v>0</v>
      </c>
      <c r="G68" s="9">
        <v>0</v>
      </c>
      <c r="I68" s="9">
        <v>0</v>
      </c>
      <c r="K68" s="9">
        <v>4000000</v>
      </c>
      <c r="M68" s="9">
        <v>59830965921</v>
      </c>
      <c r="O68" s="9">
        <v>0</v>
      </c>
      <c r="Q68" s="9">
        <v>0</v>
      </c>
      <c r="S68" s="9">
        <v>4000000</v>
      </c>
      <c r="U68" s="9">
        <v>16210</v>
      </c>
      <c r="W68" s="9">
        <v>59830965921</v>
      </c>
      <c r="Y68" s="9">
        <v>64338786800</v>
      </c>
      <c r="AA68" s="134">
        <v>0.37465029364358021</v>
      </c>
      <c r="AC68" s="148"/>
    </row>
    <row r="69" spans="1:29" ht="21.75" customHeight="1">
      <c r="A69" s="197" t="s">
        <v>34</v>
      </c>
      <c r="B69" s="197"/>
      <c r="C69" s="197"/>
      <c r="E69" s="128">
        <v>400000</v>
      </c>
      <c r="G69" s="9">
        <v>73258604475</v>
      </c>
      <c r="I69" s="9">
        <v>51350369408</v>
      </c>
      <c r="K69" s="9">
        <v>0</v>
      </c>
      <c r="M69" s="9">
        <v>0</v>
      </c>
      <c r="O69" s="9">
        <v>0</v>
      </c>
      <c r="Q69" s="9">
        <v>0</v>
      </c>
      <c r="S69" s="9">
        <v>400000</v>
      </c>
      <c r="U69" s="9">
        <v>161720</v>
      </c>
      <c r="W69" s="9">
        <v>73258604475</v>
      </c>
      <c r="Y69" s="9">
        <v>64187961760</v>
      </c>
      <c r="AA69" s="134">
        <v>0.37377202645305235</v>
      </c>
      <c r="AC69" s="148"/>
    </row>
    <row r="70" spans="1:29" ht="21.75" customHeight="1">
      <c r="A70" s="197" t="s">
        <v>41</v>
      </c>
      <c r="B70" s="197"/>
      <c r="C70" s="197"/>
      <c r="E70" s="128">
        <v>19316462</v>
      </c>
      <c r="G70" s="9">
        <v>66962370179</v>
      </c>
      <c r="I70" s="9">
        <v>56351408501.295601</v>
      </c>
      <c r="K70" s="9">
        <v>0</v>
      </c>
      <c r="M70" s="9">
        <v>0</v>
      </c>
      <c r="O70" s="9">
        <v>5143646</v>
      </c>
      <c r="Q70" s="9">
        <v>17845387038</v>
      </c>
      <c r="S70" s="9">
        <v>14172816</v>
      </c>
      <c r="U70" s="9">
        <v>4280</v>
      </c>
      <c r="W70" s="9">
        <v>49131427456</v>
      </c>
      <c r="Y70" s="9">
        <v>60190753366.329597</v>
      </c>
      <c r="AA70" s="134">
        <v>0.35049593790791994</v>
      </c>
      <c r="AC70" s="148"/>
    </row>
    <row r="71" spans="1:29" ht="21.75" customHeight="1">
      <c r="A71" s="197" t="s">
        <v>23</v>
      </c>
      <c r="B71" s="197"/>
      <c r="C71" s="197"/>
      <c r="E71" s="128">
        <v>30000000</v>
      </c>
      <c r="G71" s="9">
        <v>68703697647</v>
      </c>
      <c r="I71" s="9">
        <v>56261709000</v>
      </c>
      <c r="K71" s="9">
        <v>4499524</v>
      </c>
      <c r="M71" s="9">
        <v>0</v>
      </c>
      <c r="O71" s="9">
        <v>10000001</v>
      </c>
      <c r="Q71" s="9">
        <v>21982041210</v>
      </c>
      <c r="S71" s="9">
        <v>24499523</v>
      </c>
      <c r="U71" s="9">
        <v>2116</v>
      </c>
      <c r="W71" s="9">
        <v>48008673655</v>
      </c>
      <c r="Y71" s="9">
        <v>51440259810.136398</v>
      </c>
      <c r="AA71" s="134">
        <v>0.29954106071160269</v>
      </c>
      <c r="AC71" s="148"/>
    </row>
    <row r="72" spans="1:29" ht="21.75" customHeight="1">
      <c r="A72" s="197" t="s">
        <v>51</v>
      </c>
      <c r="B72" s="197"/>
      <c r="C72" s="197"/>
      <c r="E72" s="128">
        <v>30131977</v>
      </c>
      <c r="G72" s="9">
        <v>83273673844</v>
      </c>
      <c r="I72" s="9">
        <v>33071346746.157501</v>
      </c>
      <c r="K72" s="9">
        <v>0</v>
      </c>
      <c r="M72" s="9">
        <v>0</v>
      </c>
      <c r="O72" s="9">
        <v>131977</v>
      </c>
      <c r="Q72" s="9">
        <v>194994707</v>
      </c>
      <c r="S72" s="9">
        <v>30000000</v>
      </c>
      <c r="U72" s="9">
        <v>1557</v>
      </c>
      <c r="W72" s="9">
        <v>82908938080</v>
      </c>
      <c r="Y72" s="9">
        <v>46348931700</v>
      </c>
      <c r="AA72" s="134">
        <v>0.26989381887864949</v>
      </c>
      <c r="AC72" s="148"/>
    </row>
    <row r="73" spans="1:29" ht="21.75" customHeight="1">
      <c r="A73" s="197" t="s">
        <v>74</v>
      </c>
      <c r="B73" s="197"/>
      <c r="C73" s="197"/>
      <c r="E73" s="128">
        <v>7079893</v>
      </c>
      <c r="G73" s="9">
        <v>103063523180</v>
      </c>
      <c r="I73" s="9">
        <v>44890807079.232903</v>
      </c>
      <c r="K73" s="9">
        <v>0</v>
      </c>
      <c r="M73" s="9">
        <v>0</v>
      </c>
      <c r="O73" s="9">
        <v>0</v>
      </c>
      <c r="Q73" s="9">
        <v>0</v>
      </c>
      <c r="S73" s="9">
        <v>7079893</v>
      </c>
      <c r="U73" s="9">
        <v>6390</v>
      </c>
      <c r="W73" s="9">
        <v>103063523180</v>
      </c>
      <c r="Y73" s="9">
        <v>44890807079.232903</v>
      </c>
      <c r="AA73" s="134">
        <v>0.26140303370053469</v>
      </c>
      <c r="AC73" s="148"/>
    </row>
    <row r="74" spans="1:29" ht="21.75" customHeight="1">
      <c r="A74" s="197" t="s">
        <v>111</v>
      </c>
      <c r="B74" s="197"/>
      <c r="C74" s="197"/>
      <c r="E74" s="128">
        <v>0</v>
      </c>
      <c r="G74" s="9">
        <v>0</v>
      </c>
      <c r="I74" s="9">
        <v>0</v>
      </c>
      <c r="K74" s="9">
        <v>58000000</v>
      </c>
      <c r="M74" s="9">
        <v>38419276129</v>
      </c>
      <c r="O74" s="9">
        <v>0</v>
      </c>
      <c r="Q74" s="9">
        <v>0</v>
      </c>
      <c r="S74" s="9">
        <v>58000000</v>
      </c>
      <c r="U74" s="9">
        <v>722</v>
      </c>
      <c r="W74" s="9">
        <v>38419276129</v>
      </c>
      <c r="Y74" s="9">
        <v>41552298520</v>
      </c>
      <c r="AA74" s="134">
        <v>0.24196261099041586</v>
      </c>
      <c r="AC74" s="148"/>
    </row>
    <row r="75" spans="1:29" ht="21.75" customHeight="1">
      <c r="A75" s="197" t="s">
        <v>99</v>
      </c>
      <c r="B75" s="197"/>
      <c r="C75" s="197"/>
      <c r="E75" s="128">
        <v>9000000</v>
      </c>
      <c r="G75" s="9">
        <v>28405089495</v>
      </c>
      <c r="I75" s="9">
        <v>28121924070</v>
      </c>
      <c r="K75" s="9">
        <v>0</v>
      </c>
      <c r="M75" s="9">
        <v>0</v>
      </c>
      <c r="O75" s="9">
        <v>0</v>
      </c>
      <c r="Q75" s="9">
        <v>0</v>
      </c>
      <c r="S75" s="9">
        <v>9000000</v>
      </c>
      <c r="U75" s="9">
        <v>4450</v>
      </c>
      <c r="W75" s="9">
        <v>28405089495</v>
      </c>
      <c r="Y75" s="9">
        <v>39740413500</v>
      </c>
      <c r="AA75" s="134">
        <v>0.23141184855683819</v>
      </c>
      <c r="AC75" s="148"/>
    </row>
    <row r="76" spans="1:29" ht="21.75" customHeight="1">
      <c r="A76" s="197" t="s">
        <v>60</v>
      </c>
      <c r="B76" s="197"/>
      <c r="C76" s="197"/>
      <c r="E76" s="128">
        <v>10666666</v>
      </c>
      <c r="G76" s="9">
        <v>77404116432</v>
      </c>
      <c r="I76" s="9">
        <v>60531112270.138603</v>
      </c>
      <c r="K76" s="9">
        <v>0</v>
      </c>
      <c r="M76" s="9">
        <v>0</v>
      </c>
      <c r="O76" s="9">
        <v>4666666</v>
      </c>
      <c r="Q76" s="9">
        <v>24943306554</v>
      </c>
      <c r="S76" s="9">
        <v>6000000</v>
      </c>
      <c r="U76" s="9">
        <v>5330</v>
      </c>
      <c r="W76" s="9">
        <v>34603568551</v>
      </c>
      <c r="Y76" s="9">
        <v>31732794600</v>
      </c>
      <c r="AA76" s="134">
        <v>0.18478279442815693</v>
      </c>
      <c r="AC76" s="148"/>
    </row>
    <row r="77" spans="1:29" ht="21.75" customHeight="1">
      <c r="A77" s="197" t="s">
        <v>82</v>
      </c>
      <c r="B77" s="197"/>
      <c r="C77" s="197"/>
      <c r="E77" s="128">
        <v>9470721</v>
      </c>
      <c r="G77" s="9">
        <v>94633067201</v>
      </c>
      <c r="I77" s="9">
        <v>57174464995.460297</v>
      </c>
      <c r="K77" s="9">
        <v>0</v>
      </c>
      <c r="M77" s="9">
        <v>0</v>
      </c>
      <c r="O77" s="9">
        <v>5927737</v>
      </c>
      <c r="Q77" s="9">
        <v>37794351776</v>
      </c>
      <c r="S77" s="9">
        <v>3542984</v>
      </c>
      <c r="U77" s="9">
        <v>7190</v>
      </c>
      <c r="W77" s="9">
        <v>35402103277</v>
      </c>
      <c r="Y77" s="9">
        <v>25277140515.159199</v>
      </c>
      <c r="AA77" s="134">
        <v>0.14719096500704348</v>
      </c>
      <c r="AC77" s="148"/>
    </row>
    <row r="78" spans="1:29" ht="21.75" customHeight="1">
      <c r="A78" s="197" t="s">
        <v>67</v>
      </c>
      <c r="B78" s="197"/>
      <c r="C78" s="197"/>
      <c r="E78" s="128">
        <v>52551677</v>
      </c>
      <c r="G78" s="9">
        <v>22862732845</v>
      </c>
      <c r="I78" s="9">
        <v>22683271853.5037</v>
      </c>
      <c r="K78" s="9">
        <v>0</v>
      </c>
      <c r="M78" s="9">
        <v>0</v>
      </c>
      <c r="O78" s="9">
        <v>0</v>
      </c>
      <c r="Q78" s="9">
        <v>0</v>
      </c>
      <c r="S78" s="9">
        <v>52551677</v>
      </c>
      <c r="U78" s="9">
        <v>435</v>
      </c>
      <c r="W78" s="9">
        <v>22862732845</v>
      </c>
      <c r="Y78" s="9">
        <v>22683271853.5037</v>
      </c>
      <c r="AA78" s="134">
        <v>0.13208664451708807</v>
      </c>
      <c r="AC78" s="148"/>
    </row>
    <row r="79" spans="1:29" ht="21.75" customHeight="1">
      <c r="A79" s="197" t="s">
        <v>73</v>
      </c>
      <c r="B79" s="197"/>
      <c r="C79" s="197"/>
      <c r="E79" s="128">
        <v>5397062</v>
      </c>
      <c r="G79" s="9">
        <v>75271624912</v>
      </c>
      <c r="I79" s="9">
        <v>54753023874.605797</v>
      </c>
      <c r="K79" s="9">
        <v>0</v>
      </c>
      <c r="M79" s="9">
        <v>0</v>
      </c>
      <c r="O79" s="9">
        <v>3897062</v>
      </c>
      <c r="Q79" s="9">
        <v>49261008307</v>
      </c>
      <c r="S79" s="9">
        <v>1500000</v>
      </c>
      <c r="U79" s="9">
        <v>12810</v>
      </c>
      <c r="W79" s="9">
        <v>20920166819</v>
      </c>
      <c r="Y79" s="9">
        <v>19066468050</v>
      </c>
      <c r="AA79" s="134">
        <v>0.11102568464468529</v>
      </c>
      <c r="AC79" s="148"/>
    </row>
    <row r="80" spans="1:29" ht="21.75" customHeight="1">
      <c r="A80" s="197" t="s">
        <v>113</v>
      </c>
      <c r="B80" s="197"/>
      <c r="C80" s="197"/>
      <c r="E80" s="128">
        <v>0</v>
      </c>
      <c r="G80" s="9">
        <v>0</v>
      </c>
      <c r="I80" s="9">
        <v>0</v>
      </c>
      <c r="K80" s="9">
        <v>3333333</v>
      </c>
      <c r="M80" s="9">
        <v>0</v>
      </c>
      <c r="O80" s="9">
        <v>0</v>
      </c>
      <c r="Q80" s="9">
        <v>0</v>
      </c>
      <c r="S80" s="9">
        <v>3333333</v>
      </c>
      <c r="U80" s="9">
        <v>4330</v>
      </c>
      <c r="W80" s="9">
        <v>15886665078</v>
      </c>
      <c r="Y80" s="9">
        <v>14321762234.490299</v>
      </c>
      <c r="AA80" s="134">
        <v>8.3396854269644508E-2</v>
      </c>
      <c r="AC80" s="148"/>
    </row>
    <row r="81" spans="1:29" ht="21.75" customHeight="1">
      <c r="A81" s="197" t="s">
        <v>109</v>
      </c>
      <c r="B81" s="197"/>
      <c r="C81" s="197"/>
      <c r="E81" s="128">
        <v>0</v>
      </c>
      <c r="G81" s="9">
        <v>0</v>
      </c>
      <c r="I81" s="9">
        <v>0</v>
      </c>
      <c r="K81" s="9">
        <v>1000000</v>
      </c>
      <c r="M81" s="9">
        <v>10008592012</v>
      </c>
      <c r="O81" s="9">
        <v>0</v>
      </c>
      <c r="Q81" s="9">
        <v>0</v>
      </c>
      <c r="S81" s="9">
        <v>1000000</v>
      </c>
      <c r="U81" s="9">
        <v>10570</v>
      </c>
      <c r="W81" s="9">
        <v>10008592012</v>
      </c>
      <c r="Y81" s="9">
        <v>10488293900</v>
      </c>
      <c r="AA81" s="134">
        <v>6.1074238183415223E-2</v>
      </c>
      <c r="AC81" s="148"/>
    </row>
    <row r="82" spans="1:29" ht="21.75" customHeight="1">
      <c r="A82" s="197" t="s">
        <v>110</v>
      </c>
      <c r="B82" s="197"/>
      <c r="C82" s="197"/>
      <c r="E82" s="128">
        <v>0</v>
      </c>
      <c r="G82" s="9">
        <v>0</v>
      </c>
      <c r="I82" s="9">
        <v>0</v>
      </c>
      <c r="K82" s="9">
        <v>250000</v>
      </c>
      <c r="M82" s="9">
        <v>9537651050</v>
      </c>
      <c r="O82" s="9">
        <v>0</v>
      </c>
      <c r="Q82" s="9">
        <v>0</v>
      </c>
      <c r="S82" s="9">
        <v>250000</v>
      </c>
      <c r="U82" s="9">
        <v>35002</v>
      </c>
      <c r="W82" s="9">
        <v>9537651050</v>
      </c>
      <c r="Y82" s="9">
        <v>8682858635</v>
      </c>
      <c r="AA82" s="134">
        <v>5.0561033228379834E-2</v>
      </c>
      <c r="AC82" s="148"/>
    </row>
    <row r="83" spans="1:29" ht="21.75" customHeight="1">
      <c r="A83" s="197" t="s">
        <v>85</v>
      </c>
      <c r="B83" s="197"/>
      <c r="C83" s="197"/>
      <c r="E83" s="128">
        <v>1256500</v>
      </c>
      <c r="G83" s="9">
        <v>7949477996</v>
      </c>
      <c r="I83" s="9">
        <v>7630338000.6000004</v>
      </c>
      <c r="K83" s="9">
        <v>0</v>
      </c>
      <c r="M83" s="9">
        <v>0</v>
      </c>
      <c r="O83" s="9">
        <v>0</v>
      </c>
      <c r="Q83" s="9">
        <v>0</v>
      </c>
      <c r="S83" s="9">
        <v>1256500</v>
      </c>
      <c r="U83" s="9">
        <v>6900</v>
      </c>
      <c r="W83" s="9">
        <v>7949477996</v>
      </c>
      <c r="Y83" s="9">
        <v>8602832059.5</v>
      </c>
      <c r="AA83" s="134">
        <v>5.0095031590774115E-2</v>
      </c>
      <c r="AC83" s="148"/>
    </row>
    <row r="84" spans="1:29" ht="21.75" customHeight="1">
      <c r="A84" s="197" t="s">
        <v>56</v>
      </c>
      <c r="B84" s="197"/>
      <c r="C84" s="197"/>
      <c r="E84" s="128">
        <v>10311437</v>
      </c>
      <c r="G84" s="9">
        <v>86820205984</v>
      </c>
      <c r="I84" s="9">
        <v>91413341693.716202</v>
      </c>
      <c r="K84" s="9">
        <v>0</v>
      </c>
      <c r="M84" s="9">
        <v>0</v>
      </c>
      <c r="O84" s="9">
        <v>9734574</v>
      </c>
      <c r="Q84" s="9">
        <v>112820929008</v>
      </c>
      <c r="S84" s="9">
        <v>576863</v>
      </c>
      <c r="U84" s="9">
        <v>15000</v>
      </c>
      <c r="W84" s="9">
        <v>4857069330</v>
      </c>
      <c r="Y84" s="9">
        <v>8586057735.1499996</v>
      </c>
      <c r="AA84" s="134">
        <v>4.9997353256196003E-2</v>
      </c>
      <c r="AC84" s="148"/>
    </row>
    <row r="85" spans="1:29" ht="21.75" customHeight="1">
      <c r="A85" s="197" t="s">
        <v>106</v>
      </c>
      <c r="B85" s="197"/>
      <c r="C85" s="197"/>
      <c r="E85" s="128">
        <v>0</v>
      </c>
      <c r="G85" s="9">
        <v>0</v>
      </c>
      <c r="I85" s="9">
        <v>0</v>
      </c>
      <c r="K85" s="9">
        <v>150000</v>
      </c>
      <c r="M85" s="9">
        <v>6868111351</v>
      </c>
      <c r="O85" s="9">
        <v>0</v>
      </c>
      <c r="Q85" s="9">
        <v>0</v>
      </c>
      <c r="S85" s="9">
        <v>150000</v>
      </c>
      <c r="U85" s="9">
        <v>46550</v>
      </c>
      <c r="W85" s="9">
        <v>6868111351</v>
      </c>
      <c r="Y85" s="9">
        <v>6928525275</v>
      </c>
      <c r="AA85" s="134">
        <v>4.0345399064871973E-2</v>
      </c>
      <c r="AC85" s="148"/>
    </row>
    <row r="86" spans="1:29" ht="21.75" customHeight="1">
      <c r="A86" s="197" t="s">
        <v>103</v>
      </c>
      <c r="B86" s="197"/>
      <c r="C86" s="197"/>
      <c r="E86" s="128">
        <v>401250</v>
      </c>
      <c r="G86" s="9">
        <v>3710647578</v>
      </c>
      <c r="I86" s="9">
        <v>5023437574.2375002</v>
      </c>
      <c r="K86" s="9">
        <v>0</v>
      </c>
      <c r="M86" s="9">
        <v>0</v>
      </c>
      <c r="O86" s="9">
        <v>0</v>
      </c>
      <c r="Q86" s="9">
        <v>0</v>
      </c>
      <c r="S86" s="9">
        <v>401250</v>
      </c>
      <c r="U86" s="9">
        <v>16740</v>
      </c>
      <c r="W86" s="9">
        <v>3710647578</v>
      </c>
      <c r="Y86" s="9">
        <v>6665003169.75</v>
      </c>
      <c r="AA86" s="134">
        <v>3.881088716273759E-2</v>
      </c>
      <c r="AC86" s="148"/>
    </row>
    <row r="87" spans="1:29" ht="21.75" customHeight="1">
      <c r="A87" s="197" t="s">
        <v>107</v>
      </c>
      <c r="B87" s="197"/>
      <c r="C87" s="197"/>
      <c r="E87" s="128">
        <v>0</v>
      </c>
      <c r="G87" s="9">
        <v>0</v>
      </c>
      <c r="I87" s="9">
        <v>0</v>
      </c>
      <c r="K87" s="9">
        <v>600000</v>
      </c>
      <c r="M87" s="9">
        <v>5500504956</v>
      </c>
      <c r="O87" s="9">
        <v>0</v>
      </c>
      <c r="Q87" s="9">
        <v>0</v>
      </c>
      <c r="S87" s="9">
        <v>600000</v>
      </c>
      <c r="U87" s="9">
        <v>9230</v>
      </c>
      <c r="W87" s="9">
        <v>5500504956</v>
      </c>
      <c r="Y87" s="9">
        <v>5495191260</v>
      </c>
      <c r="AA87" s="134">
        <v>3.1998971718046686E-2</v>
      </c>
      <c r="AC87" s="148"/>
    </row>
    <row r="88" spans="1:29" ht="21.75" customHeight="1">
      <c r="A88" s="197" t="s">
        <v>112</v>
      </c>
      <c r="B88" s="197"/>
      <c r="C88" s="197"/>
      <c r="E88" s="128">
        <v>0</v>
      </c>
      <c r="G88" s="9">
        <v>0</v>
      </c>
      <c r="I88" s="9">
        <v>0</v>
      </c>
      <c r="K88" s="9">
        <v>100000</v>
      </c>
      <c r="M88" s="9">
        <v>3963530785</v>
      </c>
      <c r="O88" s="9">
        <v>0</v>
      </c>
      <c r="Q88" s="9">
        <v>0</v>
      </c>
      <c r="S88" s="9">
        <v>100000</v>
      </c>
      <c r="U88" s="9">
        <v>41930</v>
      </c>
      <c r="W88" s="9">
        <v>3963530785</v>
      </c>
      <c r="Y88" s="9">
        <v>4160588110</v>
      </c>
      <c r="AA88" s="134">
        <v>2.4227462696599811E-2</v>
      </c>
      <c r="AC88" s="148"/>
    </row>
    <row r="89" spans="1:29" ht="21.75" customHeight="1">
      <c r="A89" s="197" t="s">
        <v>78</v>
      </c>
      <c r="B89" s="197"/>
      <c r="C89" s="197"/>
      <c r="E89" s="128">
        <v>733695</v>
      </c>
      <c r="G89" s="9">
        <v>6407379888</v>
      </c>
      <c r="I89" s="9">
        <v>7156471375.0994997</v>
      </c>
      <c r="K89" s="9">
        <v>0</v>
      </c>
      <c r="M89" s="9">
        <v>0</v>
      </c>
      <c r="O89" s="9">
        <v>358695</v>
      </c>
      <c r="Q89" s="9">
        <v>3374143366</v>
      </c>
      <c r="S89" s="9">
        <v>375000</v>
      </c>
      <c r="U89" s="9">
        <v>10510</v>
      </c>
      <c r="W89" s="9">
        <v>3274885966</v>
      </c>
      <c r="Y89" s="9">
        <v>3910784137.5</v>
      </c>
      <c r="AA89" s="134">
        <v>2.2772832662288103E-2</v>
      </c>
      <c r="AC89" s="148"/>
    </row>
    <row r="90" spans="1:29" ht="21.75" customHeight="1">
      <c r="A90" s="197" t="s">
        <v>114</v>
      </c>
      <c r="B90" s="197"/>
      <c r="C90" s="197"/>
      <c r="D90" s="131"/>
      <c r="E90" s="128">
        <v>0</v>
      </c>
      <c r="G90" s="133">
        <v>0</v>
      </c>
      <c r="I90" s="133">
        <v>0</v>
      </c>
      <c r="K90" s="133">
        <v>2242901</v>
      </c>
      <c r="M90" s="133">
        <v>0</v>
      </c>
      <c r="O90" s="133">
        <v>0</v>
      </c>
      <c r="Q90" s="133">
        <v>0</v>
      </c>
      <c r="S90" s="133">
        <v>2242901</v>
      </c>
      <c r="U90" s="133">
        <v>1548</v>
      </c>
      <c r="W90" s="133">
        <v>3223048737</v>
      </c>
      <c r="Y90" s="133">
        <v>3445172104.9179602</v>
      </c>
      <c r="AA90" s="134">
        <v>2.0061533717949828E-2</v>
      </c>
      <c r="AC90" s="148"/>
    </row>
    <row r="91" spans="1:29" ht="21.75" customHeight="1">
      <c r="A91" s="197" t="s">
        <v>27</v>
      </c>
      <c r="B91" s="197"/>
      <c r="C91" s="197"/>
      <c r="E91" s="128">
        <v>24189063</v>
      </c>
      <c r="G91" s="9">
        <v>53549647731</v>
      </c>
      <c r="I91" s="9">
        <v>66792992517.888199</v>
      </c>
      <c r="K91" s="9">
        <v>0</v>
      </c>
      <c r="M91" s="9">
        <v>0</v>
      </c>
      <c r="O91" s="9">
        <v>24189063</v>
      </c>
      <c r="Q91" s="9">
        <v>95374465757</v>
      </c>
      <c r="S91" s="9">
        <v>0</v>
      </c>
      <c r="U91" s="9">
        <v>0</v>
      </c>
      <c r="W91" s="9">
        <v>0</v>
      </c>
      <c r="Y91" s="9">
        <v>0</v>
      </c>
      <c r="AA91" s="134">
        <v>0</v>
      </c>
      <c r="AC91" s="148"/>
    </row>
    <row r="92" spans="1:29" ht="21.75" customHeight="1">
      <c r="A92" s="197" t="s">
        <v>29</v>
      </c>
      <c r="B92" s="197"/>
      <c r="C92" s="197"/>
      <c r="E92" s="128">
        <v>2800000</v>
      </c>
      <c r="G92" s="9">
        <v>160718662980</v>
      </c>
      <c r="I92" s="9">
        <v>186811100728</v>
      </c>
      <c r="K92" s="9">
        <v>0</v>
      </c>
      <c r="M92" s="9">
        <v>0</v>
      </c>
      <c r="O92" s="9">
        <v>0</v>
      </c>
      <c r="Q92" s="9">
        <v>0</v>
      </c>
      <c r="S92" s="9">
        <v>0</v>
      </c>
      <c r="U92" s="9">
        <v>0</v>
      </c>
      <c r="W92" s="9">
        <v>0</v>
      </c>
      <c r="Y92" s="9">
        <v>0</v>
      </c>
      <c r="AA92" s="134">
        <v>0</v>
      </c>
      <c r="AC92" s="148"/>
    </row>
    <row r="93" spans="1:29" ht="21.75" customHeight="1">
      <c r="A93" s="197" t="s">
        <v>40</v>
      </c>
      <c r="B93" s="197"/>
      <c r="C93" s="197"/>
      <c r="E93" s="128">
        <v>14703809</v>
      </c>
      <c r="G93" s="9">
        <v>173569248773</v>
      </c>
      <c r="I93" s="9">
        <v>148888672579.74301</v>
      </c>
      <c r="K93" s="9">
        <v>0</v>
      </c>
      <c r="M93" s="9">
        <v>0</v>
      </c>
      <c r="O93" s="9">
        <v>14703809</v>
      </c>
      <c r="Q93" s="9">
        <v>190792515500</v>
      </c>
      <c r="S93" s="9">
        <v>0</v>
      </c>
      <c r="U93" s="9">
        <v>0</v>
      </c>
      <c r="W93" s="9">
        <v>0</v>
      </c>
      <c r="Y93" s="9">
        <v>0</v>
      </c>
      <c r="AA93" s="134">
        <v>0</v>
      </c>
      <c r="AC93" s="148"/>
    </row>
    <row r="94" spans="1:29" ht="21.75" customHeight="1">
      <c r="A94" s="197" t="s">
        <v>45</v>
      </c>
      <c r="B94" s="197"/>
      <c r="C94" s="197"/>
      <c r="E94" s="128">
        <v>20504710</v>
      </c>
      <c r="G94" s="9">
        <v>16506291550</v>
      </c>
      <c r="I94" s="9">
        <v>19166128493.381401</v>
      </c>
      <c r="K94" s="9">
        <v>0</v>
      </c>
      <c r="M94" s="9">
        <v>0</v>
      </c>
      <c r="O94" s="9">
        <v>20504710</v>
      </c>
      <c r="Q94" s="9">
        <v>0</v>
      </c>
      <c r="S94" s="9">
        <v>0</v>
      </c>
      <c r="U94" s="9">
        <v>0</v>
      </c>
      <c r="W94" s="9">
        <v>0</v>
      </c>
      <c r="Y94" s="9">
        <v>0</v>
      </c>
      <c r="AA94" s="134">
        <v>0</v>
      </c>
      <c r="AC94" s="148"/>
    </row>
    <row r="95" spans="1:29" ht="21.75" customHeight="1">
      <c r="A95" s="197" t="s">
        <v>46</v>
      </c>
      <c r="B95" s="197"/>
      <c r="C95" s="197"/>
      <c r="E95" s="128">
        <v>3370786</v>
      </c>
      <c r="G95" s="9">
        <v>3802246608</v>
      </c>
      <c r="I95" s="9">
        <v>2180763845.3914399</v>
      </c>
      <c r="K95" s="9">
        <v>0</v>
      </c>
      <c r="M95" s="9">
        <v>0</v>
      </c>
      <c r="O95" s="9">
        <v>3370786</v>
      </c>
      <c r="Q95" s="9">
        <v>4052055135</v>
      </c>
      <c r="S95" s="9">
        <v>0</v>
      </c>
      <c r="U95" s="9">
        <v>0</v>
      </c>
      <c r="W95" s="9">
        <v>0</v>
      </c>
      <c r="Y95" s="9">
        <v>0</v>
      </c>
      <c r="AA95" s="134">
        <v>0</v>
      </c>
      <c r="AC95" s="148"/>
    </row>
    <row r="96" spans="1:29" ht="21.75" customHeight="1">
      <c r="A96" s="197" t="s">
        <v>47</v>
      </c>
      <c r="B96" s="197"/>
      <c r="C96" s="197"/>
      <c r="E96" s="128">
        <v>3461181</v>
      </c>
      <c r="G96" s="9">
        <v>25678509258</v>
      </c>
      <c r="I96" s="9">
        <v>27593209381.1908</v>
      </c>
      <c r="K96" s="9">
        <v>0</v>
      </c>
      <c r="M96" s="9">
        <v>0</v>
      </c>
      <c r="O96" s="9">
        <v>3461181</v>
      </c>
      <c r="Q96" s="9">
        <v>34348396000</v>
      </c>
      <c r="S96" s="9">
        <v>0</v>
      </c>
      <c r="U96" s="9">
        <v>0</v>
      </c>
      <c r="W96" s="9">
        <v>0</v>
      </c>
      <c r="Y96" s="9">
        <v>0</v>
      </c>
      <c r="AA96" s="134">
        <v>0</v>
      </c>
      <c r="AC96" s="148"/>
    </row>
    <row r="97" spans="1:29" ht="21.75" customHeight="1">
      <c r="A97" s="197" t="s">
        <v>48</v>
      </c>
      <c r="B97" s="197"/>
      <c r="C97" s="197"/>
      <c r="E97" s="128">
        <v>4356756</v>
      </c>
      <c r="G97" s="9">
        <v>5472085536</v>
      </c>
      <c r="I97" s="9">
        <v>3895093526.7841201</v>
      </c>
      <c r="K97" s="9">
        <v>0</v>
      </c>
      <c r="M97" s="9">
        <v>0</v>
      </c>
      <c r="O97" s="9">
        <v>4356756</v>
      </c>
      <c r="Q97" s="9">
        <v>4197096140</v>
      </c>
      <c r="S97" s="9">
        <v>0</v>
      </c>
      <c r="U97" s="9">
        <v>0</v>
      </c>
      <c r="W97" s="9">
        <v>0</v>
      </c>
      <c r="Y97" s="9">
        <v>0</v>
      </c>
      <c r="AA97" s="134">
        <v>0</v>
      </c>
      <c r="AC97" s="148"/>
    </row>
    <row r="98" spans="1:29" ht="21.75" customHeight="1">
      <c r="A98" s="197" t="s">
        <v>49</v>
      </c>
      <c r="B98" s="197"/>
      <c r="C98" s="197"/>
      <c r="E98" s="128">
        <v>12400000</v>
      </c>
      <c r="G98" s="9">
        <v>80603873489</v>
      </c>
      <c r="I98" s="9">
        <v>33634618972.799999</v>
      </c>
      <c r="K98" s="9">
        <v>0</v>
      </c>
      <c r="M98" s="9">
        <v>0</v>
      </c>
      <c r="O98" s="9">
        <v>12400000</v>
      </c>
      <c r="Q98" s="9">
        <v>40746625484</v>
      </c>
      <c r="S98" s="9">
        <v>0</v>
      </c>
      <c r="U98" s="9">
        <v>0</v>
      </c>
      <c r="W98" s="9">
        <v>0</v>
      </c>
      <c r="Y98" s="9">
        <v>0</v>
      </c>
      <c r="AA98" s="134">
        <v>0</v>
      </c>
      <c r="AC98" s="148"/>
    </row>
    <row r="99" spans="1:29" ht="21.75" customHeight="1">
      <c r="A99" s="197" t="s">
        <v>58</v>
      </c>
      <c r="B99" s="197"/>
      <c r="C99" s="197"/>
      <c r="E99" s="128">
        <v>4454468</v>
      </c>
      <c r="G99" s="9">
        <v>82348878095</v>
      </c>
      <c r="I99" s="9">
        <v>63831934908.921898</v>
      </c>
      <c r="K99" s="9">
        <v>0</v>
      </c>
      <c r="M99" s="9">
        <v>0</v>
      </c>
      <c r="O99" s="9">
        <v>4454468</v>
      </c>
      <c r="Q99" s="9">
        <v>70539163690</v>
      </c>
      <c r="S99" s="9">
        <v>0</v>
      </c>
      <c r="U99" s="9">
        <v>0</v>
      </c>
      <c r="W99" s="9">
        <v>0</v>
      </c>
      <c r="Y99" s="9">
        <v>0</v>
      </c>
      <c r="AA99" s="134">
        <v>0</v>
      </c>
      <c r="AC99" s="148"/>
    </row>
    <row r="100" spans="1:29" ht="21.75" customHeight="1">
      <c r="A100" s="197" t="s">
        <v>66</v>
      </c>
      <c r="B100" s="197"/>
      <c r="C100" s="197"/>
      <c r="E100" s="128">
        <v>5683533</v>
      </c>
      <c r="G100" s="9">
        <v>11737080483</v>
      </c>
      <c r="I100" s="9">
        <v>10354304296.274799</v>
      </c>
      <c r="K100" s="9">
        <v>0</v>
      </c>
      <c r="M100" s="9">
        <v>0</v>
      </c>
      <c r="O100" s="9">
        <v>5683533</v>
      </c>
      <c r="Q100" s="9">
        <v>11521701457</v>
      </c>
      <c r="S100" s="9">
        <v>0</v>
      </c>
      <c r="U100" s="9">
        <v>0</v>
      </c>
      <c r="W100" s="9">
        <v>0</v>
      </c>
      <c r="Y100" s="9">
        <v>0</v>
      </c>
      <c r="AA100" s="134">
        <v>0</v>
      </c>
      <c r="AC100" s="148"/>
    </row>
    <row r="101" spans="1:29" ht="21.75" customHeight="1">
      <c r="A101" s="197" t="s">
        <v>91</v>
      </c>
      <c r="B101" s="197"/>
      <c r="C101" s="197"/>
      <c r="E101" s="128">
        <v>20444145</v>
      </c>
      <c r="G101" s="9">
        <v>53068424610</v>
      </c>
      <c r="I101" s="9">
        <v>46150904252.0662</v>
      </c>
      <c r="K101" s="9">
        <v>0</v>
      </c>
      <c r="M101" s="9">
        <v>0</v>
      </c>
      <c r="O101" s="9">
        <v>20444145</v>
      </c>
      <c r="Q101" s="9">
        <v>51659272246</v>
      </c>
      <c r="S101" s="9">
        <v>0</v>
      </c>
      <c r="U101" s="9">
        <v>0</v>
      </c>
      <c r="W101" s="9">
        <v>0</v>
      </c>
      <c r="Y101" s="9">
        <v>0</v>
      </c>
      <c r="AA101" s="134">
        <v>0</v>
      </c>
      <c r="AC101" s="148"/>
    </row>
    <row r="102" spans="1:29" ht="21.75" customHeight="1">
      <c r="A102" s="197" t="s">
        <v>102</v>
      </c>
      <c r="B102" s="197"/>
      <c r="C102" s="197"/>
      <c r="D102" s="11"/>
      <c r="E102" s="128">
        <v>10000000</v>
      </c>
      <c r="G102" s="12">
        <v>47304812685</v>
      </c>
      <c r="I102" s="12">
        <v>47485080850</v>
      </c>
      <c r="K102" s="12">
        <v>0</v>
      </c>
      <c r="M102" s="12">
        <v>0</v>
      </c>
      <c r="O102" s="12">
        <v>10000000</v>
      </c>
      <c r="Q102" s="12">
        <v>57588207272</v>
      </c>
      <c r="S102" s="12">
        <v>0</v>
      </c>
      <c r="U102" s="12">
        <v>0</v>
      </c>
      <c r="W102" s="12">
        <v>0</v>
      </c>
      <c r="Y102" s="12">
        <v>0</v>
      </c>
      <c r="AA102" s="134">
        <v>0</v>
      </c>
      <c r="AC102" s="148"/>
    </row>
    <row r="103" spans="1:29" ht="21.75" customHeight="1" thickBot="1">
      <c r="A103" s="198" t="s">
        <v>115</v>
      </c>
      <c r="B103" s="198"/>
      <c r="C103" s="198"/>
      <c r="D103" s="198"/>
      <c r="E103" s="28">
        <f>SUM(E9:E102)</f>
        <v>3233853733</v>
      </c>
      <c r="G103" s="28">
        <f>SUM(G9:G102)</f>
        <v>12103184226912</v>
      </c>
      <c r="I103" s="28">
        <f>SUM(I9:I102)</f>
        <v>13097443182621.6</v>
      </c>
      <c r="K103" s="28">
        <f>SUM(K9:K102)</f>
        <v>410232028</v>
      </c>
      <c r="M103" s="28">
        <f>SUM(M9:M102)</f>
        <v>900609058050</v>
      </c>
      <c r="O103" s="28">
        <f>SUM(O9:O102)</f>
        <v>412505783</v>
      </c>
      <c r="Q103" s="28">
        <f>SUM(Q9:Q102)</f>
        <v>1764763637656</v>
      </c>
      <c r="S103" s="28">
        <f>SUM(S9:S102)</f>
        <v>2880233546</v>
      </c>
      <c r="U103" s="14"/>
      <c r="W103" s="14">
        <f>SUM(W9:W102)</f>
        <v>10238553259355</v>
      </c>
      <c r="Y103" s="28">
        <f>SUM(Y9:Y102)</f>
        <v>16021541434136.436</v>
      </c>
      <c r="AA103" s="15">
        <f>SUM(AA9:AA102)</f>
        <v>93.294814861538612</v>
      </c>
    </row>
    <row r="104" spans="1:29" ht="13.5" thickTop="1"/>
  </sheetData>
  <sortState xmlns:xlrd2="http://schemas.microsoft.com/office/spreadsheetml/2017/richdata2" ref="A9:AA102">
    <sortCondition descending="1" ref="Y9:Y102"/>
  </sortState>
  <mergeCells count="106">
    <mergeCell ref="A103:D103"/>
    <mergeCell ref="K7:M7"/>
    <mergeCell ref="O7:Q7"/>
    <mergeCell ref="A8:C8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A10:C10"/>
    <mergeCell ref="A11:C11"/>
    <mergeCell ref="A12:C12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  <mergeCell ref="A38:C38"/>
    <mergeCell ref="A39:C39"/>
    <mergeCell ref="A40:C40"/>
    <mergeCell ref="A41:C41"/>
    <mergeCell ref="A42:C42"/>
    <mergeCell ref="A33:C33"/>
    <mergeCell ref="A34:C34"/>
    <mergeCell ref="A35:C35"/>
    <mergeCell ref="A36:C36"/>
    <mergeCell ref="A37:C37"/>
    <mergeCell ref="A48:C48"/>
    <mergeCell ref="A49:C49"/>
    <mergeCell ref="A50:C50"/>
    <mergeCell ref="A51:C51"/>
    <mergeCell ref="A52:C52"/>
    <mergeCell ref="A43:C43"/>
    <mergeCell ref="A44:C44"/>
    <mergeCell ref="A45:C45"/>
    <mergeCell ref="A46:C46"/>
    <mergeCell ref="A47:C47"/>
    <mergeCell ref="A58:C58"/>
    <mergeCell ref="A59:C59"/>
    <mergeCell ref="A60:C60"/>
    <mergeCell ref="A61:C61"/>
    <mergeCell ref="A62:C62"/>
    <mergeCell ref="A53:C53"/>
    <mergeCell ref="A54:C54"/>
    <mergeCell ref="A55:C55"/>
    <mergeCell ref="A56:C56"/>
    <mergeCell ref="A57:C57"/>
    <mergeCell ref="A68:C68"/>
    <mergeCell ref="A69:C69"/>
    <mergeCell ref="A70:C70"/>
    <mergeCell ref="A71:C71"/>
    <mergeCell ref="A72:C72"/>
    <mergeCell ref="A63:C63"/>
    <mergeCell ref="A64:C64"/>
    <mergeCell ref="A65:C65"/>
    <mergeCell ref="A66:C66"/>
    <mergeCell ref="A67:C67"/>
    <mergeCell ref="A78:C78"/>
    <mergeCell ref="A79:C79"/>
    <mergeCell ref="A80:C80"/>
    <mergeCell ref="A81:C81"/>
    <mergeCell ref="A82:C82"/>
    <mergeCell ref="A73:C73"/>
    <mergeCell ref="A74:C74"/>
    <mergeCell ref="A75:C75"/>
    <mergeCell ref="A76:C76"/>
    <mergeCell ref="A77:C7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7:C87"/>
    <mergeCell ref="A98:C98"/>
    <mergeCell ref="A99:C99"/>
    <mergeCell ref="A100:C100"/>
    <mergeCell ref="A101:C101"/>
    <mergeCell ref="A102:C102"/>
    <mergeCell ref="A93:C93"/>
    <mergeCell ref="A94:C94"/>
    <mergeCell ref="A95:C95"/>
    <mergeCell ref="A96:C96"/>
    <mergeCell ref="A97:C9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13"/>
  <sheetViews>
    <sheetView rightToLeft="1" workbookViewId="0">
      <selection activeCell="I21" sqref="I21"/>
    </sheetView>
  </sheetViews>
  <sheetFormatPr defaultRowHeight="12.75"/>
  <cols>
    <col min="1" max="1" width="33.5703125" customWidth="1"/>
    <col min="2" max="2" width="1.28515625" customWidth="1"/>
    <col min="3" max="3" width="14.28515625" bestFit="1" customWidth="1"/>
    <col min="4" max="4" width="1.28515625" customWidth="1"/>
    <col min="5" max="5" width="10.5703125" bestFit="1" customWidth="1"/>
    <col min="6" max="6" width="1.28515625" customWidth="1"/>
    <col min="7" max="7" width="11" bestFit="1" customWidth="1"/>
    <col min="8" max="8" width="1.28515625" customWidth="1"/>
    <col min="9" max="9" width="11.85546875" bestFit="1" customWidth="1"/>
    <col min="10" max="10" width="1.28515625" customWidth="1"/>
    <col min="11" max="11" width="14.28515625" bestFit="1" customWidth="1"/>
    <col min="12" max="12" width="1.28515625" customWidth="1"/>
    <col min="13" max="13" width="10.5703125" bestFit="1" customWidth="1"/>
    <col min="14" max="14" width="1.28515625" customWidth="1"/>
    <col min="15" max="15" width="11" bestFit="1" customWidth="1"/>
    <col min="16" max="16" width="1.28515625" customWidth="1"/>
    <col min="17" max="17" width="11.85546875" bestFit="1" customWidth="1"/>
    <col min="18" max="18" width="13" customWidth="1"/>
    <col min="19" max="19" width="7.7109375" customWidth="1"/>
    <col min="20" max="20" width="0.28515625" customWidth="1"/>
  </cols>
  <sheetData>
    <row r="1" spans="1:19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138"/>
      <c r="S1" s="138"/>
    </row>
    <row r="2" spans="1:19" ht="21.75" customHeight="1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138"/>
      <c r="S2" s="138"/>
    </row>
    <row r="3" spans="1:19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138"/>
      <c r="S3" s="138"/>
    </row>
    <row r="4" spans="1:19" ht="14.45" customHeight="1"/>
    <row r="5" spans="1:19" ht="14.45" customHeight="1">
      <c r="A5" s="139" t="s">
        <v>116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</row>
    <row r="6" spans="1:19" ht="14.45" customHeight="1">
      <c r="C6" s="203" t="s">
        <v>7</v>
      </c>
      <c r="D6" s="203"/>
      <c r="E6" s="203"/>
      <c r="F6" s="203"/>
      <c r="G6" s="203"/>
      <c r="H6" s="203"/>
      <c r="I6" s="203"/>
      <c r="J6" s="140"/>
      <c r="K6" s="203" t="s">
        <v>9</v>
      </c>
      <c r="L6" s="203"/>
      <c r="M6" s="203"/>
      <c r="N6" s="203"/>
      <c r="O6" s="203"/>
      <c r="P6" s="203"/>
      <c r="Q6" s="203"/>
    </row>
    <row r="7" spans="1:19" ht="14.4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9" ht="14.45" customHeight="1">
      <c r="A8" s="140" t="s">
        <v>117</v>
      </c>
      <c r="B8" s="140"/>
      <c r="C8" s="140" t="s">
        <v>118</v>
      </c>
      <c r="D8" s="140"/>
      <c r="E8" s="140" t="s">
        <v>119</v>
      </c>
      <c r="F8" s="140"/>
      <c r="G8" s="140" t="s">
        <v>120</v>
      </c>
      <c r="H8" s="140"/>
      <c r="I8" s="140" t="s">
        <v>121</v>
      </c>
      <c r="J8" s="142"/>
      <c r="K8" s="140" t="s">
        <v>118</v>
      </c>
      <c r="L8" s="140"/>
      <c r="M8" s="140" t="s">
        <v>119</v>
      </c>
      <c r="O8" s="140" t="s">
        <v>120</v>
      </c>
      <c r="P8" s="140"/>
      <c r="Q8" s="140" t="s">
        <v>121</v>
      </c>
    </row>
    <row r="9" spans="1:19" ht="21.75" customHeight="1">
      <c r="A9" s="127" t="s">
        <v>122</v>
      </c>
      <c r="B9" s="127"/>
      <c r="C9" s="129">
        <v>379658006</v>
      </c>
      <c r="D9" s="129"/>
      <c r="E9" s="129">
        <v>973</v>
      </c>
      <c r="F9" s="129"/>
      <c r="G9" s="127" t="s">
        <v>123</v>
      </c>
      <c r="H9" s="127"/>
      <c r="I9" s="137">
        <v>0.199129492221227</v>
      </c>
      <c r="J9" s="143"/>
      <c r="K9" s="129">
        <v>379658006</v>
      </c>
      <c r="L9" s="129"/>
      <c r="M9" s="129">
        <v>973</v>
      </c>
      <c r="O9" s="127" t="s">
        <v>123</v>
      </c>
      <c r="P9" s="127"/>
      <c r="Q9" s="137">
        <v>0.199129492221227</v>
      </c>
    </row>
    <row r="10" spans="1:19" ht="21.75" customHeight="1">
      <c r="A10" s="125" t="s">
        <v>127</v>
      </c>
      <c r="B10" s="125"/>
      <c r="C10" s="128">
        <v>51811416</v>
      </c>
      <c r="D10" s="128"/>
      <c r="E10" s="128">
        <v>2247</v>
      </c>
      <c r="F10" s="128"/>
      <c r="G10" s="125" t="s">
        <v>128</v>
      </c>
      <c r="H10" s="125"/>
      <c r="I10" s="136">
        <v>0.19834762800929101</v>
      </c>
      <c r="J10" s="136"/>
      <c r="K10" s="128">
        <v>51811416</v>
      </c>
      <c r="L10" s="128"/>
      <c r="M10" s="128">
        <v>2247</v>
      </c>
      <c r="O10" s="125" t="s">
        <v>128</v>
      </c>
      <c r="P10" s="125"/>
      <c r="Q10" s="136">
        <v>0.19834762800929101</v>
      </c>
    </row>
    <row r="11" spans="1:19" ht="21.75" customHeight="1">
      <c r="A11" s="125" t="s">
        <v>134</v>
      </c>
      <c r="B11" s="125"/>
      <c r="C11" s="128">
        <v>40000000</v>
      </c>
      <c r="D11" s="128"/>
      <c r="E11" s="128">
        <v>8732</v>
      </c>
      <c r="F11" s="128"/>
      <c r="G11" s="125" t="s">
        <v>135</v>
      </c>
      <c r="H11" s="125"/>
      <c r="I11" s="136">
        <v>0.19834762800929101</v>
      </c>
      <c r="J11" s="136"/>
      <c r="K11" s="128">
        <v>40000000</v>
      </c>
      <c r="L11" s="128"/>
      <c r="M11" s="128">
        <v>8732</v>
      </c>
      <c r="O11" s="125" t="s">
        <v>135</v>
      </c>
      <c r="P11" s="125"/>
      <c r="Q11" s="136">
        <v>0.19834762800929101</v>
      </c>
    </row>
    <row r="12" spans="1:19" ht="21.75" customHeight="1">
      <c r="A12" s="125" t="s">
        <v>130</v>
      </c>
      <c r="B12" s="125"/>
      <c r="C12" s="128">
        <v>28000000</v>
      </c>
      <c r="D12" s="128"/>
      <c r="E12" s="128">
        <v>9279</v>
      </c>
      <c r="F12" s="128"/>
      <c r="G12" s="125" t="s">
        <v>131</v>
      </c>
      <c r="H12" s="125"/>
      <c r="I12" s="136">
        <v>0.19834762800929101</v>
      </c>
      <c r="J12" s="136"/>
      <c r="K12" s="128">
        <v>28000000</v>
      </c>
      <c r="L12" s="128"/>
      <c r="M12" s="128">
        <v>9279</v>
      </c>
      <c r="O12" s="125" t="s">
        <v>131</v>
      </c>
      <c r="P12" s="125"/>
      <c r="Q12" s="136">
        <v>0.19834762800929101</v>
      </c>
    </row>
    <row r="13" spans="1:19" ht="21.75" customHeight="1">
      <c r="A13" s="125" t="s">
        <v>137</v>
      </c>
      <c r="B13" s="125"/>
      <c r="C13" s="128">
        <v>204000000</v>
      </c>
      <c r="D13" s="128"/>
      <c r="E13" s="128">
        <v>1306</v>
      </c>
      <c r="F13" s="128"/>
      <c r="G13" s="125" t="s">
        <v>138</v>
      </c>
      <c r="H13" s="125"/>
      <c r="I13" s="136">
        <v>0.19834762800929101</v>
      </c>
      <c r="J13" s="136"/>
      <c r="K13" s="128">
        <v>204000000</v>
      </c>
      <c r="L13" s="128"/>
      <c r="M13" s="128">
        <v>1306</v>
      </c>
      <c r="O13" s="125" t="s">
        <v>138</v>
      </c>
      <c r="P13" s="125"/>
      <c r="Q13" s="136">
        <v>0.19834762800929101</v>
      </c>
    </row>
    <row r="14" spans="1:19" ht="21.75" customHeight="1">
      <c r="A14" s="125" t="s">
        <v>124</v>
      </c>
      <c r="B14" s="125"/>
      <c r="C14" s="128">
        <v>192857849</v>
      </c>
      <c r="D14" s="128"/>
      <c r="E14" s="128">
        <v>1001</v>
      </c>
      <c r="F14" s="128"/>
      <c r="G14" s="125" t="s">
        <v>125</v>
      </c>
      <c r="H14" s="125"/>
      <c r="I14" s="136">
        <v>0.237564404062486</v>
      </c>
      <c r="J14" s="136"/>
      <c r="K14" s="141">
        <v>0</v>
      </c>
      <c r="L14" s="128"/>
      <c r="M14" s="141">
        <v>0</v>
      </c>
      <c r="N14" s="141"/>
      <c r="O14" s="141">
        <v>0</v>
      </c>
      <c r="P14" s="141"/>
      <c r="Q14" s="141">
        <v>0</v>
      </c>
    </row>
    <row r="15" spans="1:19" ht="21.75" customHeight="1">
      <c r="A15" s="125" t="s">
        <v>126</v>
      </c>
      <c r="B15" s="125"/>
      <c r="C15" s="128">
        <v>2800000</v>
      </c>
      <c r="D15" s="128"/>
      <c r="E15" s="128">
        <v>67237</v>
      </c>
      <c r="F15" s="128"/>
      <c r="G15" s="125" t="s">
        <v>125</v>
      </c>
      <c r="H15" s="125"/>
      <c r="I15" s="136">
        <v>0.238617047209886</v>
      </c>
      <c r="J15" s="136"/>
      <c r="K15" s="141">
        <v>0</v>
      </c>
      <c r="L15" s="128"/>
      <c r="M15" s="141">
        <v>0</v>
      </c>
      <c r="N15" s="141"/>
      <c r="O15" s="141">
        <v>0</v>
      </c>
      <c r="P15" s="141"/>
      <c r="Q15" s="141">
        <v>0</v>
      </c>
    </row>
    <row r="16" spans="1:19" ht="21.75" customHeight="1">
      <c r="A16" s="125" t="s">
        <v>129</v>
      </c>
      <c r="B16" s="125"/>
      <c r="C16" s="128">
        <v>102988583</v>
      </c>
      <c r="D16" s="128"/>
      <c r="E16" s="128">
        <v>4067</v>
      </c>
      <c r="F16" s="128"/>
      <c r="G16" s="125" t="s">
        <v>125</v>
      </c>
      <c r="H16" s="125"/>
      <c r="I16" s="136">
        <v>0.23871410588390801</v>
      </c>
      <c r="J16" s="136"/>
      <c r="K16" s="141">
        <v>0</v>
      </c>
      <c r="L16" s="128"/>
      <c r="M16" s="144">
        <v>0</v>
      </c>
      <c r="N16" s="141"/>
      <c r="O16" s="141">
        <v>0</v>
      </c>
      <c r="P16" s="141"/>
      <c r="Q16" s="141">
        <v>0</v>
      </c>
    </row>
    <row r="17" spans="1:19" ht="21.75" customHeight="1">
      <c r="A17" s="125" t="s">
        <v>132</v>
      </c>
      <c r="B17" s="125"/>
      <c r="C17" s="128">
        <v>35000000</v>
      </c>
      <c r="D17" s="128"/>
      <c r="E17" s="128">
        <v>11154</v>
      </c>
      <c r="F17" s="128"/>
      <c r="G17" s="125" t="s">
        <v>125</v>
      </c>
      <c r="H17" s="125"/>
      <c r="I17" s="136">
        <v>0.23889398797595601</v>
      </c>
      <c r="J17" s="136"/>
      <c r="K17" s="141">
        <v>0</v>
      </c>
      <c r="L17" s="128"/>
      <c r="M17" s="141">
        <v>0</v>
      </c>
      <c r="N17" s="141"/>
      <c r="O17" s="141">
        <v>0</v>
      </c>
      <c r="P17" s="141"/>
      <c r="Q17" s="141">
        <v>0</v>
      </c>
    </row>
    <row r="18" spans="1:19" ht="21.75" customHeight="1">
      <c r="A18" s="125" t="s">
        <v>133</v>
      </c>
      <c r="B18" s="125"/>
      <c r="C18" s="128">
        <v>17700000</v>
      </c>
      <c r="D18" s="128"/>
      <c r="E18" s="128">
        <v>23617</v>
      </c>
      <c r="F18" s="128"/>
      <c r="G18" s="125" t="s">
        <v>125</v>
      </c>
      <c r="H18" s="125"/>
      <c r="I18" s="136">
        <v>0.23850046291454699</v>
      </c>
      <c r="J18" s="136"/>
      <c r="K18" s="141">
        <v>0</v>
      </c>
      <c r="L18" s="128"/>
      <c r="M18" s="141">
        <v>0</v>
      </c>
      <c r="N18" s="141"/>
      <c r="O18" s="141">
        <v>0</v>
      </c>
      <c r="P18" s="141"/>
      <c r="Q18" s="141">
        <v>0</v>
      </c>
    </row>
    <row r="19" spans="1:19" ht="21.75" customHeight="1">
      <c r="A19" s="125" t="s">
        <v>136</v>
      </c>
      <c r="B19" s="125"/>
      <c r="C19" s="128">
        <v>48800000</v>
      </c>
      <c r="D19" s="128"/>
      <c r="E19" s="128">
        <v>3832</v>
      </c>
      <c r="F19" s="128"/>
      <c r="G19" s="125" t="s">
        <v>125</v>
      </c>
      <c r="H19" s="125"/>
      <c r="I19" s="136">
        <v>0.23853773387049501</v>
      </c>
      <c r="J19" s="136"/>
      <c r="K19" s="141">
        <v>0</v>
      </c>
      <c r="L19" s="128"/>
      <c r="M19" s="141">
        <v>0</v>
      </c>
      <c r="N19" s="141"/>
      <c r="O19" s="141">
        <v>0</v>
      </c>
      <c r="P19" s="141"/>
      <c r="Q19" s="141">
        <v>0</v>
      </c>
    </row>
    <row r="20" spans="1:19" ht="21.75" customHeight="1">
      <c r="A20" s="135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</row>
    <row r="21" spans="1:19" ht="21.75" customHeight="1">
      <c r="C21" s="135"/>
      <c r="D21" s="135"/>
      <c r="E21" s="135"/>
      <c r="F21" s="135"/>
      <c r="G21" s="135"/>
      <c r="H21" s="135"/>
      <c r="I21" s="135"/>
      <c r="K21" s="135"/>
      <c r="L21" s="135"/>
      <c r="M21" s="135"/>
      <c r="N21" s="135"/>
      <c r="O21" s="135"/>
      <c r="P21" s="135"/>
      <c r="Q21" s="135"/>
      <c r="R21" s="135"/>
    </row>
    <row r="22" spans="1:19" ht="21.75" customHeight="1">
      <c r="C22" s="135"/>
      <c r="E22" s="135"/>
      <c r="G22" s="135"/>
      <c r="I22" s="135"/>
      <c r="K22" s="135"/>
      <c r="M22" s="135"/>
      <c r="N22" s="135"/>
      <c r="O22" s="135"/>
      <c r="Q22" s="135"/>
    </row>
    <row r="23" spans="1:19" ht="21.75" customHeight="1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</row>
    <row r="24" spans="1:19" ht="21.75" customHeight="1">
      <c r="C24" s="135"/>
      <c r="D24" s="135"/>
      <c r="E24" s="135"/>
      <c r="G24" s="135"/>
      <c r="H24" s="135"/>
      <c r="I24" s="135"/>
      <c r="J24" s="135"/>
      <c r="K24" s="135"/>
      <c r="L24" s="135"/>
      <c r="M24" s="135"/>
    </row>
    <row r="25" spans="1:19" ht="21.75" customHeight="1">
      <c r="C25" s="135"/>
      <c r="E25" s="135"/>
      <c r="G25" s="135"/>
      <c r="H25" s="135"/>
      <c r="I25" s="135"/>
      <c r="J25" s="135"/>
      <c r="K25" s="135"/>
      <c r="L25" s="135"/>
      <c r="M25" s="135"/>
    </row>
    <row r="26" spans="1:19" ht="21.75" customHeight="1"/>
    <row r="27" spans="1:19" ht="21.75" customHeight="1"/>
    <row r="28" spans="1:19" ht="21.75" customHeight="1"/>
    <row r="29" spans="1:19" ht="21.75" customHeight="1"/>
    <row r="30" spans="1:19" ht="21.75" customHeight="1"/>
    <row r="31" spans="1:19" ht="21.75" customHeight="1"/>
    <row r="32" spans="1:19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</sheetData>
  <sortState xmlns:xlrd2="http://schemas.microsoft.com/office/spreadsheetml/2017/richdata2" ref="A9:Q19">
    <sortCondition descending="1" ref="Q9:Q19"/>
  </sortState>
  <mergeCells count="5">
    <mergeCell ref="A1:Q1"/>
    <mergeCell ref="A2:Q2"/>
    <mergeCell ref="A3:Q3"/>
    <mergeCell ref="K6:Q6"/>
    <mergeCell ref="C6:I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518E-EA63-4E82-BBD1-2A79D67F90D7}">
  <sheetPr>
    <pageSetUpPr fitToPage="1"/>
  </sheetPr>
  <dimension ref="A1:AX23"/>
  <sheetViews>
    <sheetView rightToLeft="1" zoomScaleNormal="100" zoomScaleSheetLayoutView="100" workbookViewId="0">
      <selection activeCell="V24" sqref="V24"/>
    </sheetView>
  </sheetViews>
  <sheetFormatPr defaultRowHeight="18" customHeight="1"/>
  <cols>
    <col min="1" max="1" width="6.42578125" style="30" bestFit="1" customWidth="1"/>
    <col min="2" max="2" width="15.140625" style="30" customWidth="1"/>
    <col min="3" max="3" width="1.42578125" style="30" hidden="1" customWidth="1"/>
    <col min="4" max="4" width="12.85546875" style="30" hidden="1" customWidth="1"/>
    <col min="5" max="5" width="1.42578125" style="30" hidden="1" customWidth="1"/>
    <col min="6" max="6" width="8.5703125" style="30" hidden="1" customWidth="1"/>
    <col min="7" max="7" width="1.42578125" style="30" hidden="1" customWidth="1"/>
    <col min="8" max="8" width="11.42578125" style="30" hidden="1" customWidth="1"/>
    <col min="9" max="9" width="1.42578125" style="30" hidden="1" customWidth="1"/>
    <col min="10" max="10" width="11.42578125" style="30" hidden="1" customWidth="1"/>
    <col min="11" max="11" width="1.42578125" style="30" hidden="1" customWidth="1"/>
    <col min="12" max="12" width="11.42578125" style="30" hidden="1" customWidth="1"/>
    <col min="13" max="13" width="1.42578125" style="30" hidden="1" customWidth="1"/>
    <col min="14" max="14" width="7.140625" style="30" hidden="1" customWidth="1"/>
    <col min="15" max="15" width="1.42578125" style="30" hidden="1" customWidth="1"/>
    <col min="16" max="16" width="12.28515625" style="30" hidden="1" customWidth="1"/>
    <col min="17" max="17" width="1.42578125" style="30" customWidth="1"/>
    <col min="18" max="18" width="11.7109375" style="30" bestFit="1" customWidth="1"/>
    <col min="19" max="19" width="1.42578125" style="30" customWidth="1"/>
    <col min="20" max="20" width="21" style="30" bestFit="1" customWidth="1"/>
    <col min="21" max="21" width="1.42578125" style="30" customWidth="1"/>
    <col min="22" max="22" width="21" style="30" bestFit="1" customWidth="1"/>
    <col min="23" max="23" width="1.42578125" style="30" customWidth="1"/>
    <col min="24" max="24" width="7.42578125" style="30" bestFit="1" customWidth="1"/>
    <col min="25" max="25" width="15" style="85" bestFit="1" customWidth="1"/>
    <col min="26" max="26" width="1.42578125" style="30" customWidth="1"/>
    <col min="27" max="27" width="5.5703125" style="30" bestFit="1" customWidth="1"/>
    <col min="28" max="28" width="8.85546875" style="30" bestFit="1" customWidth="1"/>
    <col min="29" max="29" width="1.42578125" style="30" customWidth="1"/>
    <col min="30" max="30" width="12.42578125" style="30" bestFit="1" customWidth="1"/>
    <col min="31" max="31" width="1.42578125" style="30" customWidth="1"/>
    <col min="32" max="32" width="14.28515625" style="30" bestFit="1" customWidth="1"/>
    <col min="33" max="33" width="1.42578125" style="30" customWidth="1"/>
    <col min="34" max="34" width="21.5703125" style="30" bestFit="1" customWidth="1"/>
    <col min="35" max="35" width="1.42578125" style="30" customWidth="1"/>
    <col min="36" max="36" width="19.42578125" style="30" bestFit="1" customWidth="1"/>
    <col min="37" max="37" width="1.42578125" style="30" customWidth="1"/>
    <col min="38" max="38" width="10.5703125" style="76" customWidth="1"/>
    <col min="39" max="39" width="18" style="30" bestFit="1" customWidth="1"/>
    <col min="40" max="40" width="4.85546875" style="30" bestFit="1" customWidth="1"/>
    <col min="41" max="42" width="9.140625" style="30"/>
    <col min="43" max="43" width="17.7109375" style="30" bestFit="1" customWidth="1"/>
    <col min="44" max="16384" width="9.140625" style="30"/>
  </cols>
  <sheetData>
    <row r="1" spans="1:50" ht="25.5">
      <c r="B1" s="204" t="s">
        <v>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</row>
    <row r="2" spans="1:50" ht="25.5">
      <c r="B2" s="204" t="s">
        <v>1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</row>
    <row r="3" spans="1:50" ht="25.5">
      <c r="B3" s="204" t="s">
        <v>2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</row>
    <row r="5" spans="1:50" s="34" customFormat="1" ht="24">
      <c r="A5" s="32" t="s">
        <v>139</v>
      </c>
      <c r="B5" s="32" t="s">
        <v>240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7" spans="1:50" ht="21">
      <c r="F7" s="205" t="s">
        <v>241</v>
      </c>
      <c r="G7" s="206"/>
      <c r="H7" s="206"/>
      <c r="I7" s="206"/>
      <c r="J7" s="206"/>
      <c r="K7" s="206"/>
      <c r="L7" s="206"/>
      <c r="M7" s="206"/>
      <c r="N7" s="206"/>
      <c r="O7" s="206"/>
      <c r="P7" s="206"/>
      <c r="R7" s="205" t="s">
        <v>242</v>
      </c>
      <c r="S7" s="206"/>
      <c r="T7" s="206"/>
      <c r="U7" s="206"/>
      <c r="V7" s="206"/>
      <c r="X7" s="205" t="s">
        <v>243</v>
      </c>
      <c r="Y7" s="206"/>
      <c r="Z7" s="206"/>
      <c r="AA7" s="206"/>
      <c r="AB7" s="206"/>
      <c r="AD7" s="205" t="s">
        <v>9</v>
      </c>
      <c r="AE7" s="206"/>
      <c r="AF7" s="206"/>
      <c r="AG7" s="206"/>
      <c r="AH7" s="206"/>
      <c r="AI7" s="206"/>
      <c r="AJ7" s="206"/>
      <c r="AK7" s="206"/>
      <c r="AL7" s="206"/>
      <c r="AM7" s="35"/>
    </row>
    <row r="8" spans="1:50" ht="18" customHeight="1">
      <c r="A8" s="217" t="s">
        <v>244</v>
      </c>
      <c r="B8" s="217"/>
      <c r="D8" s="219" t="s">
        <v>245</v>
      </c>
      <c r="F8" s="216" t="s">
        <v>246</v>
      </c>
      <c r="H8" s="216" t="s">
        <v>247</v>
      </c>
      <c r="J8" s="211" t="s">
        <v>248</v>
      </c>
      <c r="L8" s="211" t="s">
        <v>249</v>
      </c>
      <c r="N8" s="211" t="s">
        <v>250</v>
      </c>
      <c r="P8" s="211" t="s">
        <v>251</v>
      </c>
      <c r="R8" s="207" t="s">
        <v>252</v>
      </c>
      <c r="T8" s="207" t="s">
        <v>253</v>
      </c>
      <c r="V8" s="207" t="s">
        <v>254</v>
      </c>
      <c r="X8" s="207" t="s">
        <v>255</v>
      </c>
      <c r="Y8" s="213"/>
      <c r="AA8" s="207" t="s">
        <v>256</v>
      </c>
      <c r="AB8" s="213"/>
      <c r="AD8" s="207" t="s">
        <v>252</v>
      </c>
      <c r="AF8" s="216" t="s">
        <v>257</v>
      </c>
      <c r="AH8" s="207" t="s">
        <v>253</v>
      </c>
      <c r="AJ8" s="207" t="s">
        <v>254</v>
      </c>
      <c r="AL8" s="209" t="s">
        <v>258</v>
      </c>
    </row>
    <row r="9" spans="1:50" ht="18" customHeight="1">
      <c r="A9" s="218"/>
      <c r="B9" s="218"/>
      <c r="D9" s="219"/>
      <c r="F9" s="208"/>
      <c r="H9" s="208"/>
      <c r="J9" s="211"/>
      <c r="L9" s="211"/>
      <c r="N9" s="212"/>
      <c r="P9" s="212"/>
      <c r="R9" s="208"/>
      <c r="T9" s="208"/>
      <c r="V9" s="208"/>
      <c r="X9" s="36" t="s">
        <v>252</v>
      </c>
      <c r="Y9" s="37" t="s">
        <v>253</v>
      </c>
      <c r="AA9" s="36" t="s">
        <v>252</v>
      </c>
      <c r="AB9" s="36" t="s">
        <v>259</v>
      </c>
      <c r="AD9" s="208"/>
      <c r="AF9" s="208"/>
      <c r="AH9" s="208"/>
      <c r="AJ9" s="208"/>
      <c r="AL9" s="210"/>
      <c r="AM9" s="38"/>
    </row>
    <row r="10" spans="1:50" s="40" customFormat="1" ht="18" customHeight="1">
      <c r="A10" s="220" t="s">
        <v>69</v>
      </c>
      <c r="B10" s="220"/>
      <c r="C10" s="220"/>
      <c r="D10" s="39" t="s">
        <v>260</v>
      </c>
      <c r="F10" s="41" t="s">
        <v>261</v>
      </c>
      <c r="H10" s="41" t="s">
        <v>262</v>
      </c>
      <c r="J10" s="41" t="s">
        <v>263</v>
      </c>
      <c r="L10" s="42">
        <v>0</v>
      </c>
      <c r="N10" s="42">
        <v>0</v>
      </c>
      <c r="O10" s="43"/>
      <c r="P10" s="43">
        <v>0</v>
      </c>
      <c r="R10" s="44">
        <v>37406</v>
      </c>
      <c r="S10" s="45"/>
      <c r="T10" s="46">
        <v>389643160558</v>
      </c>
      <c r="U10" s="47"/>
      <c r="V10" s="47">
        <v>964251269504</v>
      </c>
      <c r="W10" s="40">
        <v>964251269504</v>
      </c>
      <c r="X10" s="48">
        <v>154</v>
      </c>
      <c r="Y10" s="49">
        <v>3987752686</v>
      </c>
      <c r="AA10" s="49">
        <v>0</v>
      </c>
      <c r="AB10" s="50">
        <v>0</v>
      </c>
      <c r="AD10" s="51">
        <v>37406</v>
      </c>
      <c r="AE10" s="52"/>
      <c r="AF10" s="53">
        <v>21320000</v>
      </c>
      <c r="AG10" s="54"/>
      <c r="AH10" s="53">
        <v>389643160558</v>
      </c>
      <c r="AI10" s="55"/>
      <c r="AJ10" s="53">
        <v>795581929792</v>
      </c>
      <c r="AK10" s="54"/>
      <c r="AL10" s="193">
        <v>4.6327420587001029</v>
      </c>
      <c r="AM10" s="56"/>
      <c r="AN10" s="57"/>
      <c r="AO10" s="58"/>
      <c r="AP10" s="59"/>
      <c r="AQ10" s="60"/>
    </row>
    <row r="11" spans="1:50" s="40" customFormat="1" ht="18" customHeight="1">
      <c r="A11" s="221" t="s">
        <v>87</v>
      </c>
      <c r="B11" s="221"/>
      <c r="C11" s="221"/>
      <c r="D11" s="39"/>
      <c r="F11" s="41"/>
      <c r="H11" s="41"/>
      <c r="J11" s="41"/>
      <c r="L11" s="42"/>
      <c r="N11" s="42"/>
      <c r="O11" s="43"/>
      <c r="P11" s="43"/>
      <c r="R11" s="61">
        <v>7000</v>
      </c>
      <c r="S11" s="62"/>
      <c r="T11" s="61">
        <v>72483299106</v>
      </c>
      <c r="U11" s="62"/>
      <c r="V11" s="61">
        <v>177666434736</v>
      </c>
      <c r="X11" s="48">
        <v>0</v>
      </c>
      <c r="Y11" s="63">
        <v>0</v>
      </c>
      <c r="AA11" s="63">
        <v>0</v>
      </c>
      <c r="AB11" s="63">
        <v>0</v>
      </c>
      <c r="AC11" s="41"/>
      <c r="AD11" s="61">
        <v>7000</v>
      </c>
      <c r="AE11" s="62"/>
      <c r="AF11" s="61">
        <v>21999970</v>
      </c>
      <c r="AG11" s="62"/>
      <c r="AH11" s="61">
        <v>72483299106</v>
      </c>
      <c r="AI11" s="62"/>
      <c r="AJ11" s="61">
        <v>153630190504</v>
      </c>
      <c r="AK11" s="54"/>
      <c r="AL11" s="192">
        <v>0.89460182337231708</v>
      </c>
      <c r="AM11" s="56"/>
      <c r="AN11" s="57"/>
      <c r="AO11" s="52"/>
      <c r="AP11" s="59"/>
      <c r="AQ11" s="60"/>
    </row>
    <row r="12" spans="1:50" s="40" customFormat="1" ht="18" customHeight="1" thickBot="1">
      <c r="A12" s="222" t="s">
        <v>115</v>
      </c>
      <c r="B12" s="222" t="s">
        <v>264</v>
      </c>
      <c r="R12" s="64">
        <f>SUM(R10:R11)</f>
        <v>44406</v>
      </c>
      <c r="T12" s="64">
        <f>SUM(T10:T11)</f>
        <v>462126459664</v>
      </c>
      <c r="U12" s="50"/>
      <c r="V12" s="64">
        <f>SUM(V10:V11)</f>
        <v>1141917704240</v>
      </c>
      <c r="X12" s="65">
        <f>SUM(X10:$X$10)</f>
        <v>154</v>
      </c>
      <c r="Y12" s="65">
        <f>SUM(Y10:Y11)</f>
        <v>3987752686</v>
      </c>
      <c r="AA12" s="66">
        <f>SUM(AA10:AA11)</f>
        <v>0</v>
      </c>
      <c r="AB12" s="66">
        <f>SUM(AB10:AB11)</f>
        <v>0</v>
      </c>
      <c r="AD12" s="64">
        <f>SUM(AD10:AD11)</f>
        <v>44406</v>
      </c>
      <c r="AF12" s="67"/>
      <c r="AH12" s="64">
        <f>SUM(AH10:AH11)</f>
        <v>462126459664</v>
      </c>
      <c r="AJ12" s="64">
        <f>SUM(AJ10:AJ11)</f>
        <v>949212120296</v>
      </c>
      <c r="AL12" s="68">
        <f>SUM(AL10:AL11)</f>
        <v>5.5273438820724197</v>
      </c>
      <c r="AM12" s="69"/>
    </row>
    <row r="13" spans="1:50" ht="18" customHeight="1" thickTop="1">
      <c r="R13" s="67"/>
      <c r="T13" s="70"/>
      <c r="V13" s="71"/>
      <c r="X13" s="71"/>
      <c r="Y13" s="72"/>
      <c r="AA13" s="71"/>
      <c r="AB13" s="71"/>
      <c r="AD13" s="67"/>
      <c r="AF13" s="67"/>
      <c r="AH13" s="70"/>
      <c r="AJ13" s="71"/>
      <c r="AL13" s="73"/>
    </row>
    <row r="14" spans="1:50" ht="18" customHeight="1">
      <c r="E14" s="74"/>
      <c r="I14" s="75"/>
      <c r="M14" s="76"/>
      <c r="N14" s="74"/>
      <c r="Y14" s="30"/>
      <c r="AH14" s="74"/>
      <c r="AL14" s="30"/>
    </row>
    <row r="15" spans="1:50" ht="18" customHeight="1">
      <c r="A15" s="214"/>
      <c r="B15" s="214"/>
      <c r="C15" s="214"/>
      <c r="D15" s="34"/>
      <c r="E15" s="215"/>
      <c r="F15" s="215"/>
      <c r="G15" s="34"/>
      <c r="H15" s="77"/>
      <c r="I15" s="34"/>
      <c r="J15" s="77"/>
      <c r="K15" s="34"/>
      <c r="L15" s="77"/>
      <c r="M15" s="34"/>
      <c r="N15" s="77"/>
      <c r="O15" s="34"/>
      <c r="P15" s="77"/>
      <c r="Q15" s="34"/>
      <c r="R15" s="77"/>
      <c r="S15" s="34"/>
      <c r="T15" s="77"/>
      <c r="U15" s="34"/>
      <c r="V15" s="77"/>
      <c r="W15" s="34"/>
      <c r="X15" s="77"/>
      <c r="Y15" s="34"/>
      <c r="Z15" s="77"/>
      <c r="AB15" s="78"/>
      <c r="AH15" s="74"/>
      <c r="AM15" s="194"/>
    </row>
    <row r="16" spans="1:50" ht="18" customHeight="1">
      <c r="T16" s="79"/>
      <c r="V16" s="79"/>
      <c r="X16" s="35"/>
      <c r="Y16" s="79"/>
      <c r="AA16" s="34"/>
      <c r="AF16" s="80"/>
      <c r="AH16" s="34"/>
      <c r="AJ16" s="81"/>
    </row>
    <row r="17" spans="1:39" ht="18" customHeight="1">
      <c r="T17" s="79"/>
      <c r="V17" s="79"/>
      <c r="X17" s="35"/>
      <c r="Y17" s="79"/>
      <c r="AA17" s="74"/>
      <c r="AB17" s="80"/>
      <c r="AD17" s="74"/>
      <c r="AF17" s="74"/>
      <c r="AH17" s="82"/>
      <c r="AJ17" s="35"/>
    </row>
    <row r="18" spans="1:39" s="34" customFormat="1" ht="18" customHeight="1">
      <c r="A18" s="214"/>
      <c r="B18" s="214"/>
      <c r="C18" s="214"/>
      <c r="E18" s="215"/>
      <c r="F18" s="215"/>
      <c r="H18" s="77"/>
      <c r="J18" s="77"/>
      <c r="L18" s="77"/>
      <c r="N18" s="77"/>
      <c r="P18" s="77"/>
      <c r="R18" s="77"/>
      <c r="T18" s="77"/>
      <c r="V18" s="77"/>
      <c r="X18" s="77"/>
      <c r="Z18" s="77"/>
      <c r="AB18" s="78"/>
      <c r="AD18" s="83"/>
      <c r="AH18" s="84"/>
    </row>
    <row r="19" spans="1:39" ht="18" customHeight="1">
      <c r="T19" s="79"/>
      <c r="V19" s="79"/>
      <c r="X19" s="35"/>
      <c r="AM19" s="35"/>
    </row>
    <row r="20" spans="1:39" ht="18" customHeight="1">
      <c r="T20" s="79"/>
      <c r="V20" s="79"/>
      <c r="X20" s="35"/>
      <c r="AF20" s="86"/>
      <c r="AH20" s="85"/>
    </row>
    <row r="21" spans="1:39" ht="18" customHeight="1">
      <c r="V21" s="80"/>
      <c r="AH21" s="87"/>
    </row>
    <row r="22" spans="1:39" ht="18" customHeight="1">
      <c r="T22" s="35"/>
      <c r="AH22" s="87"/>
    </row>
    <row r="23" spans="1:39" ht="18" customHeight="1">
      <c r="AH23" s="86"/>
    </row>
  </sheetData>
  <mergeCells count="33">
    <mergeCell ref="A18:C18"/>
    <mergeCell ref="E18:F18"/>
    <mergeCell ref="AA8:AB8"/>
    <mergeCell ref="AD8:AD9"/>
    <mergeCell ref="AF8:AF9"/>
    <mergeCell ref="A8:B9"/>
    <mergeCell ref="D8:D9"/>
    <mergeCell ref="F8:F9"/>
    <mergeCell ref="H8:H9"/>
    <mergeCell ref="J8:J9"/>
    <mergeCell ref="L8:L9"/>
    <mergeCell ref="A10:C10"/>
    <mergeCell ref="A11:C11"/>
    <mergeCell ref="A12:B12"/>
    <mergeCell ref="A15:C15"/>
    <mergeCell ref="E15:F15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B1:AL1"/>
    <mergeCell ref="B2:AL2"/>
    <mergeCell ref="B3:AL3"/>
    <mergeCell ref="AM3:AX3"/>
    <mergeCell ref="F7:P7"/>
    <mergeCell ref="R7:V7"/>
    <mergeCell ref="X7:AB7"/>
    <mergeCell ref="AD7:AL7"/>
  </mergeCells>
  <pageMargins left="0.7" right="0.7" top="0.75" bottom="0.75" header="0.3" footer="0.3"/>
  <pageSetup paperSize="9" scale="2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3"/>
  <sheetViews>
    <sheetView rightToLeft="1" workbookViewId="0">
      <selection activeCell="J20" sqref="J20"/>
    </sheetView>
  </sheetViews>
  <sheetFormatPr defaultRowHeight="12.75"/>
  <cols>
    <col min="1" max="1" width="6.42578125" bestFit="1" customWidth="1"/>
    <col min="2" max="2" width="22.7109375" customWidth="1"/>
    <col min="3" max="3" width="1.28515625" customWidth="1"/>
    <col min="4" max="4" width="10.28515625" customWidth="1"/>
    <col min="5" max="5" width="1.28515625" customWidth="1"/>
    <col min="6" max="6" width="16.710937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8.85546875" customWidth="1"/>
    <col min="13" max="13" width="1.28515625" customWidth="1"/>
    <col min="14" max="14" width="9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.140625" bestFit="1" customWidth="1"/>
    <col min="21" max="21" width="1.28515625" customWidth="1"/>
    <col min="22" max="22" width="8.140625" bestFit="1" customWidth="1"/>
    <col min="23" max="23" width="1.28515625" customWidth="1"/>
    <col min="24" max="24" width="16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1" bestFit="1" customWidth="1"/>
    <col min="39" max="39" width="0.28515625" customWidth="1"/>
  </cols>
  <sheetData>
    <row r="1" spans="1:38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</row>
    <row r="2" spans="1:38" ht="21.75" customHeight="1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</row>
    <row r="3" spans="1:38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</row>
    <row r="4" spans="1:38" ht="14.45" customHeight="1"/>
    <row r="5" spans="1:38" ht="14.45" customHeight="1">
      <c r="A5" s="1" t="s">
        <v>140</v>
      </c>
      <c r="B5" s="202" t="s">
        <v>141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</row>
    <row r="6" spans="1:38" ht="14.45" customHeight="1">
      <c r="A6" s="200" t="s">
        <v>142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 t="s">
        <v>7</v>
      </c>
      <c r="Q6" s="200"/>
      <c r="R6" s="200"/>
      <c r="S6" s="200"/>
      <c r="T6" s="200"/>
      <c r="V6" s="200" t="s">
        <v>8</v>
      </c>
      <c r="W6" s="200"/>
      <c r="X6" s="200"/>
      <c r="Y6" s="200"/>
      <c r="Z6" s="200"/>
      <c r="AA6" s="200"/>
      <c r="AB6" s="200"/>
      <c r="AD6" s="200" t="s">
        <v>9</v>
      </c>
      <c r="AE6" s="200"/>
      <c r="AF6" s="200"/>
      <c r="AG6" s="200"/>
      <c r="AH6" s="200"/>
      <c r="AI6" s="200"/>
      <c r="AJ6" s="200"/>
      <c r="AK6" s="200"/>
      <c r="AL6" s="200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99" t="s">
        <v>10</v>
      </c>
      <c r="W7" s="199"/>
      <c r="X7" s="199"/>
      <c r="Y7" s="3"/>
      <c r="Z7" s="199" t="s">
        <v>11</v>
      </c>
      <c r="AA7" s="199"/>
      <c r="AB7" s="199"/>
      <c r="AD7" s="3"/>
      <c r="AE7" s="3"/>
      <c r="AF7" s="3"/>
      <c r="AG7" s="3"/>
      <c r="AH7" s="3"/>
      <c r="AI7" s="3"/>
      <c r="AJ7" s="3"/>
      <c r="AK7" s="3"/>
      <c r="AL7" s="3"/>
    </row>
    <row r="8" spans="1:38" ht="63">
      <c r="A8" s="200" t="s">
        <v>143</v>
      </c>
      <c r="B8" s="200"/>
      <c r="D8" s="26" t="s">
        <v>144</v>
      </c>
      <c r="F8" s="16" t="s">
        <v>145</v>
      </c>
      <c r="H8" s="2" t="s">
        <v>146</v>
      </c>
      <c r="J8" s="2" t="s">
        <v>147</v>
      </c>
      <c r="L8" s="16" t="s">
        <v>148</v>
      </c>
      <c r="N8" s="16" t="s">
        <v>121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6" t="s">
        <v>18</v>
      </c>
    </row>
    <row r="9" spans="1:38" ht="21.75" customHeight="1">
      <c r="A9" s="223" t="s">
        <v>149</v>
      </c>
      <c r="B9" s="223"/>
      <c r="D9" s="145" t="s">
        <v>150</v>
      </c>
      <c r="E9" s="55"/>
      <c r="F9" s="145" t="s">
        <v>150</v>
      </c>
      <c r="H9" s="145" t="s">
        <v>151</v>
      </c>
      <c r="I9" s="55"/>
      <c r="J9" s="145" t="s">
        <v>152</v>
      </c>
      <c r="L9" s="149">
        <v>26</v>
      </c>
      <c r="M9" s="150"/>
      <c r="N9" s="149">
        <v>26</v>
      </c>
      <c r="P9" s="6">
        <v>480330</v>
      </c>
      <c r="R9" s="6">
        <v>435422831027</v>
      </c>
      <c r="T9" s="6">
        <v>433990855027</v>
      </c>
      <c r="V9" s="6">
        <v>0</v>
      </c>
      <c r="X9" s="6">
        <v>0</v>
      </c>
      <c r="Z9" s="6">
        <v>428900</v>
      </c>
      <c r="AB9" s="6">
        <v>392585332538</v>
      </c>
      <c r="AD9" s="6">
        <v>51430</v>
      </c>
      <c r="AF9" s="6">
        <v>918100</v>
      </c>
      <c r="AH9" s="6">
        <v>46621689671</v>
      </c>
      <c r="AJ9" s="6">
        <v>47192208276</v>
      </c>
      <c r="AL9" s="7">
        <v>0.27480429096764375</v>
      </c>
    </row>
    <row r="10" spans="1:38" ht="21.75" customHeight="1">
      <c r="A10" s="224" t="s">
        <v>153</v>
      </c>
      <c r="B10" s="224"/>
      <c r="D10" s="146" t="s">
        <v>150</v>
      </c>
      <c r="E10" s="55"/>
      <c r="F10" s="146" t="s">
        <v>150</v>
      </c>
      <c r="H10" s="146" t="s">
        <v>154</v>
      </c>
      <c r="I10" s="55"/>
      <c r="J10" s="146" t="s">
        <v>155</v>
      </c>
      <c r="L10" s="151">
        <v>24</v>
      </c>
      <c r="M10" s="150"/>
      <c r="N10" s="151">
        <v>24</v>
      </c>
      <c r="P10" s="9">
        <v>5680</v>
      </c>
      <c r="R10" s="9">
        <v>5373360176</v>
      </c>
      <c r="T10" s="9">
        <v>5367519823</v>
      </c>
      <c r="V10" s="9">
        <v>0</v>
      </c>
      <c r="X10" s="9">
        <v>0</v>
      </c>
      <c r="Z10" s="9">
        <v>0</v>
      </c>
      <c r="AB10" s="9">
        <v>0</v>
      </c>
      <c r="AD10" s="9">
        <v>5680</v>
      </c>
      <c r="AF10" s="9">
        <v>944540</v>
      </c>
      <c r="AH10" s="9">
        <v>5373360176</v>
      </c>
      <c r="AJ10" s="9">
        <v>5362069988</v>
      </c>
      <c r="AL10" s="134">
        <v>3.1223795092474898E-2</v>
      </c>
    </row>
    <row r="11" spans="1:38" ht="21.75" customHeight="1">
      <c r="A11" s="224" t="s">
        <v>156</v>
      </c>
      <c r="B11" s="224"/>
      <c r="D11" s="146" t="s">
        <v>150</v>
      </c>
      <c r="E11" s="55"/>
      <c r="F11" s="146" t="s">
        <v>150</v>
      </c>
      <c r="H11" s="146" t="s">
        <v>157</v>
      </c>
      <c r="I11" s="55"/>
      <c r="J11" s="146" t="s">
        <v>158</v>
      </c>
      <c r="L11" s="151">
        <v>23</v>
      </c>
      <c r="M11" s="150"/>
      <c r="N11" s="151">
        <v>23</v>
      </c>
      <c r="P11" s="9">
        <v>98800</v>
      </c>
      <c r="R11" s="9">
        <v>81831111484</v>
      </c>
      <c r="T11" s="9">
        <v>82559787692</v>
      </c>
      <c r="V11" s="9">
        <v>0</v>
      </c>
      <c r="X11" s="9">
        <v>0</v>
      </c>
      <c r="Z11" s="9">
        <v>98800</v>
      </c>
      <c r="AB11" s="9">
        <v>82946873100</v>
      </c>
      <c r="AD11" s="9">
        <v>0</v>
      </c>
      <c r="AF11" s="9">
        <v>0</v>
      </c>
      <c r="AH11" s="9">
        <v>0</v>
      </c>
      <c r="AJ11" s="9">
        <v>0</v>
      </c>
      <c r="AL11" s="134">
        <v>0</v>
      </c>
    </row>
    <row r="12" spans="1:38" ht="21.75" customHeight="1">
      <c r="A12" s="224" t="s">
        <v>159</v>
      </c>
      <c r="B12" s="224"/>
      <c r="D12" s="147" t="s">
        <v>150</v>
      </c>
      <c r="E12" s="55"/>
      <c r="F12" s="147" t="s">
        <v>150</v>
      </c>
      <c r="H12" s="147" t="s">
        <v>160</v>
      </c>
      <c r="I12" s="55"/>
      <c r="J12" s="147" t="s">
        <v>161</v>
      </c>
      <c r="L12" s="152">
        <v>23</v>
      </c>
      <c r="M12" s="150"/>
      <c r="N12" s="152">
        <v>23</v>
      </c>
      <c r="P12" s="12">
        <v>93720</v>
      </c>
      <c r="R12" s="12">
        <v>79491954254</v>
      </c>
      <c r="T12" s="12">
        <v>80368036105</v>
      </c>
      <c r="V12" s="12">
        <v>222600</v>
      </c>
      <c r="X12" s="12">
        <v>189922614297</v>
      </c>
      <c r="Z12" s="12">
        <v>316320</v>
      </c>
      <c r="AB12" s="12">
        <v>270332173809</v>
      </c>
      <c r="AD12" s="12">
        <v>0</v>
      </c>
      <c r="AF12" s="12">
        <v>0</v>
      </c>
      <c r="AH12" s="12">
        <v>0</v>
      </c>
      <c r="AJ12" s="12">
        <v>0</v>
      </c>
      <c r="AL12" s="134">
        <v>0</v>
      </c>
    </row>
    <row r="13" spans="1:38" ht="21.75" customHeight="1">
      <c r="A13" s="198" t="s">
        <v>115</v>
      </c>
      <c r="B13" s="198"/>
      <c r="D13" s="14"/>
      <c r="F13" s="14"/>
      <c r="H13" s="14"/>
      <c r="J13" s="14"/>
      <c r="L13" s="14"/>
      <c r="N13" s="14"/>
      <c r="P13" s="14">
        <v>678530</v>
      </c>
      <c r="R13" s="14">
        <v>602119256941</v>
      </c>
      <c r="T13" s="14">
        <v>602286198647</v>
      </c>
      <c r="V13" s="14">
        <v>222600</v>
      </c>
      <c r="X13" s="14">
        <v>189922614297</v>
      </c>
      <c r="Z13" s="14">
        <v>844020</v>
      </c>
      <c r="AB13" s="14">
        <v>745864379447</v>
      </c>
      <c r="AD13" s="14">
        <v>57110</v>
      </c>
      <c r="AF13" s="14"/>
      <c r="AH13" s="14">
        <v>51995049847</v>
      </c>
      <c r="AJ13" s="14">
        <v>52554278264</v>
      </c>
      <c r="AL13" s="15">
        <v>0.3</v>
      </c>
    </row>
    <row r="15" spans="1:38">
      <c r="AL15" s="131"/>
    </row>
    <row r="23" spans="6:6">
      <c r="F23" s="131"/>
    </row>
  </sheetData>
  <mergeCells count="16">
    <mergeCell ref="A13:B13"/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R15" sqref="R15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21.75" customHeight="1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13" ht="14.45" customHeight="1">
      <c r="A4" s="202" t="s">
        <v>162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3" ht="14.45" customHeight="1">
      <c r="A5" s="202" t="s">
        <v>163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</row>
    <row r="6" spans="1:13" ht="14.45" customHeight="1"/>
    <row r="7" spans="1:13" ht="14.45" customHeight="1">
      <c r="C7" s="200" t="s">
        <v>9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</row>
    <row r="8" spans="1:13" ht="14.45" customHeight="1">
      <c r="A8" s="2" t="s">
        <v>164</v>
      </c>
      <c r="C8" s="4" t="s">
        <v>13</v>
      </c>
      <c r="D8" s="3"/>
      <c r="E8" s="4" t="s">
        <v>165</v>
      </c>
      <c r="F8" s="3"/>
      <c r="G8" s="4" t="s">
        <v>166</v>
      </c>
      <c r="H8" s="3"/>
      <c r="I8" s="4" t="s">
        <v>167</v>
      </c>
      <c r="J8" s="3"/>
      <c r="K8" s="4" t="s">
        <v>168</v>
      </c>
      <c r="L8" s="3"/>
      <c r="M8" s="4" t="s">
        <v>169</v>
      </c>
    </row>
    <row r="9" spans="1:13" ht="21.75" customHeight="1">
      <c r="A9" s="5" t="s">
        <v>84</v>
      </c>
      <c r="C9" s="6">
        <v>23482082</v>
      </c>
      <c r="E9" s="6">
        <v>14860</v>
      </c>
      <c r="G9" s="6">
        <v>7430</v>
      </c>
      <c r="I9" s="153">
        <v>-0.5</v>
      </c>
      <c r="K9" s="6">
        <v>174471869260</v>
      </c>
      <c r="M9" s="191" t="s">
        <v>285</v>
      </c>
    </row>
    <row r="10" spans="1:13" ht="21.75" customHeight="1">
      <c r="A10" s="10" t="s">
        <v>74</v>
      </c>
      <c r="C10" s="12">
        <v>7079893</v>
      </c>
      <c r="E10" s="12">
        <v>12780</v>
      </c>
      <c r="G10" s="12">
        <v>6390</v>
      </c>
      <c r="I10" s="154">
        <v>-0.5</v>
      </c>
      <c r="K10" s="12">
        <v>45240516270</v>
      </c>
      <c r="M10" s="191" t="s">
        <v>285</v>
      </c>
    </row>
    <row r="11" spans="1:13" ht="21.75" customHeight="1">
      <c r="A11" s="13" t="s">
        <v>115</v>
      </c>
      <c r="C11" s="14">
        <v>30561975</v>
      </c>
      <c r="E11" s="14"/>
      <c r="G11" s="14"/>
      <c r="I11" s="14"/>
      <c r="K11" s="14">
        <f>SUM(K9:K10)</f>
        <v>219712385530</v>
      </c>
      <c r="M11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2"/>
  <sheetViews>
    <sheetView rightToLeft="1" workbookViewId="0">
      <selection activeCell="T4" sqref="T4"/>
    </sheetView>
  </sheetViews>
  <sheetFormatPr defaultRowHeight="12.75"/>
  <cols>
    <col min="1" max="1" width="6.28515625" bestFit="1" customWidth="1"/>
    <col min="2" max="2" width="23" customWidth="1"/>
    <col min="3" max="3" width="1.28515625" customWidth="1"/>
    <col min="4" max="4" width="13.855468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3.85546875" bestFit="1" customWidth="1"/>
    <col min="11" max="11" width="1.28515625" customWidth="1"/>
    <col min="12" max="12" width="11" customWidth="1"/>
    <col min="13" max="13" width="0.28515625" customWidth="1"/>
  </cols>
  <sheetData>
    <row r="1" spans="1:12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21.75" customHeight="1">
      <c r="A2" s="201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ht="14.45" customHeight="1"/>
    <row r="5" spans="1:12" ht="14.45" customHeight="1">
      <c r="A5" s="1" t="s">
        <v>170</v>
      </c>
      <c r="B5" s="202" t="s">
        <v>171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</row>
    <row r="6" spans="1:12" ht="14.4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14.45" customHeight="1">
      <c r="D7" s="2" t="s">
        <v>7</v>
      </c>
      <c r="F7" s="200" t="s">
        <v>8</v>
      </c>
      <c r="G7" s="200"/>
      <c r="H7" s="200"/>
      <c r="J7" s="225" t="s">
        <v>9</v>
      </c>
      <c r="K7" s="225"/>
      <c r="L7" s="225"/>
    </row>
    <row r="8" spans="1:12" ht="42">
      <c r="A8" s="200" t="s">
        <v>172</v>
      </c>
      <c r="B8" s="200"/>
      <c r="D8" s="2" t="s">
        <v>173</v>
      </c>
      <c r="F8" s="2" t="s">
        <v>174</v>
      </c>
      <c r="H8" s="2" t="s">
        <v>175</v>
      </c>
      <c r="J8" s="2" t="s">
        <v>173</v>
      </c>
      <c r="L8" s="26" t="s">
        <v>18</v>
      </c>
    </row>
    <row r="9" spans="1:12" ht="21.75" customHeight="1">
      <c r="A9" s="223" t="s">
        <v>269</v>
      </c>
      <c r="B9" s="223"/>
      <c r="D9" s="6">
        <v>892013278</v>
      </c>
      <c r="F9" s="6">
        <v>3993824867362</v>
      </c>
      <c r="H9" s="6">
        <v>3989572082902</v>
      </c>
      <c r="J9" s="6">
        <v>5144797738</v>
      </c>
      <c r="L9" s="18">
        <v>2.9958600078522572E-2</v>
      </c>
    </row>
    <row r="10" spans="1:12" ht="21.75" customHeight="1">
      <c r="A10" s="224" t="s">
        <v>273</v>
      </c>
      <c r="B10" s="224"/>
      <c r="D10" s="133">
        <v>6606932523</v>
      </c>
      <c r="F10" s="133">
        <v>61249754064</v>
      </c>
      <c r="G10">
        <v>0</v>
      </c>
      <c r="H10" s="133">
        <v>67841500000</v>
      </c>
      <c r="I10">
        <v>0</v>
      </c>
      <c r="J10" s="133">
        <v>15186587</v>
      </c>
      <c r="L10" s="134">
        <v>8.8432803320963118E-5</v>
      </c>
    </row>
    <row r="11" spans="1:12" ht="21.75" customHeight="1">
      <c r="A11" s="224" t="s">
        <v>270</v>
      </c>
      <c r="B11" s="224"/>
      <c r="D11" s="9">
        <v>4156534</v>
      </c>
      <c r="F11" s="9">
        <v>17613</v>
      </c>
      <c r="G11">
        <v>0</v>
      </c>
      <c r="H11" s="9">
        <v>0</v>
      </c>
      <c r="I11">
        <v>0</v>
      </c>
      <c r="J11" s="9">
        <v>4174147</v>
      </c>
      <c r="L11" s="134">
        <v>2.4306417280182061E-5</v>
      </c>
    </row>
    <row r="12" spans="1:12" ht="21.75" customHeight="1">
      <c r="A12" s="224" t="s">
        <v>271</v>
      </c>
      <c r="B12" s="224"/>
      <c r="D12" s="9">
        <v>4119491</v>
      </c>
      <c r="F12" s="9">
        <v>17419</v>
      </c>
      <c r="H12" s="9">
        <v>630000</v>
      </c>
      <c r="J12" s="9">
        <v>3506910</v>
      </c>
      <c r="L12" s="134">
        <v>2.0421038795242063E-5</v>
      </c>
    </row>
    <row r="13" spans="1:12" ht="21.75" customHeight="1">
      <c r="A13" s="224" t="s">
        <v>272</v>
      </c>
      <c r="B13" s="224"/>
      <c r="D13" s="9">
        <v>5658419</v>
      </c>
      <c r="F13" s="9">
        <v>515004275111</v>
      </c>
      <c r="G13">
        <v>0</v>
      </c>
      <c r="H13" s="9">
        <v>515008879765</v>
      </c>
      <c r="I13">
        <v>0</v>
      </c>
      <c r="J13" s="9">
        <v>1053765</v>
      </c>
      <c r="L13" s="134">
        <v>6.136164300215361E-6</v>
      </c>
    </row>
    <row r="14" spans="1:12" ht="21.75" customHeight="1" thickBot="1">
      <c r="A14" s="198" t="s">
        <v>115</v>
      </c>
      <c r="B14" s="198"/>
      <c r="D14" s="14">
        <f>SUM(D9:D13)</f>
        <v>7512880245</v>
      </c>
      <c r="F14" s="14">
        <f>SUM(F9:F13)</f>
        <v>4570078931569</v>
      </c>
      <c r="H14" s="14">
        <f>SUM(H9:H13)</f>
        <v>4572423092667</v>
      </c>
      <c r="J14" s="14">
        <f>SUM(J9:J13)</f>
        <v>5168719147</v>
      </c>
      <c r="L14" s="15">
        <f>SUM(L9:L13)</f>
        <v>3.0097896502219175E-2</v>
      </c>
    </row>
    <row r="22" spans="15:16">
      <c r="O22" s="131"/>
      <c r="P22" s="131"/>
    </row>
  </sheetData>
  <sortState xmlns:xlrd2="http://schemas.microsoft.com/office/spreadsheetml/2017/richdata2" ref="A9:L13">
    <sortCondition descending="1" ref="J9:J13"/>
  </sortState>
  <mergeCells count="13">
    <mergeCell ref="A14:B14"/>
    <mergeCell ref="A8:B8"/>
    <mergeCell ref="A1:L1"/>
    <mergeCell ref="A2:L2"/>
    <mergeCell ref="A3:L3"/>
    <mergeCell ref="B5:L5"/>
    <mergeCell ref="F7:H7"/>
    <mergeCell ref="A9:B9"/>
    <mergeCell ref="A10:B10"/>
    <mergeCell ref="A11:B11"/>
    <mergeCell ref="A12:B12"/>
    <mergeCell ref="A13:B13"/>
    <mergeCell ref="J7:L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zoomScale="112" zoomScaleNormal="112" workbookViewId="0">
      <selection activeCell="F17" sqref="F17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0.42578125" customWidth="1"/>
    <col min="9" max="9" width="1.28515625" customWidth="1"/>
    <col min="10" max="10" width="11.140625" customWidth="1"/>
    <col min="11" max="11" width="0.28515625" customWidth="1"/>
  </cols>
  <sheetData>
    <row r="1" spans="1:14" ht="29.1" customHeight="1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4" ht="21.75" customHeight="1">
      <c r="A2" s="226" t="s">
        <v>176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4" ht="21.75" customHeight="1">
      <c r="A3" s="226" t="s">
        <v>239</v>
      </c>
      <c r="B3" s="226"/>
      <c r="C3" s="226"/>
      <c r="D3" s="226"/>
      <c r="E3" s="226"/>
      <c r="F3" s="226"/>
      <c r="G3" s="226"/>
      <c r="H3" s="226"/>
      <c r="I3" s="226"/>
      <c r="J3" s="226"/>
    </row>
    <row r="4" spans="1:14" ht="14.45" customHeight="1"/>
    <row r="5" spans="1:14" ht="29.1" customHeight="1">
      <c r="A5" s="156" t="s">
        <v>177</v>
      </c>
      <c r="B5" s="227" t="s">
        <v>178</v>
      </c>
      <c r="C5" s="227"/>
      <c r="D5" s="227"/>
      <c r="E5" s="227"/>
      <c r="F5" s="227"/>
      <c r="G5" s="227"/>
      <c r="H5" s="227"/>
      <c r="I5" s="227"/>
      <c r="J5" s="227"/>
    </row>
    <row r="6" spans="1:14" ht="14.45" customHeight="1"/>
    <row r="7" spans="1:14" ht="42">
      <c r="A7" s="228" t="s">
        <v>179</v>
      </c>
      <c r="B7" s="228"/>
      <c r="D7" s="157" t="s">
        <v>180</v>
      </c>
      <c r="F7" s="157" t="s">
        <v>173</v>
      </c>
      <c r="H7" s="158" t="s">
        <v>181</v>
      </c>
      <c r="J7" s="158" t="s">
        <v>182</v>
      </c>
      <c r="N7" s="148"/>
    </row>
    <row r="8" spans="1:14" ht="21.75" customHeight="1">
      <c r="A8" s="230" t="s">
        <v>183</v>
      </c>
      <c r="B8" s="230"/>
      <c r="D8" s="159" t="s">
        <v>184</v>
      </c>
      <c r="F8" s="160">
        <f>'درآمد سرمایه گذاری در سهام'!T100</f>
        <v>4352380704465</v>
      </c>
      <c r="G8" s="161"/>
      <c r="H8" s="162">
        <v>99.711195150271394</v>
      </c>
      <c r="I8" s="163"/>
      <c r="J8" s="162">
        <v>25.344287483152616</v>
      </c>
      <c r="L8" s="148"/>
    </row>
    <row r="9" spans="1:14" ht="21.75" customHeight="1">
      <c r="A9" s="220" t="s">
        <v>274</v>
      </c>
      <c r="B9" s="220"/>
      <c r="D9" s="164" t="s">
        <v>185</v>
      </c>
      <c r="F9" s="165">
        <f>'درآمد حاصل ازگواهی سپرده کالایی'!Q11</f>
        <v>-31203428004</v>
      </c>
      <c r="G9" s="161"/>
      <c r="H9" s="166">
        <v>-0.71485729542740817</v>
      </c>
      <c r="I9" s="163"/>
      <c r="J9" s="166">
        <v>-0.18170024717321703</v>
      </c>
    </row>
    <row r="10" spans="1:14" ht="21.75" customHeight="1">
      <c r="A10" s="220" t="s">
        <v>186</v>
      </c>
      <c r="B10" s="220"/>
      <c r="D10" s="164" t="s">
        <v>187</v>
      </c>
      <c r="F10" s="165">
        <f>'درآمد سرمایه گذاری در اوراق به'!R13</f>
        <v>41308549253</v>
      </c>
      <c r="G10" s="161"/>
      <c r="H10" s="166">
        <v>0.94636133546750112</v>
      </c>
      <c r="I10" s="163"/>
      <c r="J10" s="166">
        <v>0.24054323802740318</v>
      </c>
    </row>
    <row r="11" spans="1:14" ht="21.75" customHeight="1">
      <c r="A11" s="220" t="s">
        <v>188</v>
      </c>
      <c r="B11" s="220"/>
      <c r="D11" s="164" t="s">
        <v>189</v>
      </c>
      <c r="F11" s="165">
        <f>'درآمد سپرده بانکی'!H13</f>
        <v>15541190</v>
      </c>
      <c r="G11" s="161"/>
      <c r="H11" s="166">
        <v>3.5604206850924563E-4</v>
      </c>
      <c r="I11" s="163"/>
      <c r="J11" s="166">
        <v>9.049768711322161E-5</v>
      </c>
    </row>
    <row r="12" spans="1:14" ht="21.75" customHeight="1">
      <c r="A12" s="221" t="s">
        <v>190</v>
      </c>
      <c r="B12" s="221"/>
      <c r="D12" s="167" t="s">
        <v>191</v>
      </c>
      <c r="F12" s="168">
        <f>'سایر درآمدها'!F10</f>
        <v>2485631703</v>
      </c>
      <c r="G12" s="161"/>
      <c r="H12" s="166">
        <v>5.6944767620000718E-2</v>
      </c>
      <c r="I12" s="163"/>
      <c r="J12" s="166">
        <v>1.4474047362962435E-2</v>
      </c>
    </row>
    <row r="13" spans="1:14" ht="21.75" customHeight="1">
      <c r="A13" s="229" t="s">
        <v>115</v>
      </c>
      <c r="B13" s="229"/>
      <c r="D13" s="169"/>
      <c r="F13" s="170">
        <f>SUM(F8:F12)</f>
        <v>4364986998607</v>
      </c>
      <c r="G13" s="161"/>
      <c r="H13" s="170">
        <f>SUM(H8:H12)</f>
        <v>99.999999999999986</v>
      </c>
      <c r="I13" s="163"/>
      <c r="J13" s="171">
        <f>SUM(J8:J12)</f>
        <v>25.417695019056879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12"/>
  <sheetViews>
    <sheetView rightToLeft="1" topLeftCell="A70" workbookViewId="0">
      <selection activeCell="A89" sqref="A89:XFD89"/>
    </sheetView>
  </sheetViews>
  <sheetFormatPr defaultRowHeight="12.75"/>
  <cols>
    <col min="1" max="1" width="6.140625" bestFit="1" customWidth="1"/>
    <col min="2" max="2" width="21.42578125" customWidth="1"/>
    <col min="3" max="3" width="1.28515625" customWidth="1"/>
    <col min="4" max="4" width="16.42578125" bestFit="1" customWidth="1"/>
    <col min="5" max="5" width="1.28515625" customWidth="1"/>
    <col min="6" max="6" width="18.7109375" bestFit="1" customWidth="1"/>
    <col min="7" max="7" width="1.28515625" customWidth="1"/>
    <col min="8" max="8" width="18.5703125" bestFit="1" customWidth="1"/>
    <col min="9" max="9" width="1.28515625" customWidth="1"/>
    <col min="10" max="10" width="18.42578125" bestFit="1" customWidth="1"/>
    <col min="11" max="11" width="1.28515625" customWidth="1"/>
    <col min="12" max="12" width="17.42578125" bestFit="1" customWidth="1"/>
    <col min="13" max="13" width="1.28515625" customWidth="1"/>
    <col min="14" max="14" width="16.42578125" bestFit="1" customWidth="1"/>
    <col min="15" max="15" width="1.28515625" customWidth="1"/>
    <col min="16" max="16" width="18.5703125" bestFit="1" customWidth="1"/>
    <col min="17" max="17" width="1.28515625" customWidth="1"/>
    <col min="18" max="18" width="18.5703125" bestFit="1" customWidth="1"/>
    <col min="19" max="19" width="1.28515625" customWidth="1"/>
    <col min="20" max="20" width="18.5703125" bestFit="1" customWidth="1"/>
    <col min="21" max="21" width="1.28515625" customWidth="1"/>
    <col min="22" max="22" width="17.42578125" bestFit="1" customWidth="1"/>
    <col min="23" max="23" width="0.28515625" customWidth="1"/>
    <col min="24" max="24" width="15.42578125" bestFit="1" customWidth="1"/>
    <col min="26" max="26" width="13.85546875" bestFit="1" customWidth="1"/>
  </cols>
  <sheetData>
    <row r="1" spans="1:26" ht="29.1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</row>
    <row r="2" spans="1:26" ht="21.75" customHeight="1">
      <c r="A2" s="201" t="s">
        <v>176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</row>
    <row r="3" spans="1:26" ht="21.75" customHeight="1">
      <c r="A3" s="201" t="s">
        <v>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</row>
    <row r="4" spans="1:26" ht="14.45" customHeight="1"/>
    <row r="5" spans="1:26" ht="14.45" customHeight="1">
      <c r="A5" s="1" t="s">
        <v>192</v>
      </c>
      <c r="B5" s="202" t="s">
        <v>193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</row>
    <row r="6" spans="1:26" ht="14.45" customHeight="1">
      <c r="D6" s="200" t="s">
        <v>194</v>
      </c>
      <c r="E6" s="200"/>
      <c r="F6" s="200"/>
      <c r="G6" s="200"/>
      <c r="H6" s="200"/>
      <c r="I6" s="200"/>
      <c r="J6" s="200"/>
      <c r="K6" s="200"/>
      <c r="L6" s="200"/>
      <c r="N6" s="200" t="s">
        <v>195</v>
      </c>
      <c r="O6" s="200"/>
      <c r="P6" s="200"/>
      <c r="Q6" s="200"/>
      <c r="R6" s="200"/>
      <c r="S6" s="200"/>
      <c r="T6" s="200"/>
      <c r="U6" s="200"/>
      <c r="V6" s="200"/>
    </row>
    <row r="7" spans="1:26" ht="14.45" customHeight="1">
      <c r="D7" s="3"/>
      <c r="E7" s="3"/>
      <c r="F7" s="3"/>
      <c r="G7" s="3"/>
      <c r="H7" s="3"/>
      <c r="I7" s="3"/>
      <c r="J7" s="199" t="s">
        <v>115</v>
      </c>
      <c r="K7" s="199"/>
      <c r="L7" s="199"/>
      <c r="N7" s="3"/>
      <c r="O7" s="3"/>
      <c r="P7" s="3"/>
      <c r="Q7" s="3"/>
      <c r="R7" s="3"/>
      <c r="S7" s="3"/>
      <c r="T7" s="199" t="s">
        <v>115</v>
      </c>
      <c r="U7" s="199"/>
      <c r="V7" s="199"/>
    </row>
    <row r="8" spans="1:26" ht="14.45" customHeight="1">
      <c r="A8" s="200" t="s">
        <v>196</v>
      </c>
      <c r="B8" s="200"/>
      <c r="D8" s="2" t="s">
        <v>197</v>
      </c>
      <c r="F8" s="2" t="s">
        <v>198</v>
      </c>
      <c r="H8" s="2" t="s">
        <v>199</v>
      </c>
      <c r="J8" s="4" t="s">
        <v>173</v>
      </c>
      <c r="K8" s="3"/>
      <c r="L8" s="4" t="s">
        <v>181</v>
      </c>
      <c r="N8" s="2" t="s">
        <v>197</v>
      </c>
      <c r="P8" s="140" t="s">
        <v>198</v>
      </c>
      <c r="R8" s="2" t="s">
        <v>199</v>
      </c>
      <c r="T8" s="4" t="s">
        <v>173</v>
      </c>
      <c r="U8" s="3"/>
      <c r="V8" s="4" t="s">
        <v>181</v>
      </c>
    </row>
    <row r="9" spans="1:26" ht="21.75" customHeight="1">
      <c r="A9" s="174" t="s">
        <v>92</v>
      </c>
      <c r="B9" s="174"/>
      <c r="C9" s="123"/>
      <c r="D9" s="173">
        <v>0</v>
      </c>
      <c r="E9" s="123"/>
      <c r="F9" s="173">
        <v>1014926253808</v>
      </c>
      <c r="G9" s="123"/>
      <c r="H9" s="173">
        <v>2143303857</v>
      </c>
      <c r="I9" s="123"/>
      <c r="J9" s="173">
        <v>1017069557665</v>
      </c>
      <c r="K9" s="123"/>
      <c r="L9" s="178">
        <v>19.00183424224516</v>
      </c>
      <c r="M9" s="123"/>
      <c r="N9" s="173">
        <v>0</v>
      </c>
      <c r="O9" s="123"/>
      <c r="P9" s="172">
        <v>943285352078</v>
      </c>
      <c r="Q9" s="123"/>
      <c r="R9" s="173">
        <v>2143303857</v>
      </c>
      <c r="S9" s="123"/>
      <c r="T9" s="173">
        <v>945428655935</v>
      </c>
      <c r="U9" s="123"/>
      <c r="V9" s="178">
        <v>21.508441620460417</v>
      </c>
      <c r="X9" s="123"/>
      <c r="Z9" s="148"/>
    </row>
    <row r="10" spans="1:26" ht="21.75" customHeight="1">
      <c r="A10" s="174" t="s">
        <v>26</v>
      </c>
      <c r="B10" s="174"/>
      <c r="C10" s="123"/>
      <c r="D10" s="174">
        <v>0</v>
      </c>
      <c r="E10" s="123"/>
      <c r="F10" s="174">
        <v>286837060604</v>
      </c>
      <c r="G10" s="123"/>
      <c r="H10" s="174">
        <v>-3028619414</v>
      </c>
      <c r="I10" s="123"/>
      <c r="J10" s="174">
        <v>283808441190</v>
      </c>
      <c r="K10" s="123"/>
      <c r="L10" s="179">
        <v>5.3023718145919174</v>
      </c>
      <c r="M10" s="123"/>
      <c r="N10" s="174">
        <v>0</v>
      </c>
      <c r="O10" s="123"/>
      <c r="P10" s="175">
        <v>237668494472</v>
      </c>
      <c r="Q10" s="123"/>
      <c r="R10" s="176">
        <v>-3028619414</v>
      </c>
      <c r="S10" s="123"/>
      <c r="T10" s="176">
        <v>234639875058</v>
      </c>
      <c r="U10" s="123"/>
      <c r="V10" s="179">
        <v>5.3380421915877401</v>
      </c>
      <c r="X10" s="123"/>
    </row>
    <row r="11" spans="1:26" ht="21.75" customHeight="1">
      <c r="A11" s="174" t="s">
        <v>20</v>
      </c>
      <c r="B11" s="174"/>
      <c r="C11" s="123"/>
      <c r="D11" s="174">
        <v>0</v>
      </c>
      <c r="E11" s="123"/>
      <c r="F11" s="174">
        <v>203491745253</v>
      </c>
      <c r="G11" s="123"/>
      <c r="H11" s="174">
        <v>18464884176</v>
      </c>
      <c r="I11" s="123"/>
      <c r="J11" s="174">
        <v>221956629429</v>
      </c>
      <c r="K11" s="123"/>
      <c r="L11" s="179">
        <v>4.1467990557696641</v>
      </c>
      <c r="M11" s="123"/>
      <c r="N11" s="174">
        <v>0</v>
      </c>
      <c r="O11" s="123"/>
      <c r="P11" s="175">
        <v>209699918666</v>
      </c>
      <c r="Q11" s="123"/>
      <c r="R11" s="176">
        <v>18464884176</v>
      </c>
      <c r="S11" s="123"/>
      <c r="T11" s="176">
        <v>228164802842</v>
      </c>
      <c r="U11" s="123"/>
      <c r="V11" s="179">
        <v>5.1907347116717979</v>
      </c>
      <c r="X11" s="123"/>
      <c r="Y11" s="131"/>
    </row>
    <row r="12" spans="1:26" ht="21.75" customHeight="1">
      <c r="A12" s="174" t="s">
        <v>25</v>
      </c>
      <c r="B12" s="174"/>
      <c r="C12" s="123"/>
      <c r="D12" s="174">
        <v>0</v>
      </c>
      <c r="E12" s="123"/>
      <c r="F12" s="174">
        <v>254398451646</v>
      </c>
      <c r="G12" s="123"/>
      <c r="H12" s="174">
        <v>-773193169</v>
      </c>
      <c r="I12" s="123"/>
      <c r="J12" s="174">
        <v>253625258477</v>
      </c>
      <c r="K12" s="123"/>
      <c r="L12" s="179">
        <v>4.7384616763978729</v>
      </c>
      <c r="M12" s="123"/>
      <c r="N12" s="174">
        <v>0</v>
      </c>
      <c r="O12" s="123"/>
      <c r="P12" s="175">
        <v>215498504834</v>
      </c>
      <c r="Q12" s="123"/>
      <c r="R12" s="176">
        <v>-773196877</v>
      </c>
      <c r="S12" s="123"/>
      <c r="T12" s="176">
        <v>214725307957</v>
      </c>
      <c r="U12" s="123"/>
      <c r="V12" s="179">
        <v>4.8849870602462921</v>
      </c>
      <c r="X12" s="123"/>
      <c r="Z12" s="148"/>
    </row>
    <row r="13" spans="1:26" ht="21.75" customHeight="1">
      <c r="A13" s="174" t="s">
        <v>19</v>
      </c>
      <c r="B13" s="174"/>
      <c r="C13" s="123"/>
      <c r="D13" s="174">
        <v>0</v>
      </c>
      <c r="E13" s="123"/>
      <c r="F13" s="174">
        <v>188939122969</v>
      </c>
      <c r="G13" s="123"/>
      <c r="H13" s="174">
        <v>156022258</v>
      </c>
      <c r="I13" s="123"/>
      <c r="J13" s="174">
        <v>189095145227</v>
      </c>
      <c r="K13" s="123"/>
      <c r="L13" s="179">
        <v>3.532850411790847</v>
      </c>
      <c r="M13" s="123"/>
      <c r="N13" s="174">
        <v>0</v>
      </c>
      <c r="O13" s="123"/>
      <c r="P13" s="175">
        <v>188939122969</v>
      </c>
      <c r="Q13" s="123"/>
      <c r="R13" s="176">
        <v>156022258</v>
      </c>
      <c r="S13" s="123"/>
      <c r="T13" s="176">
        <v>189095145227</v>
      </c>
      <c r="U13" s="123"/>
      <c r="V13" s="179">
        <v>4.3019024929016298</v>
      </c>
      <c r="X13" s="123"/>
    </row>
    <row r="14" spans="1:26" ht="21.75" customHeight="1">
      <c r="A14" s="174" t="s">
        <v>54</v>
      </c>
      <c r="B14" s="174"/>
      <c r="C14" s="123"/>
      <c r="D14" s="174">
        <v>0</v>
      </c>
      <c r="E14" s="123"/>
      <c r="F14" s="174">
        <v>146231547959</v>
      </c>
      <c r="G14" s="123"/>
      <c r="H14" s="174">
        <v>-5090947159</v>
      </c>
      <c r="I14" s="123"/>
      <c r="J14" s="174">
        <v>141140600800</v>
      </c>
      <c r="K14" s="123"/>
      <c r="L14" s="179">
        <v>2.6369192559550219</v>
      </c>
      <c r="M14" s="123"/>
      <c r="N14" s="174">
        <v>0</v>
      </c>
      <c r="O14" s="123"/>
      <c r="P14" s="175">
        <v>146231547959</v>
      </c>
      <c r="Q14" s="123"/>
      <c r="R14" s="176">
        <v>-5090947159</v>
      </c>
      <c r="S14" s="123"/>
      <c r="T14" s="176">
        <v>141140600800</v>
      </c>
      <c r="U14" s="123"/>
      <c r="V14" s="179">
        <v>3.2109396658611753</v>
      </c>
      <c r="X14" s="123"/>
    </row>
    <row r="15" spans="1:26" ht="21.75" customHeight="1">
      <c r="A15" s="174" t="s">
        <v>36</v>
      </c>
      <c r="B15" s="174"/>
      <c r="C15" s="123"/>
      <c r="D15" s="174">
        <v>0</v>
      </c>
      <c r="E15" s="123"/>
      <c r="F15" s="174">
        <v>131729395692</v>
      </c>
      <c r="G15" s="123"/>
      <c r="H15" s="174">
        <v>0</v>
      </c>
      <c r="I15" s="123"/>
      <c r="J15" s="174">
        <v>131729395692</v>
      </c>
      <c r="K15" s="123"/>
      <c r="L15" s="179">
        <v>2.4610904169791041</v>
      </c>
      <c r="M15" s="123"/>
      <c r="N15" s="174">
        <v>0</v>
      </c>
      <c r="O15" s="123"/>
      <c r="P15" s="175">
        <v>123334593522</v>
      </c>
      <c r="Q15" s="123"/>
      <c r="R15" s="176">
        <v>0</v>
      </c>
      <c r="S15" s="123"/>
      <c r="T15" s="176">
        <v>123334593522</v>
      </c>
      <c r="U15" s="123"/>
      <c r="V15" s="179">
        <v>2.8058541360031857</v>
      </c>
      <c r="X15" s="123"/>
    </row>
    <row r="16" spans="1:26" ht="21.75" customHeight="1">
      <c r="A16" s="174" t="s">
        <v>50</v>
      </c>
      <c r="B16" s="174"/>
      <c r="C16" s="123"/>
      <c r="D16" s="174">
        <v>0</v>
      </c>
      <c r="E16" s="123"/>
      <c r="F16" s="174">
        <v>120312737500</v>
      </c>
      <c r="G16" s="123"/>
      <c r="H16" s="174">
        <v>0</v>
      </c>
      <c r="I16" s="123"/>
      <c r="J16" s="174">
        <v>120312737500</v>
      </c>
      <c r="K16" s="123"/>
      <c r="L16" s="179">
        <v>2.2477938484899225</v>
      </c>
      <c r="M16" s="123"/>
      <c r="N16" s="174">
        <v>0</v>
      </c>
      <c r="O16" s="123"/>
      <c r="P16" s="175">
        <v>120312737500</v>
      </c>
      <c r="Q16" s="123"/>
      <c r="R16" s="176">
        <v>0</v>
      </c>
      <c r="S16" s="123"/>
      <c r="T16" s="176">
        <v>120312737500</v>
      </c>
      <c r="U16" s="123"/>
      <c r="V16" s="179">
        <v>2.737107104245041</v>
      </c>
      <c r="X16" s="123"/>
    </row>
    <row r="17" spans="1:24" ht="21.75" customHeight="1">
      <c r="A17" s="174" t="s">
        <v>21</v>
      </c>
      <c r="B17" s="174"/>
      <c r="C17" s="123"/>
      <c r="D17" s="174">
        <v>0</v>
      </c>
      <c r="E17" s="123"/>
      <c r="F17" s="174">
        <v>118516728793</v>
      </c>
      <c r="G17" s="123"/>
      <c r="H17" s="174">
        <v>144023711</v>
      </c>
      <c r="I17" s="123"/>
      <c r="J17" s="174">
        <v>118660752504</v>
      </c>
      <c r="K17" s="123"/>
      <c r="L17" s="179">
        <v>2.2169299367465261</v>
      </c>
      <c r="M17" s="123"/>
      <c r="N17" s="174">
        <v>0</v>
      </c>
      <c r="O17" s="123"/>
      <c r="P17" s="175">
        <v>118516728793</v>
      </c>
      <c r="Q17" s="123"/>
      <c r="R17" s="176">
        <v>144023711</v>
      </c>
      <c r="S17" s="123"/>
      <c r="T17" s="176">
        <v>118660752504</v>
      </c>
      <c r="U17" s="123"/>
      <c r="V17" s="179">
        <v>2.6995245509542238</v>
      </c>
      <c r="X17" s="123"/>
    </row>
    <row r="18" spans="1:24" ht="21.75" customHeight="1">
      <c r="A18" s="174" t="s">
        <v>94</v>
      </c>
      <c r="B18" s="174"/>
      <c r="C18" s="123"/>
      <c r="D18" s="174">
        <v>0</v>
      </c>
      <c r="E18" s="123"/>
      <c r="F18" s="174">
        <v>127070096200</v>
      </c>
      <c r="G18" s="123"/>
      <c r="H18" s="174">
        <v>0</v>
      </c>
      <c r="I18" s="123"/>
      <c r="J18" s="174">
        <v>127070096200</v>
      </c>
      <c r="K18" s="123"/>
      <c r="L18" s="179">
        <v>2.3740410741246967</v>
      </c>
      <c r="M18" s="123"/>
      <c r="N18" s="174">
        <v>0</v>
      </c>
      <c r="O18" s="123"/>
      <c r="P18" s="175">
        <v>111987592200</v>
      </c>
      <c r="Q18" s="123"/>
      <c r="R18" s="176">
        <v>0</v>
      </c>
      <c r="S18" s="123"/>
      <c r="T18" s="176">
        <v>111987592200</v>
      </c>
      <c r="U18" s="123"/>
      <c r="V18" s="179">
        <v>2.547710579670889</v>
      </c>
      <c r="X18" s="123"/>
    </row>
    <row r="19" spans="1:24" ht="21.75" customHeight="1">
      <c r="A19" s="174" t="s">
        <v>72</v>
      </c>
      <c r="B19" s="174"/>
      <c r="C19" s="123"/>
      <c r="D19" s="174">
        <v>0</v>
      </c>
      <c r="E19" s="123"/>
      <c r="F19" s="174">
        <v>99612153311</v>
      </c>
      <c r="G19" s="123"/>
      <c r="H19" s="174">
        <v>0</v>
      </c>
      <c r="I19" s="123"/>
      <c r="J19" s="174">
        <v>99612153311</v>
      </c>
      <c r="K19" s="123"/>
      <c r="L19" s="179">
        <v>1.8610463871067757</v>
      </c>
      <c r="M19" s="123"/>
      <c r="N19" s="174">
        <v>0</v>
      </c>
      <c r="O19" s="123"/>
      <c r="P19" s="175">
        <v>99612153311</v>
      </c>
      <c r="Q19" s="123"/>
      <c r="R19" s="176">
        <v>0</v>
      </c>
      <c r="S19" s="123"/>
      <c r="T19" s="176">
        <v>99612153311</v>
      </c>
      <c r="U19" s="123"/>
      <c r="V19" s="179">
        <v>2.2661701342859417</v>
      </c>
      <c r="X19" s="123"/>
    </row>
    <row r="20" spans="1:24" ht="21.75" customHeight="1">
      <c r="A20" s="174" t="s">
        <v>97</v>
      </c>
      <c r="B20" s="174"/>
      <c r="C20" s="123"/>
      <c r="D20" s="174">
        <v>0</v>
      </c>
      <c r="E20" s="123"/>
      <c r="F20" s="174">
        <v>87429196466</v>
      </c>
      <c r="G20" s="123"/>
      <c r="H20" s="174">
        <v>0</v>
      </c>
      <c r="I20" s="123"/>
      <c r="J20" s="174">
        <v>87429196466</v>
      </c>
      <c r="K20" s="123"/>
      <c r="L20" s="179">
        <v>1.6334331183736193</v>
      </c>
      <c r="M20" s="123"/>
      <c r="N20" s="174">
        <v>0</v>
      </c>
      <c r="O20" s="123"/>
      <c r="P20" s="175">
        <v>87429196466</v>
      </c>
      <c r="Q20" s="123"/>
      <c r="R20" s="176">
        <v>0</v>
      </c>
      <c r="S20" s="123"/>
      <c r="T20" s="176">
        <v>87429196466</v>
      </c>
      <c r="U20" s="123"/>
      <c r="V20" s="179">
        <v>1.9890086431249561</v>
      </c>
      <c r="X20" s="123"/>
    </row>
    <row r="21" spans="1:24" ht="21.75" customHeight="1">
      <c r="A21" s="174" t="s">
        <v>65</v>
      </c>
      <c r="B21" s="174"/>
      <c r="C21" s="123"/>
      <c r="D21" s="174">
        <v>19597944766</v>
      </c>
      <c r="E21" s="123"/>
      <c r="F21" s="174">
        <v>64755540199</v>
      </c>
      <c r="G21" s="123"/>
      <c r="H21" s="174">
        <v>2450160834</v>
      </c>
      <c r="I21" s="123"/>
      <c r="J21" s="174">
        <v>86803645799</v>
      </c>
      <c r="K21" s="123"/>
      <c r="L21" s="179">
        <v>1.6217460021927463</v>
      </c>
      <c r="M21" s="123"/>
      <c r="N21" s="174">
        <v>19597944766</v>
      </c>
      <c r="O21" s="123"/>
      <c r="P21" s="175">
        <v>64755540199</v>
      </c>
      <c r="Q21" s="123"/>
      <c r="R21" s="176">
        <v>2450160834</v>
      </c>
      <c r="S21" s="123"/>
      <c r="T21" s="176">
        <v>86803645799</v>
      </c>
      <c r="U21" s="123"/>
      <c r="V21" s="179">
        <v>1.974777405350062</v>
      </c>
      <c r="X21" s="123"/>
    </row>
    <row r="22" spans="1:24" ht="21.75" customHeight="1">
      <c r="A22" s="174" t="s">
        <v>37</v>
      </c>
      <c r="B22" s="174"/>
      <c r="C22" s="123"/>
      <c r="D22" s="174">
        <v>0</v>
      </c>
      <c r="E22" s="123"/>
      <c r="F22" s="174">
        <v>88021539252</v>
      </c>
      <c r="G22" s="123"/>
      <c r="H22" s="174">
        <v>0</v>
      </c>
      <c r="I22" s="123"/>
      <c r="J22" s="174">
        <v>88021539252</v>
      </c>
      <c r="K22" s="123"/>
      <c r="L22" s="179">
        <v>1.6444998142051241</v>
      </c>
      <c r="M22" s="123"/>
      <c r="N22" s="174">
        <v>40983790650</v>
      </c>
      <c r="O22" s="123"/>
      <c r="P22" s="175">
        <v>44684542536</v>
      </c>
      <c r="Q22" s="123"/>
      <c r="R22" s="176">
        <v>0</v>
      </c>
      <c r="S22" s="123"/>
      <c r="T22" s="176">
        <v>85668333186</v>
      </c>
      <c r="U22" s="123"/>
      <c r="V22" s="179">
        <v>1.9489491158176979</v>
      </c>
      <c r="X22" s="123"/>
    </row>
    <row r="23" spans="1:24" ht="21.75" customHeight="1">
      <c r="A23" s="174" t="s">
        <v>70</v>
      </c>
      <c r="B23" s="174"/>
      <c r="C23" s="123"/>
      <c r="D23" s="174">
        <v>0</v>
      </c>
      <c r="E23" s="123"/>
      <c r="F23" s="174">
        <v>68686913926</v>
      </c>
      <c r="G23" s="123"/>
      <c r="H23" s="174">
        <v>13847584260</v>
      </c>
      <c r="I23" s="123"/>
      <c r="J23" s="174">
        <v>82534498186</v>
      </c>
      <c r="K23" s="123"/>
      <c r="L23" s="179">
        <v>1.5419858376233311</v>
      </c>
      <c r="M23" s="123"/>
      <c r="N23" s="174">
        <v>0</v>
      </c>
      <c r="O23" s="123"/>
      <c r="P23" s="175">
        <v>68686913926</v>
      </c>
      <c r="Q23" s="123"/>
      <c r="R23" s="176">
        <v>13847584260</v>
      </c>
      <c r="S23" s="123"/>
      <c r="T23" s="176">
        <v>82534498186</v>
      </c>
      <c r="U23" s="123"/>
      <c r="V23" s="179">
        <v>1.8776545694523825</v>
      </c>
      <c r="X23" s="123"/>
    </row>
    <row r="24" spans="1:24" ht="21.75" customHeight="1">
      <c r="A24" s="174" t="s">
        <v>61</v>
      </c>
      <c r="B24" s="174"/>
      <c r="C24" s="123"/>
      <c r="D24" s="174">
        <v>17861901078</v>
      </c>
      <c r="E24" s="123"/>
      <c r="F24" s="174">
        <v>52991832056</v>
      </c>
      <c r="G24" s="123"/>
      <c r="H24" s="174">
        <v>0</v>
      </c>
      <c r="I24" s="123"/>
      <c r="J24" s="174">
        <v>70853733134</v>
      </c>
      <c r="K24" s="123"/>
      <c r="L24" s="179">
        <v>1.3237549804828588</v>
      </c>
      <c r="M24" s="123"/>
      <c r="N24" s="174">
        <v>17861901078</v>
      </c>
      <c r="O24" s="123"/>
      <c r="P24" s="175">
        <v>52991832056</v>
      </c>
      <c r="Q24" s="123"/>
      <c r="R24" s="176">
        <v>0</v>
      </c>
      <c r="S24" s="123"/>
      <c r="T24" s="176">
        <v>70853733134</v>
      </c>
      <c r="U24" s="123"/>
      <c r="V24" s="179">
        <v>1.6119179095509621</v>
      </c>
      <c r="X24" s="123"/>
    </row>
    <row r="25" spans="1:24" ht="21.75" customHeight="1">
      <c r="A25" s="174" t="s">
        <v>55</v>
      </c>
      <c r="B25" s="174"/>
      <c r="C25" s="123"/>
      <c r="D25" s="174">
        <v>0</v>
      </c>
      <c r="E25" s="123"/>
      <c r="F25" s="174">
        <v>69925266900</v>
      </c>
      <c r="G25" s="123"/>
      <c r="H25" s="174">
        <v>0</v>
      </c>
      <c r="I25" s="123"/>
      <c r="J25" s="174">
        <v>69925266900</v>
      </c>
      <c r="K25" s="123"/>
      <c r="L25" s="179">
        <v>1.3064085154893597</v>
      </c>
      <c r="M25" s="123"/>
      <c r="N25" s="174">
        <v>0</v>
      </c>
      <c r="O25" s="123"/>
      <c r="P25" s="175">
        <v>69925266900</v>
      </c>
      <c r="Q25" s="123"/>
      <c r="R25" s="176">
        <v>0</v>
      </c>
      <c r="S25" s="123"/>
      <c r="T25" s="176">
        <v>69925266900</v>
      </c>
      <c r="U25" s="123"/>
      <c r="V25" s="179">
        <v>1.5907953619476125</v>
      </c>
      <c r="X25" s="123"/>
    </row>
    <row r="26" spans="1:24" ht="21.75" customHeight="1">
      <c r="A26" s="174" t="s">
        <v>44</v>
      </c>
      <c r="B26" s="174"/>
      <c r="C26" s="123"/>
      <c r="D26" s="174">
        <v>0</v>
      </c>
      <c r="E26" s="123"/>
      <c r="F26" s="174">
        <v>68156545625</v>
      </c>
      <c r="G26" s="123"/>
      <c r="H26" s="174">
        <v>0</v>
      </c>
      <c r="I26" s="123"/>
      <c r="J26" s="174">
        <v>68156545625</v>
      </c>
      <c r="K26" s="123"/>
      <c r="L26" s="179">
        <v>1.2733636286033119</v>
      </c>
      <c r="M26" s="123"/>
      <c r="N26" s="174">
        <v>0</v>
      </c>
      <c r="O26" s="123"/>
      <c r="P26" s="175">
        <v>68156545625</v>
      </c>
      <c r="Q26" s="123"/>
      <c r="R26" s="176">
        <v>0</v>
      </c>
      <c r="S26" s="123"/>
      <c r="T26" s="176">
        <v>68156545625</v>
      </c>
      <c r="U26" s="123"/>
      <c r="V26" s="179">
        <v>1.5505570657553092</v>
      </c>
      <c r="X26" s="123"/>
    </row>
    <row r="27" spans="1:24" ht="21.75" customHeight="1">
      <c r="A27" s="174" t="s">
        <v>35</v>
      </c>
      <c r="B27" s="174"/>
      <c r="C27" s="123"/>
      <c r="D27" s="174">
        <v>15535114765</v>
      </c>
      <c r="E27" s="123"/>
      <c r="F27" s="174">
        <v>81318175860</v>
      </c>
      <c r="G27" s="123"/>
      <c r="H27" s="174">
        <v>0</v>
      </c>
      <c r="I27" s="123"/>
      <c r="J27" s="174">
        <v>96853290625</v>
      </c>
      <c r="K27" s="123"/>
      <c r="L27" s="179">
        <v>1.8095027625223945</v>
      </c>
      <c r="M27" s="123"/>
      <c r="N27" s="174">
        <v>15535114765</v>
      </c>
      <c r="O27" s="123"/>
      <c r="P27" s="175">
        <v>52275287010</v>
      </c>
      <c r="Q27" s="123"/>
      <c r="R27" s="176">
        <v>0</v>
      </c>
      <c r="S27" s="123"/>
      <c r="T27" s="176">
        <v>67810401775</v>
      </c>
      <c r="U27" s="123"/>
      <c r="V27" s="179">
        <v>1.5426823152458236</v>
      </c>
      <c r="X27" s="123"/>
    </row>
    <row r="28" spans="1:24" ht="21.75" customHeight="1">
      <c r="A28" s="174" t="s">
        <v>28</v>
      </c>
      <c r="B28" s="174"/>
      <c r="C28" s="123"/>
      <c r="D28" s="174">
        <v>0</v>
      </c>
      <c r="E28" s="123"/>
      <c r="F28" s="174">
        <v>125778095160</v>
      </c>
      <c r="G28" s="123"/>
      <c r="H28" s="174">
        <v>0</v>
      </c>
      <c r="I28" s="123"/>
      <c r="J28" s="174">
        <v>125778095160</v>
      </c>
      <c r="K28" s="123"/>
      <c r="L28" s="179">
        <v>2.3499027156241716</v>
      </c>
      <c r="M28" s="123"/>
      <c r="N28" s="174">
        <v>0</v>
      </c>
      <c r="O28" s="123"/>
      <c r="P28" s="175">
        <v>67239629323</v>
      </c>
      <c r="Q28" s="123"/>
      <c r="R28" s="176">
        <v>0</v>
      </c>
      <c r="S28" s="123"/>
      <c r="T28" s="176">
        <v>67239629323</v>
      </c>
      <c r="U28" s="123"/>
      <c r="V28" s="179">
        <v>1.529697278368273</v>
      </c>
      <c r="X28" s="123"/>
    </row>
    <row r="29" spans="1:24" ht="21.75" customHeight="1">
      <c r="A29" s="174" t="s">
        <v>62</v>
      </c>
      <c r="B29" s="174"/>
      <c r="C29" s="123"/>
      <c r="D29" s="174">
        <v>0</v>
      </c>
      <c r="E29" s="123"/>
      <c r="F29" s="174">
        <v>66234022500</v>
      </c>
      <c r="G29" s="123"/>
      <c r="H29" s="174">
        <v>0</v>
      </c>
      <c r="I29" s="123"/>
      <c r="J29" s="174">
        <v>66234022500</v>
      </c>
      <c r="K29" s="123"/>
      <c r="L29" s="179">
        <v>1.2374452732923904</v>
      </c>
      <c r="M29" s="123"/>
      <c r="N29" s="174">
        <v>0</v>
      </c>
      <c r="O29" s="123"/>
      <c r="P29" s="175">
        <v>66234022500</v>
      </c>
      <c r="Q29" s="123"/>
      <c r="R29" s="176">
        <v>0</v>
      </c>
      <c r="S29" s="123"/>
      <c r="T29" s="176">
        <v>66234022500</v>
      </c>
      <c r="U29" s="123"/>
      <c r="V29" s="179">
        <v>1.5068197872854141</v>
      </c>
      <c r="X29" s="123"/>
    </row>
    <row r="30" spans="1:24" ht="21.75" customHeight="1">
      <c r="A30" s="174" t="s">
        <v>52</v>
      </c>
      <c r="B30" s="174"/>
      <c r="C30" s="123"/>
      <c r="D30" s="174">
        <v>6971350614</v>
      </c>
      <c r="E30" s="123"/>
      <c r="F30" s="174">
        <v>71046532000</v>
      </c>
      <c r="G30" s="123"/>
      <c r="H30" s="174">
        <v>0</v>
      </c>
      <c r="I30" s="123"/>
      <c r="J30" s="174">
        <v>78017882614</v>
      </c>
      <c r="K30" s="123"/>
      <c r="L30" s="179">
        <v>1.4576022477417079</v>
      </c>
      <c r="M30" s="123"/>
      <c r="N30" s="174">
        <v>6971350614</v>
      </c>
      <c r="O30" s="123"/>
      <c r="P30" s="175">
        <v>58940838000</v>
      </c>
      <c r="Q30" s="123"/>
      <c r="R30" s="176">
        <v>0</v>
      </c>
      <c r="S30" s="123"/>
      <c r="T30" s="176">
        <v>65912188614</v>
      </c>
      <c r="U30" s="123"/>
      <c r="V30" s="179">
        <v>1.4994980869063717</v>
      </c>
      <c r="X30" s="123"/>
    </row>
    <row r="31" spans="1:24" ht="21.75" customHeight="1">
      <c r="A31" s="174" t="s">
        <v>101</v>
      </c>
      <c r="B31" s="174"/>
      <c r="C31" s="123"/>
      <c r="D31" s="174">
        <v>0</v>
      </c>
      <c r="E31" s="123"/>
      <c r="F31" s="174">
        <v>65152448200</v>
      </c>
      <c r="G31" s="123"/>
      <c r="H31" s="174">
        <v>0</v>
      </c>
      <c r="I31" s="123"/>
      <c r="J31" s="174">
        <v>65152448200</v>
      </c>
      <c r="K31" s="123"/>
      <c r="L31" s="179">
        <v>1.2172383017884396</v>
      </c>
      <c r="M31" s="123"/>
      <c r="N31" s="174">
        <v>0</v>
      </c>
      <c r="O31" s="123"/>
      <c r="P31" s="175">
        <v>65152448200</v>
      </c>
      <c r="Q31" s="123"/>
      <c r="R31" s="176">
        <v>0</v>
      </c>
      <c r="S31" s="123"/>
      <c r="T31" s="176">
        <v>65152448200</v>
      </c>
      <c r="U31" s="123"/>
      <c r="V31" s="179">
        <v>1.4822140409462217</v>
      </c>
      <c r="X31" s="123"/>
    </row>
    <row r="32" spans="1:24" ht="21.75" customHeight="1">
      <c r="A32" s="174" t="s">
        <v>75</v>
      </c>
      <c r="B32" s="174"/>
      <c r="C32" s="123"/>
      <c r="D32" s="174">
        <v>0</v>
      </c>
      <c r="E32" s="123"/>
      <c r="F32" s="174">
        <v>63379904344</v>
      </c>
      <c r="G32" s="123"/>
      <c r="H32" s="174">
        <v>0</v>
      </c>
      <c r="I32" s="123"/>
      <c r="J32" s="174">
        <v>63379904344</v>
      </c>
      <c r="K32" s="123"/>
      <c r="L32" s="179">
        <v>1.1841219979083506</v>
      </c>
      <c r="M32" s="123"/>
      <c r="N32" s="174">
        <v>0</v>
      </c>
      <c r="O32" s="123"/>
      <c r="P32" s="175">
        <v>63379904344</v>
      </c>
      <c r="Q32" s="123"/>
      <c r="R32" s="176">
        <v>0</v>
      </c>
      <c r="S32" s="123"/>
      <c r="T32" s="176">
        <v>63379904344</v>
      </c>
      <c r="U32" s="123"/>
      <c r="V32" s="179">
        <v>1.441888781279983</v>
      </c>
      <c r="X32" s="123"/>
    </row>
    <row r="33" spans="1:24" ht="21.75" customHeight="1">
      <c r="A33" s="174" t="s">
        <v>93</v>
      </c>
      <c r="B33" s="174"/>
      <c r="C33" s="123"/>
      <c r="D33" s="174">
        <v>0</v>
      </c>
      <c r="E33" s="123"/>
      <c r="F33" s="174">
        <v>86897773360</v>
      </c>
      <c r="G33" s="123"/>
      <c r="H33" s="174">
        <v>3390880299</v>
      </c>
      <c r="I33" s="123"/>
      <c r="J33" s="174">
        <v>90288653659</v>
      </c>
      <c r="K33" s="123"/>
      <c r="L33" s="179">
        <v>1.6868561425853794</v>
      </c>
      <c r="M33" s="123"/>
      <c r="N33" s="174">
        <v>0</v>
      </c>
      <c r="O33" s="123"/>
      <c r="P33" s="175">
        <v>58640801772</v>
      </c>
      <c r="Q33" s="123"/>
      <c r="R33" s="176">
        <v>3390880299</v>
      </c>
      <c r="S33" s="123"/>
      <c r="T33" s="176">
        <v>62031682071</v>
      </c>
      <c r="U33" s="123"/>
      <c r="V33" s="179">
        <v>1.4112168105625875</v>
      </c>
      <c r="X33" s="123"/>
    </row>
    <row r="34" spans="1:24" ht="21.75" customHeight="1">
      <c r="A34" s="174" t="s">
        <v>22</v>
      </c>
      <c r="B34" s="174"/>
      <c r="C34" s="123"/>
      <c r="D34" s="174">
        <v>3710000000</v>
      </c>
      <c r="E34" s="123"/>
      <c r="F34" s="174">
        <v>70150920706</v>
      </c>
      <c r="G34" s="123"/>
      <c r="H34" s="174">
        <v>-403007367</v>
      </c>
      <c r="I34" s="123"/>
      <c r="J34" s="174">
        <v>73457913339</v>
      </c>
      <c r="K34" s="123"/>
      <c r="L34" s="179">
        <v>1.3724086838794607</v>
      </c>
      <c r="M34" s="123"/>
      <c r="N34" s="174">
        <v>3710000000</v>
      </c>
      <c r="O34" s="123"/>
      <c r="P34" s="175">
        <v>56680855456</v>
      </c>
      <c r="Q34" s="123"/>
      <c r="R34" s="176">
        <v>-403007367</v>
      </c>
      <c r="S34" s="123"/>
      <c r="T34" s="176">
        <v>59987848089</v>
      </c>
      <c r="U34" s="123"/>
      <c r="V34" s="179">
        <v>1.3647197178334853</v>
      </c>
      <c r="X34" s="123"/>
    </row>
    <row r="35" spans="1:24" ht="21.75" customHeight="1">
      <c r="A35" s="174" t="s">
        <v>64</v>
      </c>
      <c r="B35" s="174"/>
      <c r="C35" s="123"/>
      <c r="D35" s="174">
        <v>18905482042</v>
      </c>
      <c r="E35" s="123"/>
      <c r="F35" s="174">
        <v>37775718900</v>
      </c>
      <c r="G35" s="123"/>
      <c r="H35" s="174">
        <v>0</v>
      </c>
      <c r="I35" s="123"/>
      <c r="J35" s="174">
        <v>56681200942</v>
      </c>
      <c r="K35" s="123"/>
      <c r="L35" s="179">
        <v>1.0589706248056137</v>
      </c>
      <c r="M35" s="123"/>
      <c r="N35" s="174">
        <v>18905482042</v>
      </c>
      <c r="O35" s="123"/>
      <c r="P35" s="175">
        <v>37775718900</v>
      </c>
      <c r="Q35" s="123"/>
      <c r="R35" s="176">
        <v>0</v>
      </c>
      <c r="S35" s="123"/>
      <c r="T35" s="176">
        <v>56681200942</v>
      </c>
      <c r="U35" s="123"/>
      <c r="V35" s="179">
        <v>1.2894937061463581</v>
      </c>
      <c r="X35" s="123"/>
    </row>
    <row r="36" spans="1:24" ht="21.75" customHeight="1">
      <c r="A36" s="174" t="s">
        <v>95</v>
      </c>
      <c r="B36" s="174"/>
      <c r="C36" s="123"/>
      <c r="D36" s="174">
        <v>0</v>
      </c>
      <c r="E36" s="123"/>
      <c r="F36" s="174">
        <v>64958955550</v>
      </c>
      <c r="G36" s="123"/>
      <c r="H36" s="174">
        <v>0</v>
      </c>
      <c r="I36" s="123"/>
      <c r="J36" s="174">
        <v>64958955550</v>
      </c>
      <c r="K36" s="123"/>
      <c r="L36" s="179">
        <v>1.2136232931248889</v>
      </c>
      <c r="M36" s="123"/>
      <c r="N36" s="174">
        <v>0</v>
      </c>
      <c r="O36" s="123"/>
      <c r="P36" s="175">
        <v>54922144500</v>
      </c>
      <c r="Q36" s="123"/>
      <c r="R36" s="176">
        <v>0</v>
      </c>
      <c r="S36" s="123"/>
      <c r="T36" s="176">
        <v>54922144500</v>
      </c>
      <c r="U36" s="123"/>
      <c r="V36" s="179">
        <v>1.2494752842883547</v>
      </c>
      <c r="X36" s="123"/>
    </row>
    <row r="37" spans="1:24" ht="21.75" customHeight="1">
      <c r="A37" s="174" t="s">
        <v>68</v>
      </c>
      <c r="B37" s="174"/>
      <c r="C37" s="123"/>
      <c r="D37" s="174">
        <v>7840714952</v>
      </c>
      <c r="E37" s="123"/>
      <c r="F37" s="174">
        <v>43280235866</v>
      </c>
      <c r="G37" s="123"/>
      <c r="H37" s="174">
        <v>0</v>
      </c>
      <c r="I37" s="123"/>
      <c r="J37" s="174">
        <v>51120950818</v>
      </c>
      <c r="K37" s="123"/>
      <c r="L37" s="179">
        <v>0.95508888888557009</v>
      </c>
      <c r="M37" s="123"/>
      <c r="N37" s="174">
        <v>7840714952</v>
      </c>
      <c r="O37" s="123"/>
      <c r="P37" s="175">
        <v>43280235866</v>
      </c>
      <c r="Q37" s="123"/>
      <c r="R37" s="176">
        <v>0</v>
      </c>
      <c r="S37" s="123"/>
      <c r="T37" s="176">
        <v>51120950818</v>
      </c>
      <c r="U37" s="123"/>
      <c r="V37" s="179">
        <v>1.1629983704735263</v>
      </c>
      <c r="X37" s="123"/>
    </row>
    <row r="38" spans="1:24" ht="21.75" customHeight="1">
      <c r="A38" s="174" t="s">
        <v>71</v>
      </c>
      <c r="B38" s="174"/>
      <c r="C38" s="123"/>
      <c r="D38" s="174">
        <v>0</v>
      </c>
      <c r="E38" s="123"/>
      <c r="F38" s="174">
        <v>49938507921</v>
      </c>
      <c r="G38" s="123"/>
      <c r="H38" s="174">
        <v>0</v>
      </c>
      <c r="I38" s="123"/>
      <c r="J38" s="174">
        <v>49938507921</v>
      </c>
      <c r="K38" s="123"/>
      <c r="L38" s="179">
        <v>0.93299739695133344</v>
      </c>
      <c r="M38" s="123"/>
      <c r="N38" s="174">
        <v>0</v>
      </c>
      <c r="O38" s="123"/>
      <c r="P38" s="175">
        <v>49938507921</v>
      </c>
      <c r="Q38" s="123"/>
      <c r="R38" s="176">
        <v>0</v>
      </c>
      <c r="S38" s="123"/>
      <c r="T38" s="176">
        <v>49938507921</v>
      </c>
      <c r="U38" s="123"/>
      <c r="V38" s="179">
        <v>1.1360978699862627</v>
      </c>
      <c r="X38" s="123"/>
    </row>
    <row r="39" spans="1:24" ht="21.75" customHeight="1">
      <c r="A39" s="174" t="s">
        <v>88</v>
      </c>
      <c r="B39" s="174"/>
      <c r="C39" s="123"/>
      <c r="D39" s="174">
        <v>0</v>
      </c>
      <c r="E39" s="123"/>
      <c r="F39" s="174">
        <v>47430506031</v>
      </c>
      <c r="G39" s="123"/>
      <c r="H39" s="174">
        <v>416753583</v>
      </c>
      <c r="I39" s="123"/>
      <c r="J39" s="174">
        <v>47847259614</v>
      </c>
      <c r="K39" s="123"/>
      <c r="L39" s="179">
        <v>0.89392676172337526</v>
      </c>
      <c r="M39" s="123"/>
      <c r="N39" s="174">
        <v>0</v>
      </c>
      <c r="O39" s="123"/>
      <c r="P39" s="175">
        <v>47430506031</v>
      </c>
      <c r="Q39" s="123"/>
      <c r="R39" s="176">
        <v>416753583</v>
      </c>
      <c r="S39" s="123"/>
      <c r="T39" s="176">
        <v>47847259614</v>
      </c>
      <c r="U39" s="123"/>
      <c r="V39" s="179">
        <v>1.0885221043876274</v>
      </c>
      <c r="X39" s="123"/>
    </row>
    <row r="40" spans="1:24" ht="21.75" customHeight="1">
      <c r="A40" s="174" t="s">
        <v>42</v>
      </c>
      <c r="B40" s="174"/>
      <c r="C40" s="123"/>
      <c r="D40" s="174">
        <v>0</v>
      </c>
      <c r="E40" s="123"/>
      <c r="F40" s="174">
        <v>41300729995</v>
      </c>
      <c r="G40" s="123"/>
      <c r="H40" s="174">
        <v>0</v>
      </c>
      <c r="I40" s="123"/>
      <c r="J40" s="174">
        <v>41300729995</v>
      </c>
      <c r="K40" s="123"/>
      <c r="L40" s="179">
        <v>0.77161843999189383</v>
      </c>
      <c r="M40" s="123"/>
      <c r="N40" s="174">
        <v>0</v>
      </c>
      <c r="O40" s="123"/>
      <c r="P40" s="175">
        <v>42903815909</v>
      </c>
      <c r="Q40" s="123"/>
      <c r="R40" s="176">
        <v>0</v>
      </c>
      <c r="S40" s="123"/>
      <c r="T40" s="176">
        <v>42903815909</v>
      </c>
      <c r="U40" s="123"/>
      <c r="V40" s="179">
        <v>0.97605907540542247</v>
      </c>
      <c r="X40" s="123"/>
    </row>
    <row r="41" spans="1:24" ht="21.75" customHeight="1">
      <c r="A41" s="174" t="s">
        <v>86</v>
      </c>
      <c r="B41" s="174"/>
      <c r="C41" s="123"/>
      <c r="D41" s="174">
        <v>0</v>
      </c>
      <c r="E41" s="123"/>
      <c r="F41" s="174">
        <v>49471212300</v>
      </c>
      <c r="G41" s="123"/>
      <c r="H41" s="174">
        <v>0</v>
      </c>
      <c r="I41" s="123"/>
      <c r="J41" s="174">
        <v>49471212300</v>
      </c>
      <c r="K41" s="123"/>
      <c r="L41" s="179">
        <v>0.92426694792211006</v>
      </c>
      <c r="M41" s="123"/>
      <c r="N41" s="174">
        <v>0</v>
      </c>
      <c r="O41" s="123"/>
      <c r="P41" s="175">
        <v>42104063371</v>
      </c>
      <c r="Q41" s="123"/>
      <c r="R41" s="176">
        <v>0</v>
      </c>
      <c r="S41" s="123"/>
      <c r="T41" s="176">
        <v>42104063371</v>
      </c>
      <c r="U41" s="123"/>
      <c r="V41" s="179">
        <v>0.95786475617635669</v>
      </c>
      <c r="X41" s="123"/>
    </row>
    <row r="42" spans="1:24" ht="21.75" customHeight="1">
      <c r="A42" s="174" t="s">
        <v>39</v>
      </c>
      <c r="B42" s="174"/>
      <c r="C42" s="123"/>
      <c r="D42" s="174">
        <v>0</v>
      </c>
      <c r="E42" s="123"/>
      <c r="F42" s="174">
        <v>48848154383</v>
      </c>
      <c r="G42" s="123"/>
      <c r="H42" s="174">
        <v>0</v>
      </c>
      <c r="I42" s="123"/>
      <c r="J42" s="174">
        <v>48848154383</v>
      </c>
      <c r="K42" s="123"/>
      <c r="L42" s="179">
        <v>0.9126264036024736</v>
      </c>
      <c r="M42" s="123"/>
      <c r="N42" s="174">
        <v>0</v>
      </c>
      <c r="O42" s="123"/>
      <c r="P42" s="175">
        <v>41108914118</v>
      </c>
      <c r="Q42" s="123"/>
      <c r="R42" s="176">
        <v>0</v>
      </c>
      <c r="S42" s="123"/>
      <c r="T42" s="176">
        <v>41108914118</v>
      </c>
      <c r="U42" s="123"/>
      <c r="V42" s="179">
        <v>0.93522517414398498</v>
      </c>
      <c r="X42" s="123"/>
    </row>
    <row r="43" spans="1:24" ht="21.75" customHeight="1">
      <c r="A43" s="174" t="s">
        <v>96</v>
      </c>
      <c r="B43" s="174"/>
      <c r="C43" s="123"/>
      <c r="D43" s="174">
        <v>20660377358</v>
      </c>
      <c r="E43" s="123"/>
      <c r="F43" s="174">
        <v>31306118499</v>
      </c>
      <c r="G43" s="123"/>
      <c r="H43" s="174">
        <v>0</v>
      </c>
      <c r="I43" s="123"/>
      <c r="J43" s="174">
        <v>51966495857</v>
      </c>
      <c r="K43" s="123"/>
      <c r="L43" s="179">
        <v>0.97088614341388124</v>
      </c>
      <c r="M43" s="123"/>
      <c r="N43" s="174">
        <v>20660377358</v>
      </c>
      <c r="O43" s="123"/>
      <c r="P43" s="175">
        <v>19150810999</v>
      </c>
      <c r="Q43" s="123"/>
      <c r="R43" s="176">
        <v>0</v>
      </c>
      <c r="S43" s="123"/>
      <c r="T43" s="176">
        <v>39811188357</v>
      </c>
      <c r="U43" s="123"/>
      <c r="V43" s="179">
        <v>0.90570199585378197</v>
      </c>
      <c r="X43" s="123"/>
    </row>
    <row r="44" spans="1:24" ht="21.75" customHeight="1">
      <c r="A44" s="174" t="s">
        <v>98</v>
      </c>
      <c r="B44" s="174"/>
      <c r="C44" s="123"/>
      <c r="D44" s="174">
        <v>0</v>
      </c>
      <c r="E44" s="123"/>
      <c r="F44" s="174">
        <v>30760370000</v>
      </c>
      <c r="G44" s="123"/>
      <c r="H44" s="174">
        <v>8208393422</v>
      </c>
      <c r="I44" s="123"/>
      <c r="J44" s="174">
        <v>38968763422</v>
      </c>
      <c r="K44" s="123"/>
      <c r="L44" s="179">
        <v>0.7280504834596645</v>
      </c>
      <c r="M44" s="123"/>
      <c r="N44" s="174">
        <v>0</v>
      </c>
      <c r="O44" s="123"/>
      <c r="P44" s="175">
        <v>30760370000</v>
      </c>
      <c r="Q44" s="123"/>
      <c r="R44" s="176">
        <v>8208393422</v>
      </c>
      <c r="S44" s="123"/>
      <c r="T44" s="176">
        <v>38968763422</v>
      </c>
      <c r="U44" s="123"/>
      <c r="V44" s="179">
        <v>0.88653688231472993</v>
      </c>
      <c r="X44" s="123"/>
    </row>
    <row r="45" spans="1:24" ht="21.75" customHeight="1">
      <c r="A45" s="174" t="s">
        <v>79</v>
      </c>
      <c r="B45" s="174"/>
      <c r="C45" s="123"/>
      <c r="D45" s="174">
        <v>0</v>
      </c>
      <c r="E45" s="123"/>
      <c r="F45" s="174">
        <v>50794636015</v>
      </c>
      <c r="G45" s="123"/>
      <c r="H45" s="174">
        <v>0</v>
      </c>
      <c r="I45" s="123"/>
      <c r="J45" s="174">
        <v>50794636015</v>
      </c>
      <c r="K45" s="123"/>
      <c r="L45" s="179">
        <v>0.94899237390223679</v>
      </c>
      <c r="M45" s="123"/>
      <c r="N45" s="174">
        <v>0</v>
      </c>
      <c r="O45" s="123"/>
      <c r="P45" s="175">
        <v>37304863186</v>
      </c>
      <c r="Q45" s="123"/>
      <c r="R45" s="176">
        <v>0</v>
      </c>
      <c r="S45" s="123"/>
      <c r="T45" s="176">
        <v>37304863186</v>
      </c>
      <c r="U45" s="123"/>
      <c r="V45" s="179">
        <v>0.84868325807389999</v>
      </c>
      <c r="X45" s="123"/>
    </row>
    <row r="46" spans="1:24" ht="21.75" customHeight="1">
      <c r="A46" s="174" t="s">
        <v>32</v>
      </c>
      <c r="B46" s="174"/>
      <c r="C46" s="123"/>
      <c r="D46" s="174">
        <v>0</v>
      </c>
      <c r="E46" s="123"/>
      <c r="F46" s="174">
        <v>58895980500</v>
      </c>
      <c r="G46" s="123"/>
      <c r="H46" s="174">
        <v>0</v>
      </c>
      <c r="I46" s="123"/>
      <c r="J46" s="174">
        <v>58895980500</v>
      </c>
      <c r="K46" s="123"/>
      <c r="L46" s="179">
        <v>1.1003491851283198</v>
      </c>
      <c r="M46" s="123"/>
      <c r="N46" s="174">
        <v>0</v>
      </c>
      <c r="O46" s="123"/>
      <c r="P46" s="175">
        <v>34054457230</v>
      </c>
      <c r="Q46" s="123"/>
      <c r="R46" s="176">
        <v>-4613</v>
      </c>
      <c r="S46" s="123"/>
      <c r="T46" s="176">
        <v>34054452617</v>
      </c>
      <c r="U46" s="123"/>
      <c r="V46" s="179">
        <v>0.7747366249493477</v>
      </c>
      <c r="X46" s="123"/>
    </row>
    <row r="47" spans="1:24" ht="21.75" customHeight="1">
      <c r="A47" s="174" t="s">
        <v>80</v>
      </c>
      <c r="B47" s="174"/>
      <c r="C47" s="123"/>
      <c r="D47" s="174">
        <v>0</v>
      </c>
      <c r="E47" s="123"/>
      <c r="F47" s="174">
        <v>81709218676</v>
      </c>
      <c r="G47" s="123"/>
      <c r="H47" s="174">
        <v>0</v>
      </c>
      <c r="I47" s="123"/>
      <c r="J47" s="174">
        <v>81709218676</v>
      </c>
      <c r="K47" s="123"/>
      <c r="L47" s="179">
        <v>1.5265672024529464</v>
      </c>
      <c r="M47" s="123"/>
      <c r="N47" s="174">
        <v>0</v>
      </c>
      <c r="O47" s="123"/>
      <c r="P47" s="175">
        <v>33013825728</v>
      </c>
      <c r="Q47" s="123"/>
      <c r="R47" s="176">
        <v>0</v>
      </c>
      <c r="S47" s="123"/>
      <c r="T47" s="176">
        <v>33013825728</v>
      </c>
      <c r="U47" s="123"/>
      <c r="V47" s="179">
        <v>0.75106242959866576</v>
      </c>
      <c r="X47" s="123"/>
    </row>
    <row r="48" spans="1:24" ht="21.75" customHeight="1">
      <c r="A48" s="174" t="s">
        <v>30</v>
      </c>
      <c r="B48" s="174"/>
      <c r="C48" s="123"/>
      <c r="D48" s="174">
        <v>0</v>
      </c>
      <c r="E48" s="123"/>
      <c r="F48" s="174">
        <v>85238176220</v>
      </c>
      <c r="G48" s="123"/>
      <c r="H48" s="174">
        <v>-3053</v>
      </c>
      <c r="I48" s="123"/>
      <c r="J48" s="174">
        <v>85238173167</v>
      </c>
      <c r="K48" s="123"/>
      <c r="L48" s="179">
        <v>1.5924983944555444</v>
      </c>
      <c r="M48" s="123"/>
      <c r="N48" s="174">
        <v>0</v>
      </c>
      <c r="O48" s="123"/>
      <c r="P48" s="175">
        <v>32619435775</v>
      </c>
      <c r="Q48" s="123"/>
      <c r="R48" s="176">
        <v>-3053</v>
      </c>
      <c r="S48" s="123"/>
      <c r="T48" s="176">
        <v>32619432722</v>
      </c>
      <c r="U48" s="123"/>
      <c r="V48" s="179">
        <v>0.74209001386764517</v>
      </c>
      <c r="X48" s="123"/>
    </row>
    <row r="49" spans="1:24" ht="21.75" customHeight="1">
      <c r="A49" s="174" t="s">
        <v>53</v>
      </c>
      <c r="B49" s="174"/>
      <c r="C49" s="123"/>
      <c r="D49" s="174">
        <v>0</v>
      </c>
      <c r="E49" s="123"/>
      <c r="F49" s="174">
        <v>57407780850</v>
      </c>
      <c r="G49" s="123"/>
      <c r="H49" s="174">
        <v>0</v>
      </c>
      <c r="I49" s="123"/>
      <c r="J49" s="174">
        <v>57407780850</v>
      </c>
      <c r="K49" s="123"/>
      <c r="L49" s="179">
        <v>1.0725452627165728</v>
      </c>
      <c r="M49" s="123"/>
      <c r="N49" s="174">
        <v>0</v>
      </c>
      <c r="O49" s="123"/>
      <c r="P49" s="175">
        <v>29172738000</v>
      </c>
      <c r="Q49" s="123"/>
      <c r="R49" s="176">
        <v>0</v>
      </c>
      <c r="S49" s="123"/>
      <c r="T49" s="176">
        <v>29172738000</v>
      </c>
      <c r="U49" s="123"/>
      <c r="V49" s="179">
        <v>0.66367792878189036</v>
      </c>
      <c r="X49" s="123"/>
    </row>
    <row r="50" spans="1:24" ht="21.75" customHeight="1">
      <c r="A50" s="174" t="s">
        <v>63</v>
      </c>
      <c r="B50" s="174"/>
      <c r="C50" s="123"/>
      <c r="D50" s="174">
        <v>0</v>
      </c>
      <c r="E50" s="123"/>
      <c r="F50" s="174">
        <v>28960046215</v>
      </c>
      <c r="G50" s="123"/>
      <c r="H50" s="174">
        <v>0</v>
      </c>
      <c r="I50" s="123"/>
      <c r="J50" s="174">
        <v>28960046215</v>
      </c>
      <c r="K50" s="123"/>
      <c r="L50" s="179">
        <v>0.54105837076528041</v>
      </c>
      <c r="M50" s="123"/>
      <c r="N50" s="174">
        <v>0</v>
      </c>
      <c r="O50" s="123"/>
      <c r="P50" s="175">
        <v>28960046215</v>
      </c>
      <c r="Q50" s="123"/>
      <c r="R50" s="176">
        <v>0</v>
      </c>
      <c r="S50" s="123"/>
      <c r="T50" s="176">
        <v>28960046215</v>
      </c>
      <c r="U50" s="123"/>
      <c r="V50" s="179">
        <v>0.65883920423921205</v>
      </c>
      <c r="X50" s="123"/>
    </row>
    <row r="51" spans="1:24" ht="21.75" customHeight="1">
      <c r="A51" s="174" t="s">
        <v>38</v>
      </c>
      <c r="B51" s="174"/>
      <c r="C51" s="123"/>
      <c r="D51" s="174">
        <v>0</v>
      </c>
      <c r="E51" s="123"/>
      <c r="F51" s="174">
        <v>49510219917</v>
      </c>
      <c r="G51" s="123"/>
      <c r="H51" s="174">
        <v>18928628</v>
      </c>
      <c r="I51" s="123"/>
      <c r="J51" s="174">
        <v>49529148545</v>
      </c>
      <c r="K51" s="123"/>
      <c r="L51" s="179">
        <v>0.92534936644089405</v>
      </c>
      <c r="M51" s="123"/>
      <c r="N51" s="174">
        <v>0</v>
      </c>
      <c r="O51" s="123"/>
      <c r="P51" s="175">
        <v>25952855052</v>
      </c>
      <c r="Q51" s="123"/>
      <c r="R51" s="176">
        <v>18928628</v>
      </c>
      <c r="S51" s="123"/>
      <c r="T51" s="176">
        <v>25971783680</v>
      </c>
      <c r="U51" s="123"/>
      <c r="V51" s="179">
        <v>0.59085642216763135</v>
      </c>
      <c r="X51" s="123"/>
    </row>
    <row r="52" spans="1:24" ht="21.75" customHeight="1">
      <c r="A52" s="174" t="s">
        <v>81</v>
      </c>
      <c r="B52" s="174"/>
      <c r="C52" s="123"/>
      <c r="D52" s="174">
        <v>0</v>
      </c>
      <c r="E52" s="123"/>
      <c r="F52" s="174">
        <v>89492988959</v>
      </c>
      <c r="G52" s="123"/>
      <c r="H52" s="174">
        <v>0</v>
      </c>
      <c r="I52" s="123"/>
      <c r="J52" s="174">
        <v>89492988959</v>
      </c>
      <c r="K52" s="123"/>
      <c r="L52" s="179">
        <v>1.6719907986884326</v>
      </c>
      <c r="M52" s="123"/>
      <c r="N52" s="174">
        <v>0</v>
      </c>
      <c r="O52" s="123"/>
      <c r="P52" s="175">
        <v>24632459239</v>
      </c>
      <c r="Q52" s="123"/>
      <c r="R52" s="176">
        <v>0</v>
      </c>
      <c r="S52" s="123"/>
      <c r="T52" s="176">
        <v>24632459239</v>
      </c>
      <c r="U52" s="123"/>
      <c r="V52" s="179">
        <v>0.5603868765607074</v>
      </c>
      <c r="X52" s="123"/>
    </row>
    <row r="53" spans="1:24" ht="21.75" customHeight="1">
      <c r="A53" s="174" t="s">
        <v>76</v>
      </c>
      <c r="B53" s="174"/>
      <c r="C53" s="123"/>
      <c r="D53" s="174">
        <v>0</v>
      </c>
      <c r="E53" s="123"/>
      <c r="F53" s="174">
        <v>22765079484</v>
      </c>
      <c r="G53" s="123"/>
      <c r="H53" s="174">
        <v>0</v>
      </c>
      <c r="I53" s="123"/>
      <c r="J53" s="174">
        <v>22765079484</v>
      </c>
      <c r="K53" s="123"/>
      <c r="L53" s="179">
        <v>0.42531827209500023</v>
      </c>
      <c r="M53" s="123"/>
      <c r="N53" s="174">
        <v>0</v>
      </c>
      <c r="O53" s="123"/>
      <c r="P53" s="175">
        <v>22765079484</v>
      </c>
      <c r="Q53" s="123"/>
      <c r="R53" s="176">
        <v>0</v>
      </c>
      <c r="S53" s="123"/>
      <c r="T53" s="176">
        <v>22765079484</v>
      </c>
      <c r="U53" s="123"/>
      <c r="V53" s="179">
        <v>0.51790410624111538</v>
      </c>
      <c r="X53" s="123"/>
    </row>
    <row r="54" spans="1:24" ht="21.75" customHeight="1">
      <c r="A54" s="174" t="s">
        <v>57</v>
      </c>
      <c r="B54" s="174"/>
      <c r="C54" s="123"/>
      <c r="D54" s="176">
        <v>0</v>
      </c>
      <c r="E54" s="123"/>
      <c r="F54" s="176">
        <v>21961794559</v>
      </c>
      <c r="G54" s="123"/>
      <c r="H54" s="176">
        <v>558822772</v>
      </c>
      <c r="I54" s="123"/>
      <c r="J54" s="176">
        <v>22520617331</v>
      </c>
      <c r="K54" s="123"/>
      <c r="L54" s="179">
        <v>0.42075100403078552</v>
      </c>
      <c r="M54" s="123"/>
      <c r="N54" s="176">
        <v>0</v>
      </c>
      <c r="O54" s="123"/>
      <c r="P54" s="175">
        <v>21961794559</v>
      </c>
      <c r="Q54" s="123"/>
      <c r="R54" s="176">
        <v>558822772</v>
      </c>
      <c r="S54" s="123"/>
      <c r="T54" s="176">
        <v>22520617331</v>
      </c>
      <c r="U54" s="123"/>
      <c r="V54" s="179">
        <v>0.51234260785283925</v>
      </c>
      <c r="X54" s="123"/>
    </row>
    <row r="55" spans="1:24" ht="21.75" customHeight="1">
      <c r="A55" s="174" t="s">
        <v>41</v>
      </c>
      <c r="B55" s="174"/>
      <c r="C55" s="123"/>
      <c r="D55" s="174">
        <v>0</v>
      </c>
      <c r="E55" s="123"/>
      <c r="F55" s="174">
        <v>18934662938</v>
      </c>
      <c r="G55" s="123"/>
      <c r="H55" s="174">
        <v>2750068965</v>
      </c>
      <c r="I55" s="123"/>
      <c r="J55" s="174">
        <v>21684731903</v>
      </c>
      <c r="K55" s="123"/>
      <c r="L55" s="179">
        <v>0.40513421929009447</v>
      </c>
      <c r="M55" s="123"/>
      <c r="N55" s="174">
        <v>0</v>
      </c>
      <c r="O55" s="123"/>
      <c r="P55" s="175">
        <v>18934662938</v>
      </c>
      <c r="Q55" s="123"/>
      <c r="R55" s="176">
        <v>2750068965</v>
      </c>
      <c r="S55" s="123"/>
      <c r="T55" s="176">
        <v>21684731903</v>
      </c>
      <c r="U55" s="123"/>
      <c r="V55" s="179">
        <v>0.49332626768092935</v>
      </c>
      <c r="X55" s="123"/>
    </row>
    <row r="56" spans="1:24" ht="21.75" customHeight="1">
      <c r="A56" s="174" t="s">
        <v>27</v>
      </c>
      <c r="B56" s="174"/>
      <c r="C56" s="123"/>
      <c r="D56" s="174">
        <v>0</v>
      </c>
      <c r="E56" s="123"/>
      <c r="F56" s="174">
        <v>0</v>
      </c>
      <c r="G56" s="123"/>
      <c r="H56" s="174">
        <v>21160029627</v>
      </c>
      <c r="I56" s="123"/>
      <c r="J56" s="174">
        <v>21160029627</v>
      </c>
      <c r="K56" s="123"/>
      <c r="L56" s="179">
        <v>0.39533124603232567</v>
      </c>
      <c r="M56" s="123"/>
      <c r="N56" s="174">
        <v>0</v>
      </c>
      <c r="O56" s="123"/>
      <c r="P56" s="175">
        <v>0</v>
      </c>
      <c r="Q56" s="123"/>
      <c r="R56" s="176">
        <v>21160029627</v>
      </c>
      <c r="S56" s="123"/>
      <c r="T56" s="176">
        <v>21160029627</v>
      </c>
      <c r="U56" s="123"/>
      <c r="V56" s="179">
        <v>0.48138932436889526</v>
      </c>
      <c r="X56" s="123"/>
    </row>
    <row r="57" spans="1:24" ht="21.75" customHeight="1">
      <c r="A57" s="174" t="s">
        <v>56</v>
      </c>
      <c r="B57" s="174"/>
      <c r="C57" s="123"/>
      <c r="D57" s="174">
        <v>0</v>
      </c>
      <c r="E57" s="123"/>
      <c r="F57" s="174">
        <v>13080578591</v>
      </c>
      <c r="G57" s="123"/>
      <c r="H57" s="174">
        <v>16913066459</v>
      </c>
      <c r="I57" s="123"/>
      <c r="J57" s="174">
        <v>29993645050</v>
      </c>
      <c r="K57" s="123"/>
      <c r="L57" s="179">
        <v>0.56036902025589941</v>
      </c>
      <c r="M57" s="123"/>
      <c r="N57" s="174">
        <v>0</v>
      </c>
      <c r="O57" s="123"/>
      <c r="P57" s="175">
        <v>2923540625</v>
      </c>
      <c r="Q57" s="123"/>
      <c r="R57" s="176">
        <v>16913066459</v>
      </c>
      <c r="S57" s="123"/>
      <c r="T57" s="176">
        <v>19836607084</v>
      </c>
      <c r="U57" s="123"/>
      <c r="V57" s="179">
        <v>0.45128154592720415</v>
      </c>
      <c r="X57" s="123"/>
    </row>
    <row r="58" spans="1:24" ht="21.75" customHeight="1">
      <c r="A58" s="174" t="s">
        <v>90</v>
      </c>
      <c r="B58" s="174"/>
      <c r="C58" s="123"/>
      <c r="D58" s="174">
        <v>7452825674</v>
      </c>
      <c r="E58" s="123"/>
      <c r="F58" s="174">
        <v>10795897614</v>
      </c>
      <c r="G58" s="123"/>
      <c r="H58" s="174">
        <v>487263218</v>
      </c>
      <c r="I58" s="123"/>
      <c r="J58" s="174">
        <v>18735986506</v>
      </c>
      <c r="K58" s="123"/>
      <c r="L58" s="179">
        <v>0.35004303026167111</v>
      </c>
      <c r="M58" s="123"/>
      <c r="N58" s="174">
        <v>7452825674</v>
      </c>
      <c r="O58" s="123"/>
      <c r="P58" s="175">
        <v>10795897614</v>
      </c>
      <c r="Q58" s="123"/>
      <c r="R58" s="176">
        <v>487263218</v>
      </c>
      <c r="S58" s="123"/>
      <c r="T58" s="176">
        <v>18735986506</v>
      </c>
      <c r="U58" s="123"/>
      <c r="V58" s="179">
        <v>0.42624249797833602</v>
      </c>
      <c r="X58" s="123"/>
    </row>
    <row r="59" spans="1:24" ht="21.75" customHeight="1">
      <c r="A59" s="174" t="s">
        <v>59</v>
      </c>
      <c r="B59" s="174"/>
      <c r="C59" s="123"/>
      <c r="D59" s="174">
        <v>0</v>
      </c>
      <c r="E59" s="123"/>
      <c r="F59" s="174">
        <v>100548046518</v>
      </c>
      <c r="G59" s="123"/>
      <c r="H59" s="174">
        <v>-83383075999</v>
      </c>
      <c r="I59" s="123"/>
      <c r="J59" s="174">
        <v>17164970519</v>
      </c>
      <c r="K59" s="123"/>
      <c r="L59" s="179">
        <v>0.32069185643888348</v>
      </c>
      <c r="M59" s="123"/>
      <c r="N59" s="174">
        <v>0</v>
      </c>
      <c r="O59" s="123"/>
      <c r="P59" s="175">
        <v>100548046518</v>
      </c>
      <c r="Q59" s="123"/>
      <c r="R59" s="176">
        <v>-83383075999</v>
      </c>
      <c r="S59" s="123"/>
      <c r="T59" s="176">
        <v>17164970519</v>
      </c>
      <c r="U59" s="123"/>
      <c r="V59" s="179">
        <v>0.39050198447784124</v>
      </c>
      <c r="X59" s="123"/>
    </row>
    <row r="60" spans="1:24" ht="21.75" customHeight="1">
      <c r="A60" s="174" t="s">
        <v>43</v>
      </c>
      <c r="B60" s="174"/>
      <c r="C60" s="123"/>
      <c r="D60" s="174">
        <v>0</v>
      </c>
      <c r="E60" s="123"/>
      <c r="F60" s="174">
        <v>45400204671</v>
      </c>
      <c r="G60" s="123"/>
      <c r="H60" s="174">
        <v>6932120187</v>
      </c>
      <c r="I60" s="123"/>
      <c r="J60" s="174">
        <v>52332324858</v>
      </c>
      <c r="K60" s="123"/>
      <c r="L60" s="179">
        <v>0.97772089919397476</v>
      </c>
      <c r="M60" s="123"/>
      <c r="N60" s="174">
        <v>0</v>
      </c>
      <c r="O60" s="123"/>
      <c r="P60" s="175">
        <v>9644861648</v>
      </c>
      <c r="Q60" s="123"/>
      <c r="R60" s="176">
        <v>6932110845</v>
      </c>
      <c r="S60" s="123"/>
      <c r="T60" s="176">
        <v>16576972493</v>
      </c>
      <c r="U60" s="123"/>
      <c r="V60" s="179">
        <v>0.37712506689048547</v>
      </c>
      <c r="X60" s="123"/>
    </row>
    <row r="61" spans="1:24" ht="21.75" customHeight="1">
      <c r="A61" s="174" t="s">
        <v>89</v>
      </c>
      <c r="B61" s="174"/>
      <c r="C61" s="123"/>
      <c r="D61" s="174">
        <v>0</v>
      </c>
      <c r="E61" s="123"/>
      <c r="F61" s="174">
        <v>16039647641</v>
      </c>
      <c r="G61" s="123"/>
      <c r="H61" s="174">
        <v>0</v>
      </c>
      <c r="I61" s="123"/>
      <c r="J61" s="174">
        <v>16039647641</v>
      </c>
      <c r="K61" s="123"/>
      <c r="L61" s="179">
        <v>0.29966753353430842</v>
      </c>
      <c r="M61" s="123"/>
      <c r="N61" s="174">
        <v>0</v>
      </c>
      <c r="O61" s="123"/>
      <c r="P61" s="175">
        <v>16035331267</v>
      </c>
      <c r="Q61" s="123"/>
      <c r="R61" s="176">
        <v>0</v>
      </c>
      <c r="S61" s="123"/>
      <c r="T61" s="176">
        <v>16035331267</v>
      </c>
      <c r="U61" s="123"/>
      <c r="V61" s="179">
        <v>0.36480276354636459</v>
      </c>
      <c r="X61" s="123"/>
    </row>
    <row r="62" spans="1:24" ht="21.75" customHeight="1">
      <c r="A62" s="174" t="s">
        <v>91</v>
      </c>
      <c r="B62" s="174"/>
      <c r="C62" s="123"/>
      <c r="D62" s="174">
        <v>3919691622</v>
      </c>
      <c r="E62" s="123"/>
      <c r="F62" s="174">
        <v>0</v>
      </c>
      <c r="G62" s="123"/>
      <c r="H62" s="174">
        <v>8729347377</v>
      </c>
      <c r="I62" s="123"/>
      <c r="J62" s="174">
        <v>12649038999</v>
      </c>
      <c r="K62" s="123"/>
      <c r="L62" s="179">
        <v>0.23632104664945663</v>
      </c>
      <c r="M62" s="123"/>
      <c r="N62" s="174">
        <v>3919691622</v>
      </c>
      <c r="O62" s="123"/>
      <c r="P62" s="175">
        <v>0</v>
      </c>
      <c r="Q62" s="123"/>
      <c r="R62" s="176">
        <v>8729344782</v>
      </c>
      <c r="S62" s="123"/>
      <c r="T62" s="176">
        <v>12649036404</v>
      </c>
      <c r="U62" s="123"/>
      <c r="V62" s="179">
        <v>0.28776477140038931</v>
      </c>
      <c r="X62" s="123"/>
    </row>
    <row r="63" spans="1:24" ht="21.75" customHeight="1">
      <c r="A63" s="174" t="s">
        <v>31</v>
      </c>
      <c r="B63" s="174"/>
      <c r="C63" s="123"/>
      <c r="D63" s="174">
        <v>0</v>
      </c>
      <c r="E63" s="123"/>
      <c r="F63" s="174">
        <v>88025200234</v>
      </c>
      <c r="G63" s="123"/>
      <c r="H63" s="174">
        <v>0</v>
      </c>
      <c r="I63" s="123"/>
      <c r="J63" s="174">
        <v>88025200234</v>
      </c>
      <c r="K63" s="123"/>
      <c r="L63" s="179">
        <v>1.6445682120571723</v>
      </c>
      <c r="M63" s="123"/>
      <c r="N63" s="174">
        <v>0</v>
      </c>
      <c r="O63" s="123"/>
      <c r="P63" s="175">
        <v>12515431313</v>
      </c>
      <c r="Q63" s="123"/>
      <c r="R63" s="176">
        <v>0</v>
      </c>
      <c r="S63" s="123"/>
      <c r="T63" s="176">
        <v>12515431313</v>
      </c>
      <c r="U63" s="123"/>
      <c r="V63" s="179">
        <v>0.28472526410184246</v>
      </c>
      <c r="X63" s="123"/>
    </row>
    <row r="64" spans="1:24" ht="21.75" customHeight="1">
      <c r="A64" s="174" t="s">
        <v>51</v>
      </c>
      <c r="B64" s="174"/>
      <c r="C64" s="123"/>
      <c r="D64" s="174">
        <v>2527457197</v>
      </c>
      <c r="E64" s="123"/>
      <c r="F64" s="174">
        <v>13438530884</v>
      </c>
      <c r="G64" s="123"/>
      <c r="H64" s="174">
        <v>34048777</v>
      </c>
      <c r="I64" s="123"/>
      <c r="J64" s="174">
        <v>16000036858</v>
      </c>
      <c r="K64" s="123"/>
      <c r="L64" s="179">
        <v>0.29892748824723919</v>
      </c>
      <c r="M64" s="123"/>
      <c r="N64" s="174">
        <v>2527457197</v>
      </c>
      <c r="O64" s="123"/>
      <c r="P64" s="175">
        <v>9763936801</v>
      </c>
      <c r="Q64" s="123"/>
      <c r="R64" s="176">
        <v>34048777</v>
      </c>
      <c r="S64" s="123"/>
      <c r="T64" s="176">
        <v>12325442775</v>
      </c>
      <c r="U64" s="123"/>
      <c r="V64" s="179">
        <v>0.28040303698033808</v>
      </c>
      <c r="X64" s="123"/>
    </row>
    <row r="65" spans="1:24" ht="21.75" customHeight="1">
      <c r="A65" s="174" t="s">
        <v>60</v>
      </c>
      <c r="B65" s="174"/>
      <c r="C65" s="123"/>
      <c r="D65" s="174">
        <v>0</v>
      </c>
      <c r="E65" s="123"/>
      <c r="F65" s="174">
        <v>9831609410</v>
      </c>
      <c r="G65" s="123"/>
      <c r="H65" s="174">
        <v>2200044552</v>
      </c>
      <c r="I65" s="123"/>
      <c r="J65" s="174">
        <v>12031653962</v>
      </c>
      <c r="K65" s="123"/>
      <c r="L65" s="179">
        <v>0.22478648832126363</v>
      </c>
      <c r="M65" s="123"/>
      <c r="N65" s="174">
        <v>7154966887</v>
      </c>
      <c r="O65" s="123"/>
      <c r="P65" s="175">
        <v>2491452786</v>
      </c>
      <c r="Q65" s="123"/>
      <c r="R65" s="176">
        <v>2200037296</v>
      </c>
      <c r="S65" s="123"/>
      <c r="T65" s="176">
        <v>11846456969</v>
      </c>
      <c r="U65" s="123"/>
      <c r="V65" s="179">
        <v>0.26950614044488075</v>
      </c>
      <c r="X65" s="123"/>
    </row>
    <row r="66" spans="1:24" ht="21.75" customHeight="1">
      <c r="A66" s="174" t="s">
        <v>99</v>
      </c>
      <c r="B66" s="174"/>
      <c r="C66" s="123"/>
      <c r="D66" s="174">
        <v>0</v>
      </c>
      <c r="E66" s="123"/>
      <c r="F66" s="174">
        <v>11618489430</v>
      </c>
      <c r="G66" s="123"/>
      <c r="H66" s="174">
        <v>0</v>
      </c>
      <c r="I66" s="123"/>
      <c r="J66" s="174">
        <v>11618489430</v>
      </c>
      <c r="K66" s="123"/>
      <c r="L66" s="179">
        <v>0.21706736636675053</v>
      </c>
      <c r="M66" s="123"/>
      <c r="N66" s="174">
        <v>0</v>
      </c>
      <c r="O66" s="123"/>
      <c r="P66" s="175">
        <v>11618489430</v>
      </c>
      <c r="Q66" s="123"/>
      <c r="R66" s="176">
        <v>0</v>
      </c>
      <c r="S66" s="123"/>
      <c r="T66" s="176">
        <v>11618489430</v>
      </c>
      <c r="U66" s="123"/>
      <c r="V66" s="179">
        <v>0.26431989347303242</v>
      </c>
      <c r="X66" s="123"/>
    </row>
    <row r="67" spans="1:24" ht="21.75" customHeight="1">
      <c r="A67" s="174" t="s">
        <v>23</v>
      </c>
      <c r="B67" s="174"/>
      <c r="C67" s="123"/>
      <c r="D67" s="174">
        <v>0</v>
      </c>
      <c r="E67" s="123"/>
      <c r="F67" s="174">
        <v>14008807028</v>
      </c>
      <c r="G67" s="123"/>
      <c r="H67" s="174">
        <v>3151782855</v>
      </c>
      <c r="I67" s="123"/>
      <c r="J67" s="174">
        <v>17160589883</v>
      </c>
      <c r="K67" s="123"/>
      <c r="L67" s="179">
        <v>0.32061001334514394</v>
      </c>
      <c r="M67" s="123"/>
      <c r="N67" s="174">
        <v>0</v>
      </c>
      <c r="O67" s="123"/>
      <c r="P67" s="175">
        <v>7757506028</v>
      </c>
      <c r="Q67" s="123"/>
      <c r="R67" s="176">
        <v>3151782855</v>
      </c>
      <c r="S67" s="123"/>
      <c r="T67" s="176">
        <v>10909288883</v>
      </c>
      <c r="U67" s="123"/>
      <c r="V67" s="179">
        <v>0.24818562626355953</v>
      </c>
      <c r="X67" s="123"/>
    </row>
    <row r="68" spans="1:24" ht="21.75" customHeight="1">
      <c r="A68" s="174" t="s">
        <v>73</v>
      </c>
      <c r="B68" s="174"/>
      <c r="C68" s="123"/>
      <c r="D68" s="174">
        <v>0</v>
      </c>
      <c r="E68" s="123"/>
      <c r="F68" s="174">
        <v>8241856662</v>
      </c>
      <c r="G68" s="123"/>
      <c r="H68" s="174">
        <v>5332595821</v>
      </c>
      <c r="I68" s="123"/>
      <c r="J68" s="174">
        <v>13574452483</v>
      </c>
      <c r="K68" s="123"/>
      <c r="L68" s="179">
        <v>0.25361047734373227</v>
      </c>
      <c r="M68" s="123"/>
      <c r="N68" s="174">
        <v>0</v>
      </c>
      <c r="O68" s="123"/>
      <c r="P68" s="175">
        <v>2158187341</v>
      </c>
      <c r="Q68" s="123"/>
      <c r="R68" s="176">
        <v>5332595821</v>
      </c>
      <c r="S68" s="123"/>
      <c r="T68" s="176">
        <v>7490783162</v>
      </c>
      <c r="U68" s="123"/>
      <c r="V68" s="179">
        <v>0.17041483915258207</v>
      </c>
      <c r="X68" s="123"/>
    </row>
    <row r="69" spans="1:24" ht="21.75" customHeight="1">
      <c r="A69" s="174" t="s">
        <v>24</v>
      </c>
      <c r="B69" s="174"/>
      <c r="C69" s="123"/>
      <c r="D69" s="176">
        <v>0</v>
      </c>
      <c r="E69" s="123"/>
      <c r="F69" s="176">
        <v>12185075599</v>
      </c>
      <c r="G69" s="123"/>
      <c r="H69" s="176">
        <v>0</v>
      </c>
      <c r="I69" s="123"/>
      <c r="J69" s="176">
        <v>12185075599</v>
      </c>
      <c r="K69" s="123"/>
      <c r="L69" s="179">
        <v>0.22765285325518306</v>
      </c>
      <c r="M69" s="123"/>
      <c r="N69" s="176">
        <v>0</v>
      </c>
      <c r="O69" s="123"/>
      <c r="P69" s="175">
        <v>5993310799</v>
      </c>
      <c r="Q69" s="123"/>
      <c r="R69" s="176">
        <v>0</v>
      </c>
      <c r="S69" s="123"/>
      <c r="T69" s="176">
        <v>5993310799</v>
      </c>
      <c r="U69" s="123"/>
      <c r="V69" s="179">
        <v>0.13634743840727107</v>
      </c>
      <c r="X69" s="123"/>
    </row>
    <row r="70" spans="1:24" ht="21.75" customHeight="1">
      <c r="A70" s="174" t="s">
        <v>40</v>
      </c>
      <c r="B70" s="174"/>
      <c r="C70" s="123"/>
      <c r="D70" s="174">
        <v>0</v>
      </c>
      <c r="E70" s="123"/>
      <c r="F70" s="174">
        <v>0</v>
      </c>
      <c r="G70" s="123"/>
      <c r="H70" s="174">
        <v>4914022892</v>
      </c>
      <c r="I70" s="123"/>
      <c r="J70" s="174">
        <v>4914022892</v>
      </c>
      <c r="K70" s="123"/>
      <c r="L70" s="179">
        <v>9.1808321026493625E-2</v>
      </c>
      <c r="M70" s="123"/>
      <c r="N70" s="174">
        <v>0</v>
      </c>
      <c r="O70" s="123"/>
      <c r="P70" s="175">
        <v>0</v>
      </c>
      <c r="Q70" s="123"/>
      <c r="R70" s="176">
        <v>4914022892</v>
      </c>
      <c r="S70" s="123"/>
      <c r="T70" s="176">
        <v>4914022892</v>
      </c>
      <c r="U70" s="123"/>
      <c r="V70" s="179">
        <v>0.11179370736299604</v>
      </c>
      <c r="X70" s="123"/>
    </row>
    <row r="71" spans="1:24" ht="21.75" customHeight="1">
      <c r="A71" s="174" t="s">
        <v>108</v>
      </c>
      <c r="B71" s="174"/>
      <c r="C71" s="123"/>
      <c r="D71" s="174">
        <v>0</v>
      </c>
      <c r="E71" s="123"/>
      <c r="F71" s="174">
        <v>4507820878</v>
      </c>
      <c r="G71" s="123"/>
      <c r="H71" s="174">
        <v>0</v>
      </c>
      <c r="I71" s="123"/>
      <c r="J71" s="174">
        <v>4507820878</v>
      </c>
      <c r="K71" s="123"/>
      <c r="L71" s="179">
        <v>8.4219279273425568E-2</v>
      </c>
      <c r="M71" s="123"/>
      <c r="N71" s="174">
        <v>0</v>
      </c>
      <c r="O71" s="123"/>
      <c r="P71" s="175">
        <v>4507820878</v>
      </c>
      <c r="Q71" s="123"/>
      <c r="R71" s="176">
        <v>0</v>
      </c>
      <c r="S71" s="123"/>
      <c r="T71" s="176">
        <v>4507820878</v>
      </c>
      <c r="U71" s="123"/>
      <c r="V71" s="179">
        <v>0.10255263745318668</v>
      </c>
      <c r="X71" s="123"/>
    </row>
    <row r="72" spans="1:24" ht="21.75" customHeight="1">
      <c r="A72" s="174" t="s">
        <v>47</v>
      </c>
      <c r="B72" s="174"/>
      <c r="C72" s="123"/>
      <c r="D72" s="174">
        <v>0</v>
      </c>
      <c r="E72" s="123"/>
      <c r="F72" s="174">
        <v>0</v>
      </c>
      <c r="G72" s="123"/>
      <c r="H72" s="174">
        <v>3689274466</v>
      </c>
      <c r="I72" s="123"/>
      <c r="J72" s="174">
        <v>3689274466</v>
      </c>
      <c r="K72" s="123"/>
      <c r="L72" s="179">
        <v>6.8926438067837534E-2</v>
      </c>
      <c r="M72" s="123"/>
      <c r="N72" s="174">
        <v>0</v>
      </c>
      <c r="O72" s="123"/>
      <c r="P72" s="175">
        <v>0</v>
      </c>
      <c r="Q72" s="123"/>
      <c r="R72" s="176">
        <v>3689274466</v>
      </c>
      <c r="S72" s="123"/>
      <c r="T72" s="176">
        <v>3689274466</v>
      </c>
      <c r="U72" s="123"/>
      <c r="V72" s="179">
        <v>8.3930758789346221E-2</v>
      </c>
      <c r="X72" s="123"/>
    </row>
    <row r="73" spans="1:24" ht="21.75" customHeight="1">
      <c r="A73" s="174" t="s">
        <v>111</v>
      </c>
      <c r="B73" s="174"/>
      <c r="C73" s="123"/>
      <c r="D73" s="174">
        <v>0</v>
      </c>
      <c r="E73" s="123"/>
      <c r="F73" s="174">
        <v>3133022390</v>
      </c>
      <c r="G73" s="123"/>
      <c r="H73" s="174">
        <v>0</v>
      </c>
      <c r="I73" s="123"/>
      <c r="J73" s="174">
        <v>3133022390</v>
      </c>
      <c r="K73" s="123"/>
      <c r="L73" s="179">
        <v>5.8534022263629359E-2</v>
      </c>
      <c r="M73" s="123"/>
      <c r="N73" s="174">
        <v>0</v>
      </c>
      <c r="O73" s="123"/>
      <c r="P73" s="175">
        <v>3133022390</v>
      </c>
      <c r="Q73" s="123"/>
      <c r="R73" s="176">
        <v>0</v>
      </c>
      <c r="S73" s="123"/>
      <c r="T73" s="176">
        <v>3133022390</v>
      </c>
      <c r="U73" s="123"/>
      <c r="V73" s="179">
        <v>7.1276059539645803E-2</v>
      </c>
      <c r="X73" s="123"/>
    </row>
    <row r="74" spans="1:24" ht="21.75" customHeight="1">
      <c r="A74" s="174" t="s">
        <v>29</v>
      </c>
      <c r="B74" s="174"/>
      <c r="C74" s="123"/>
      <c r="D74" s="174"/>
      <c r="E74" s="123"/>
      <c r="F74" s="174"/>
      <c r="G74" s="123"/>
      <c r="H74" s="174"/>
      <c r="I74" s="123"/>
      <c r="J74" s="174">
        <v>2382941040</v>
      </c>
      <c r="K74" s="123"/>
      <c r="L74" s="179">
        <v>4.452030867493293E-2</v>
      </c>
      <c r="M74" s="123"/>
      <c r="N74" s="174"/>
      <c r="O74" s="123"/>
      <c r="P74" s="175">
        <v>0</v>
      </c>
      <c r="Q74" s="123"/>
      <c r="R74" s="176">
        <v>2382941040</v>
      </c>
      <c r="S74" s="123"/>
      <c r="T74" s="176">
        <v>2382941040</v>
      </c>
      <c r="U74" s="123"/>
      <c r="V74" s="179">
        <v>5.4211756669413871E-2</v>
      </c>
      <c r="X74" s="123"/>
    </row>
    <row r="75" spans="1:24" ht="21.75" customHeight="1">
      <c r="A75" s="174" t="s">
        <v>103</v>
      </c>
      <c r="B75" s="174"/>
      <c r="C75" s="123"/>
      <c r="D75" s="174">
        <v>0</v>
      </c>
      <c r="E75" s="123"/>
      <c r="F75" s="174">
        <v>1641565595</v>
      </c>
      <c r="G75" s="123"/>
      <c r="H75" s="174">
        <v>0</v>
      </c>
      <c r="I75" s="123"/>
      <c r="J75" s="174">
        <v>1641565595</v>
      </c>
      <c r="K75" s="123"/>
      <c r="L75" s="179">
        <v>3.0669246856208383E-2</v>
      </c>
      <c r="M75" s="123"/>
      <c r="N75" s="174">
        <v>0</v>
      </c>
      <c r="O75" s="123"/>
      <c r="P75" s="175">
        <v>1641565595</v>
      </c>
      <c r="Q75" s="123"/>
      <c r="R75" s="176">
        <v>0</v>
      </c>
      <c r="S75" s="123"/>
      <c r="T75" s="176">
        <v>1641565595</v>
      </c>
      <c r="U75" s="123"/>
      <c r="V75" s="179">
        <v>3.7345512582645186E-2</v>
      </c>
      <c r="X75" s="123"/>
    </row>
    <row r="76" spans="1:24" ht="21.75" customHeight="1">
      <c r="A76" s="174" t="s">
        <v>102</v>
      </c>
      <c r="B76" s="174"/>
      <c r="C76" s="123"/>
      <c r="D76" s="174">
        <v>0</v>
      </c>
      <c r="E76" s="123"/>
      <c r="F76" s="174">
        <v>0</v>
      </c>
      <c r="G76" s="123"/>
      <c r="H76" s="174">
        <v>-4031759728</v>
      </c>
      <c r="I76" s="123"/>
      <c r="J76" s="174">
        <v>-4031759728</v>
      </c>
      <c r="K76" s="123"/>
      <c r="L76" s="179">
        <v>-7.5325064523511509E-2</v>
      </c>
      <c r="M76" s="123"/>
      <c r="N76" s="174">
        <v>5549148100</v>
      </c>
      <c r="O76" s="123"/>
      <c r="P76" s="175">
        <v>0</v>
      </c>
      <c r="Q76" s="123"/>
      <c r="R76" s="176">
        <v>-4031759728</v>
      </c>
      <c r="S76" s="123"/>
      <c r="T76" s="176">
        <v>1517388372</v>
      </c>
      <c r="U76" s="123"/>
      <c r="V76" s="179">
        <v>3.4520488679762748E-2</v>
      </c>
      <c r="X76" s="123"/>
    </row>
    <row r="77" spans="1:24" ht="21.75" customHeight="1">
      <c r="A77" s="174" t="s">
        <v>77</v>
      </c>
      <c r="B77" s="174"/>
      <c r="C77" s="123"/>
      <c r="D77" s="174">
        <v>0</v>
      </c>
      <c r="E77" s="123"/>
      <c r="F77" s="174">
        <v>75738941962</v>
      </c>
      <c r="G77" s="123"/>
      <c r="H77" s="174">
        <v>0</v>
      </c>
      <c r="I77" s="123"/>
      <c r="J77" s="174">
        <v>75738941962</v>
      </c>
      <c r="K77" s="123"/>
      <c r="L77" s="179">
        <v>1.4150249705133577</v>
      </c>
      <c r="M77" s="123"/>
      <c r="N77" s="174">
        <v>0</v>
      </c>
      <c r="O77" s="123"/>
      <c r="P77" s="175">
        <v>-74393733891</v>
      </c>
      <c r="Q77" s="123"/>
      <c r="R77" s="176">
        <v>75825822221</v>
      </c>
      <c r="S77" s="123"/>
      <c r="T77" s="176">
        <v>1432088330</v>
      </c>
      <c r="U77" s="123"/>
      <c r="V77" s="179">
        <v>3.2579918164935918E-2</v>
      </c>
      <c r="X77" s="123"/>
    </row>
    <row r="78" spans="1:24" ht="21.75" customHeight="1">
      <c r="A78" s="174" t="s">
        <v>49</v>
      </c>
      <c r="B78" s="174"/>
      <c r="C78" s="123"/>
      <c r="D78" s="174">
        <v>0</v>
      </c>
      <c r="E78" s="123"/>
      <c r="F78" s="174">
        <v>0</v>
      </c>
      <c r="G78" s="123"/>
      <c r="H78" s="174">
        <v>1176485516</v>
      </c>
      <c r="I78" s="123"/>
      <c r="J78" s="174">
        <v>1176485516</v>
      </c>
      <c r="K78" s="123"/>
      <c r="L78" s="179">
        <v>2.1980190631954426E-2</v>
      </c>
      <c r="M78" s="123"/>
      <c r="N78" s="174">
        <v>0</v>
      </c>
      <c r="O78" s="123"/>
      <c r="P78" s="175">
        <v>0</v>
      </c>
      <c r="Q78" s="123"/>
      <c r="R78" s="176">
        <v>1176485516</v>
      </c>
      <c r="S78" s="123"/>
      <c r="T78" s="176">
        <v>1176485516</v>
      </c>
      <c r="U78" s="123"/>
      <c r="V78" s="179">
        <v>2.6764970449492036E-2</v>
      </c>
      <c r="X78" s="123"/>
    </row>
    <row r="79" spans="1:24" ht="21.75" customHeight="1">
      <c r="A79" s="174" t="s">
        <v>85</v>
      </c>
      <c r="B79" s="174"/>
      <c r="C79" s="123"/>
      <c r="D79" s="174">
        <v>0</v>
      </c>
      <c r="E79" s="123"/>
      <c r="F79" s="174">
        <v>972494059</v>
      </c>
      <c r="G79" s="123"/>
      <c r="H79" s="174">
        <v>0</v>
      </c>
      <c r="I79" s="123"/>
      <c r="J79" s="174">
        <v>972494059</v>
      </c>
      <c r="K79" s="123"/>
      <c r="L79" s="179">
        <v>1.8169033544874629E-2</v>
      </c>
      <c r="M79" s="123"/>
      <c r="N79" s="174">
        <v>0</v>
      </c>
      <c r="O79" s="123"/>
      <c r="P79" s="175">
        <v>972494059</v>
      </c>
      <c r="Q79" s="123"/>
      <c r="R79" s="176">
        <v>0</v>
      </c>
      <c r="S79" s="123"/>
      <c r="T79" s="176">
        <v>972494059</v>
      </c>
      <c r="U79" s="123"/>
      <c r="V79" s="179">
        <v>2.2124177813882723E-2</v>
      </c>
      <c r="X79" s="123"/>
    </row>
    <row r="80" spans="1:24" ht="21.75" customHeight="1">
      <c r="A80" s="174" t="s">
        <v>109</v>
      </c>
      <c r="B80" s="174"/>
      <c r="C80" s="123"/>
      <c r="D80" s="174">
        <v>0</v>
      </c>
      <c r="E80" s="123"/>
      <c r="F80" s="174">
        <v>479701887</v>
      </c>
      <c r="G80" s="123"/>
      <c r="H80" s="174">
        <v>0</v>
      </c>
      <c r="I80" s="123"/>
      <c r="J80" s="174">
        <v>479701887</v>
      </c>
      <c r="K80" s="123"/>
      <c r="L80" s="179">
        <v>8.9622343661460453E-3</v>
      </c>
      <c r="M80" s="123"/>
      <c r="N80" s="174">
        <v>0</v>
      </c>
      <c r="O80" s="123"/>
      <c r="P80" s="175">
        <v>479701887</v>
      </c>
      <c r="Q80" s="123"/>
      <c r="R80" s="176">
        <v>0</v>
      </c>
      <c r="S80" s="123"/>
      <c r="T80" s="176">
        <v>479701887</v>
      </c>
      <c r="U80" s="123"/>
      <c r="V80" s="179">
        <v>1.0913187332533696E-2</v>
      </c>
      <c r="X80" s="123"/>
    </row>
    <row r="81" spans="1:26" ht="21.75" customHeight="1">
      <c r="A81" s="174" t="s">
        <v>48</v>
      </c>
      <c r="B81" s="174"/>
      <c r="C81" s="123"/>
      <c r="D81" s="174">
        <v>0</v>
      </c>
      <c r="E81" s="123"/>
      <c r="F81" s="174">
        <v>0</v>
      </c>
      <c r="G81" s="123"/>
      <c r="H81" s="174">
        <v>302002614</v>
      </c>
      <c r="I81" s="123"/>
      <c r="J81" s="174">
        <v>302002614</v>
      </c>
      <c r="K81" s="123"/>
      <c r="L81" s="179">
        <v>5.6422921802197091E-3</v>
      </c>
      <c r="M81" s="123"/>
      <c r="N81" s="174">
        <v>0</v>
      </c>
      <c r="O81" s="123"/>
      <c r="P81" s="175">
        <v>0</v>
      </c>
      <c r="Q81" s="123"/>
      <c r="R81" s="176">
        <v>302002614</v>
      </c>
      <c r="S81" s="123"/>
      <c r="T81" s="176">
        <v>302002614</v>
      </c>
      <c r="U81" s="123"/>
      <c r="V81" s="179">
        <v>6.870540205935991E-3</v>
      </c>
      <c r="X81" s="123"/>
    </row>
    <row r="82" spans="1:26" ht="21.75" customHeight="1">
      <c r="A82" s="174" t="s">
        <v>46</v>
      </c>
      <c r="B82" s="174"/>
      <c r="C82" s="123"/>
      <c r="D82" s="174">
        <v>0</v>
      </c>
      <c r="E82" s="123"/>
      <c r="F82" s="174">
        <v>0</v>
      </c>
      <c r="G82" s="123"/>
      <c r="H82" s="174">
        <v>249808527</v>
      </c>
      <c r="I82" s="123"/>
      <c r="J82" s="174">
        <v>249808527</v>
      </c>
      <c r="K82" s="123"/>
      <c r="L82" s="179">
        <v>4.6671539685557289E-3</v>
      </c>
      <c r="M82" s="123"/>
      <c r="N82" s="174">
        <v>0</v>
      </c>
      <c r="O82" s="123"/>
      <c r="P82" s="175">
        <v>0</v>
      </c>
      <c r="Q82" s="123"/>
      <c r="R82" s="176">
        <v>249808527</v>
      </c>
      <c r="S82" s="123"/>
      <c r="T82" s="176">
        <v>249808527</v>
      </c>
      <c r="U82" s="123"/>
      <c r="V82" s="179">
        <v>5.6831280557695651E-3</v>
      </c>
      <c r="X82" s="123"/>
    </row>
    <row r="83" spans="1:26" ht="21.75" customHeight="1">
      <c r="A83" s="174" t="s">
        <v>114</v>
      </c>
      <c r="B83" s="174"/>
      <c r="C83" s="123"/>
      <c r="D83" s="174">
        <v>0</v>
      </c>
      <c r="E83" s="123"/>
      <c r="F83" s="174">
        <v>222123367</v>
      </c>
      <c r="G83" s="123"/>
      <c r="H83" s="174">
        <v>0</v>
      </c>
      <c r="I83" s="123"/>
      <c r="J83" s="174">
        <v>222123367</v>
      </c>
      <c r="K83" s="123"/>
      <c r="L83" s="179">
        <v>4.149914201299505E-3</v>
      </c>
      <c r="M83" s="123"/>
      <c r="N83" s="174">
        <v>0</v>
      </c>
      <c r="O83" s="123"/>
      <c r="P83" s="175">
        <v>222123367</v>
      </c>
      <c r="Q83" s="123"/>
      <c r="R83" s="176">
        <v>0</v>
      </c>
      <c r="S83" s="123"/>
      <c r="T83" s="176">
        <v>222123367</v>
      </c>
      <c r="U83" s="123"/>
      <c r="V83" s="179">
        <v>5.0532924316058258E-3</v>
      </c>
      <c r="X83" s="123"/>
    </row>
    <row r="84" spans="1:26" ht="21.75" customHeight="1">
      <c r="A84" s="174" t="s">
        <v>112</v>
      </c>
      <c r="B84" s="174"/>
      <c r="C84" s="123"/>
      <c r="D84" s="174">
        <v>0</v>
      </c>
      <c r="E84" s="123"/>
      <c r="F84" s="174">
        <v>197057324</v>
      </c>
      <c r="G84" s="123"/>
      <c r="H84" s="174">
        <v>0</v>
      </c>
      <c r="I84" s="123"/>
      <c r="J84" s="174">
        <v>197057324</v>
      </c>
      <c r="K84" s="123"/>
      <c r="L84" s="179">
        <v>3.6816072004602633E-3</v>
      </c>
      <c r="M84" s="123"/>
      <c r="N84" s="174">
        <v>0</v>
      </c>
      <c r="O84" s="123"/>
      <c r="P84" s="175">
        <v>197057324</v>
      </c>
      <c r="Q84" s="123"/>
      <c r="R84" s="176">
        <v>0</v>
      </c>
      <c r="S84" s="123"/>
      <c r="T84" s="176">
        <v>197057324</v>
      </c>
      <c r="U84" s="123"/>
      <c r="V84" s="179">
        <v>4.4830415521375424E-3</v>
      </c>
      <c r="X84" s="123"/>
    </row>
    <row r="85" spans="1:26" ht="21.75" customHeight="1">
      <c r="A85" s="174" t="s">
        <v>78</v>
      </c>
      <c r="B85" s="174"/>
      <c r="C85" s="123"/>
      <c r="D85" s="174">
        <v>0</v>
      </c>
      <c r="E85" s="123"/>
      <c r="F85" s="174">
        <v>253028825</v>
      </c>
      <c r="G85" s="123"/>
      <c r="H85" s="174">
        <v>-124572697</v>
      </c>
      <c r="I85" s="123"/>
      <c r="J85" s="174">
        <v>128456128</v>
      </c>
      <c r="K85" s="123"/>
      <c r="L85" s="179">
        <v>2.3999362022598322E-3</v>
      </c>
      <c r="M85" s="123"/>
      <c r="N85" s="174">
        <v>0</v>
      </c>
      <c r="O85" s="123"/>
      <c r="P85" s="175">
        <v>253028825</v>
      </c>
      <c r="Q85" s="123"/>
      <c r="R85" s="176">
        <v>-124572697</v>
      </c>
      <c r="S85" s="123"/>
      <c r="T85" s="176">
        <v>128456128</v>
      </c>
      <c r="U85" s="123"/>
      <c r="V85" s="179">
        <v>2.9223687187120177E-3</v>
      </c>
      <c r="X85" s="123"/>
    </row>
    <row r="86" spans="1:26" ht="21.75" customHeight="1">
      <c r="A86" s="174" t="s">
        <v>34</v>
      </c>
      <c r="B86" s="174"/>
      <c r="C86" s="123"/>
      <c r="D86" s="174">
        <v>0</v>
      </c>
      <c r="E86" s="123"/>
      <c r="F86" s="174">
        <v>12837592352</v>
      </c>
      <c r="G86" s="123"/>
      <c r="H86" s="174">
        <v>0</v>
      </c>
      <c r="I86" s="123"/>
      <c r="J86" s="174">
        <v>12837592352</v>
      </c>
      <c r="K86" s="123"/>
      <c r="L86" s="179">
        <v>0.23984377479771729</v>
      </c>
      <c r="M86" s="123"/>
      <c r="N86" s="174">
        <v>13200000000</v>
      </c>
      <c r="O86" s="123"/>
      <c r="P86" s="175">
        <v>-13097964000</v>
      </c>
      <c r="Q86" s="123"/>
      <c r="R86" s="176">
        <v>0</v>
      </c>
      <c r="S86" s="123"/>
      <c r="T86" s="176">
        <v>102036000</v>
      </c>
      <c r="U86" s="123"/>
      <c r="V86" s="179">
        <v>2.3213124918610301E-3</v>
      </c>
      <c r="X86" s="123"/>
    </row>
    <row r="87" spans="1:26" ht="21.75" customHeight="1">
      <c r="A87" s="174" t="s">
        <v>106</v>
      </c>
      <c r="B87" s="174"/>
      <c r="C87" s="123"/>
      <c r="D87" s="174">
        <v>0</v>
      </c>
      <c r="E87" s="123"/>
      <c r="F87" s="174">
        <v>60413923</v>
      </c>
      <c r="G87" s="123"/>
      <c r="H87" s="174">
        <v>0</v>
      </c>
      <c r="I87" s="123"/>
      <c r="J87" s="174">
        <v>60413923</v>
      </c>
      <c r="K87" s="123"/>
      <c r="L87" s="179">
        <v>1.1287087909752187E-3</v>
      </c>
      <c r="M87" s="123"/>
      <c r="N87" s="174">
        <v>0</v>
      </c>
      <c r="O87" s="123"/>
      <c r="P87" s="175">
        <v>60413923</v>
      </c>
      <c r="Q87" s="123"/>
      <c r="R87" s="176">
        <v>0</v>
      </c>
      <c r="S87" s="123"/>
      <c r="T87" s="176">
        <v>60413923</v>
      </c>
      <c r="U87" s="123"/>
      <c r="V87" s="179">
        <v>1.3744128948824964E-3</v>
      </c>
      <c r="X87" s="123"/>
    </row>
    <row r="88" spans="1:26" ht="21.75" customHeight="1">
      <c r="A88" s="174" t="s">
        <v>66</v>
      </c>
      <c r="B88" s="174"/>
      <c r="C88" s="123"/>
      <c r="D88" s="174">
        <v>0</v>
      </c>
      <c r="E88" s="123"/>
      <c r="F88" s="174">
        <v>0</v>
      </c>
      <c r="G88" s="123"/>
      <c r="H88" s="174">
        <v>16918906</v>
      </c>
      <c r="I88" s="123"/>
      <c r="J88" s="174">
        <v>16918906</v>
      </c>
      <c r="K88" s="123"/>
      <c r="L88" s="179">
        <v>3.1609465149090501E-4</v>
      </c>
      <c r="M88" s="123"/>
      <c r="N88" s="174">
        <v>0</v>
      </c>
      <c r="O88" s="123"/>
      <c r="P88" s="175">
        <v>0</v>
      </c>
      <c r="Q88" s="123"/>
      <c r="R88" s="176">
        <v>16918906</v>
      </c>
      <c r="S88" s="123"/>
      <c r="T88" s="176">
        <v>16918906</v>
      </c>
      <c r="U88" s="123"/>
      <c r="V88" s="179">
        <v>3.8490403236526844E-4</v>
      </c>
      <c r="X88" s="123"/>
    </row>
    <row r="89" spans="1:26" ht="21" customHeight="1">
      <c r="A89" s="174" t="s">
        <v>100</v>
      </c>
      <c r="B89" s="174"/>
      <c r="C89" s="123"/>
      <c r="D89" s="174">
        <v>0</v>
      </c>
      <c r="E89" s="123"/>
      <c r="F89" s="174">
        <v>36103501539</v>
      </c>
      <c r="G89" s="123"/>
      <c r="H89" s="174">
        <v>0</v>
      </c>
      <c r="I89" s="123"/>
      <c r="J89" s="174">
        <v>36103501539</v>
      </c>
      <c r="K89" s="123"/>
      <c r="L89" s="179">
        <v>0.67451901066011943</v>
      </c>
      <c r="M89" s="123"/>
      <c r="N89" s="174">
        <v>0</v>
      </c>
      <c r="O89" s="123"/>
      <c r="P89" s="175">
        <v>0</v>
      </c>
      <c r="Q89" s="123"/>
      <c r="R89" s="176">
        <v>0</v>
      </c>
      <c r="S89" s="123"/>
      <c r="T89" s="176">
        <v>0</v>
      </c>
      <c r="U89" s="123"/>
      <c r="V89" s="179">
        <v>0</v>
      </c>
      <c r="X89" s="123"/>
    </row>
    <row r="90" spans="1:26" ht="21.75" customHeight="1">
      <c r="A90" s="174" t="s">
        <v>107</v>
      </c>
      <c r="B90" s="174"/>
      <c r="C90" s="123"/>
      <c r="D90" s="174">
        <v>0</v>
      </c>
      <c r="E90" s="123"/>
      <c r="F90" s="174">
        <v>-5313696</v>
      </c>
      <c r="G90" s="123"/>
      <c r="H90" s="174">
        <v>0</v>
      </c>
      <c r="I90" s="123"/>
      <c r="J90" s="174">
        <v>-5313696</v>
      </c>
      <c r="K90" s="123"/>
      <c r="L90" s="179">
        <v>-9.9275383718581798E-5</v>
      </c>
      <c r="M90" s="123"/>
      <c r="N90" s="174">
        <v>0</v>
      </c>
      <c r="O90" s="123"/>
      <c r="P90" s="175">
        <v>-5313696</v>
      </c>
      <c r="Q90" s="123"/>
      <c r="R90" s="176">
        <v>0</v>
      </c>
      <c r="S90" s="123"/>
      <c r="T90" s="176">
        <v>-5313696</v>
      </c>
      <c r="U90" s="123"/>
      <c r="V90" s="179">
        <v>-1.2088624507773714E-4</v>
      </c>
      <c r="X90" s="123"/>
      <c r="Z90" s="148"/>
    </row>
    <row r="91" spans="1:26" ht="21.75" customHeight="1">
      <c r="A91" s="174" t="s">
        <v>82</v>
      </c>
      <c r="B91" s="174"/>
      <c r="C91" s="123"/>
      <c r="D91" s="174">
        <v>0</v>
      </c>
      <c r="E91" s="123"/>
      <c r="F91" s="174">
        <v>7864424940</v>
      </c>
      <c r="G91" s="123"/>
      <c r="H91" s="174">
        <v>-1967397644</v>
      </c>
      <c r="I91" s="123"/>
      <c r="J91" s="174">
        <v>5897027296</v>
      </c>
      <c r="K91" s="123"/>
      <c r="L91" s="179">
        <v>0.11017371855848565</v>
      </c>
      <c r="M91" s="123"/>
      <c r="N91" s="174">
        <v>0</v>
      </c>
      <c r="O91" s="123"/>
      <c r="P91" s="175">
        <v>1511706607</v>
      </c>
      <c r="Q91" s="123"/>
      <c r="R91" s="176">
        <v>-1967397644</v>
      </c>
      <c r="S91" s="123"/>
      <c r="T91" s="176">
        <v>-455691037</v>
      </c>
      <c r="U91" s="123"/>
      <c r="V91" s="179">
        <v>-1.0366942026512277E-2</v>
      </c>
      <c r="X91" s="123"/>
      <c r="Z91" s="148"/>
    </row>
    <row r="92" spans="1:26" ht="21.75" customHeight="1">
      <c r="A92" s="174" t="s">
        <v>105</v>
      </c>
      <c r="B92" s="174"/>
      <c r="C92" s="123"/>
      <c r="D92" s="174">
        <v>0</v>
      </c>
      <c r="E92" s="123"/>
      <c r="F92" s="174">
        <v>-726735381</v>
      </c>
      <c r="G92" s="123"/>
      <c r="H92" s="174">
        <v>0</v>
      </c>
      <c r="I92" s="123"/>
      <c r="J92" s="174">
        <v>-726735381</v>
      </c>
      <c r="K92" s="123"/>
      <c r="L92" s="179">
        <v>-1.3577542601354077E-2</v>
      </c>
      <c r="M92" s="123"/>
      <c r="N92" s="174">
        <v>0</v>
      </c>
      <c r="O92" s="123"/>
      <c r="P92" s="175">
        <v>-726735381</v>
      </c>
      <c r="Q92" s="123"/>
      <c r="R92" s="176">
        <v>0</v>
      </c>
      <c r="S92" s="123"/>
      <c r="T92" s="176">
        <v>-726735381</v>
      </c>
      <c r="U92" s="123"/>
      <c r="V92" s="179">
        <v>-1.6533183564552561E-2</v>
      </c>
      <c r="X92" s="123"/>
      <c r="Z92" s="148"/>
    </row>
    <row r="93" spans="1:26" ht="21" customHeight="1">
      <c r="A93" s="174" t="s">
        <v>110</v>
      </c>
      <c r="B93" s="174"/>
      <c r="C93" s="123"/>
      <c r="D93" s="174">
        <v>0</v>
      </c>
      <c r="E93" s="123"/>
      <c r="F93" s="174">
        <v>-854792415</v>
      </c>
      <c r="G93" s="123"/>
      <c r="H93" s="174">
        <v>0</v>
      </c>
      <c r="I93" s="123"/>
      <c r="J93" s="174">
        <v>-854792415</v>
      </c>
      <c r="K93" s="123"/>
      <c r="L93" s="179">
        <v>-1.5970022560353139E-2</v>
      </c>
      <c r="M93" s="123"/>
      <c r="N93" s="174">
        <v>0</v>
      </c>
      <c r="O93" s="123"/>
      <c r="P93" s="175">
        <v>-854792415</v>
      </c>
      <c r="Q93" s="123"/>
      <c r="R93" s="176">
        <v>0</v>
      </c>
      <c r="S93" s="123"/>
      <c r="T93" s="176">
        <v>-854792415</v>
      </c>
      <c r="U93" s="123"/>
      <c r="V93" s="179">
        <v>-1.94464729202199E-2</v>
      </c>
      <c r="X93" s="123"/>
      <c r="Y93" s="190">
        <v>1161824329</v>
      </c>
      <c r="Z93" s="148"/>
    </row>
    <row r="94" spans="1:26" ht="21.75" customHeight="1">
      <c r="A94" s="174" t="s">
        <v>113</v>
      </c>
      <c r="B94" s="174"/>
      <c r="C94" s="123"/>
      <c r="D94" s="174">
        <v>0</v>
      </c>
      <c r="E94" s="123"/>
      <c r="F94" s="174">
        <v>-1564902843</v>
      </c>
      <c r="G94" s="123"/>
      <c r="H94" s="174">
        <v>0</v>
      </c>
      <c r="I94" s="123"/>
      <c r="J94" s="174">
        <v>-1564902843</v>
      </c>
      <c r="K94" s="123"/>
      <c r="L94" s="179">
        <v>-2.9236962412062074E-2</v>
      </c>
      <c r="M94" s="123"/>
      <c r="N94" s="174">
        <v>0</v>
      </c>
      <c r="O94" s="123"/>
      <c r="P94" s="175">
        <v>-1564902843</v>
      </c>
      <c r="Q94" s="123"/>
      <c r="R94" s="176">
        <v>0</v>
      </c>
      <c r="S94" s="123"/>
      <c r="T94" s="176">
        <v>-1564902843</v>
      </c>
      <c r="U94" s="123"/>
      <c r="V94" s="179">
        <v>-3.5601439864408051E-2</v>
      </c>
      <c r="X94" s="123"/>
    </row>
    <row r="95" spans="1:26" ht="21.75" customHeight="1">
      <c r="A95" s="174" t="s">
        <v>104</v>
      </c>
      <c r="B95" s="174"/>
      <c r="C95" s="123"/>
      <c r="D95" s="174">
        <v>0</v>
      </c>
      <c r="E95" s="123"/>
      <c r="F95" s="174">
        <v>-1959164904</v>
      </c>
      <c r="G95" s="123"/>
      <c r="H95" s="174">
        <v>0</v>
      </c>
      <c r="I95" s="123"/>
      <c r="J95" s="174">
        <v>-1959164904</v>
      </c>
      <c r="K95" s="123"/>
      <c r="L95" s="179">
        <v>-3.6602930919002234E-2</v>
      </c>
      <c r="M95" s="123"/>
      <c r="N95" s="174">
        <v>0</v>
      </c>
      <c r="O95" s="123"/>
      <c r="P95" s="175">
        <v>-1959164904</v>
      </c>
      <c r="Q95" s="123"/>
      <c r="R95" s="176">
        <v>0</v>
      </c>
      <c r="S95" s="123"/>
      <c r="T95" s="176">
        <v>-1959164904</v>
      </c>
      <c r="U95" s="123"/>
      <c r="V95" s="179">
        <v>-4.4570876605030729E-2</v>
      </c>
      <c r="X95" s="123"/>
    </row>
    <row r="96" spans="1:26" ht="21.75" customHeight="1">
      <c r="A96" s="174" t="s">
        <v>58</v>
      </c>
      <c r="B96" s="174"/>
      <c r="C96" s="123"/>
      <c r="D96" s="174">
        <v>0</v>
      </c>
      <c r="E96" s="123"/>
      <c r="F96" s="174">
        <v>0</v>
      </c>
      <c r="G96" s="123"/>
      <c r="H96" s="174">
        <v>-4557230320</v>
      </c>
      <c r="I96" s="123"/>
      <c r="J96" s="174">
        <v>-4557230320</v>
      </c>
      <c r="K96" s="123"/>
      <c r="L96" s="179">
        <v>-8.5142392171466977E-2</v>
      </c>
      <c r="M96" s="123"/>
      <c r="N96" s="174">
        <v>0</v>
      </c>
      <c r="O96" s="123"/>
      <c r="P96" s="175">
        <v>0</v>
      </c>
      <c r="Q96" s="123"/>
      <c r="R96" s="176">
        <v>-4557230320</v>
      </c>
      <c r="S96" s="123"/>
      <c r="T96" s="176">
        <v>-4557230320</v>
      </c>
      <c r="U96" s="123"/>
      <c r="V96" s="179">
        <v>-0.10367669910721548</v>
      </c>
      <c r="X96" s="123"/>
      <c r="Z96" s="148"/>
    </row>
    <row r="97" spans="1:24" ht="21.75" customHeight="1">
      <c r="A97" s="174" t="s">
        <v>83</v>
      </c>
      <c r="B97" s="174"/>
      <c r="C97" s="123"/>
      <c r="D97" s="174">
        <v>0</v>
      </c>
      <c r="E97" s="123"/>
      <c r="F97" s="174">
        <v>42866063998</v>
      </c>
      <c r="G97" s="123"/>
      <c r="H97" s="174">
        <v>-58659679739</v>
      </c>
      <c r="I97" s="123"/>
      <c r="J97" s="174">
        <v>-15793615741</v>
      </c>
      <c r="K97" s="123"/>
      <c r="L97" s="179">
        <v>-0.29507093800465983</v>
      </c>
      <c r="M97" s="123"/>
      <c r="N97" s="174">
        <v>0</v>
      </c>
      <c r="O97" s="123"/>
      <c r="P97" s="175">
        <v>42866063998</v>
      </c>
      <c r="Q97" s="123"/>
      <c r="R97" s="176">
        <v>-58659679739</v>
      </c>
      <c r="S97" s="123"/>
      <c r="T97" s="176">
        <v>-15793615741</v>
      </c>
      <c r="U97" s="123"/>
      <c r="V97" s="179">
        <v>-0.35930375074715093</v>
      </c>
      <c r="X97" s="123"/>
    </row>
    <row r="98" spans="1:24" ht="21.75" customHeight="1">
      <c r="A98" s="174" t="s">
        <v>74</v>
      </c>
      <c r="B98" s="174"/>
      <c r="C98" s="123"/>
      <c r="D98" s="174">
        <v>0</v>
      </c>
      <c r="E98" s="123"/>
      <c r="F98" s="174">
        <v>0</v>
      </c>
      <c r="G98" s="123"/>
      <c r="H98" s="174">
        <v>0</v>
      </c>
      <c r="I98" s="123"/>
      <c r="J98" s="174">
        <v>0</v>
      </c>
      <c r="K98" s="123"/>
      <c r="L98" s="179">
        <v>0</v>
      </c>
      <c r="M98" s="123"/>
      <c r="N98" s="174">
        <v>0</v>
      </c>
      <c r="O98" s="123"/>
      <c r="P98" s="175">
        <v>-44890807078</v>
      </c>
      <c r="Q98" s="123"/>
      <c r="R98" s="176">
        <v>0</v>
      </c>
      <c r="S98" s="123"/>
      <c r="T98" s="176">
        <v>-44890807078</v>
      </c>
      <c r="U98" s="123"/>
      <c r="V98" s="179">
        <v>-1.0212629977643668</v>
      </c>
      <c r="X98" s="123"/>
    </row>
    <row r="99" spans="1:24" ht="21.75" customHeight="1">
      <c r="A99" s="174" t="s">
        <v>84</v>
      </c>
      <c r="B99" s="174"/>
      <c r="C99" s="123"/>
      <c r="D99" s="177">
        <v>0</v>
      </c>
      <c r="E99" s="123"/>
      <c r="F99" s="177">
        <v>0</v>
      </c>
      <c r="G99" s="123"/>
      <c r="H99" s="176">
        <v>0</v>
      </c>
      <c r="I99" s="123"/>
      <c r="J99" s="177">
        <v>0</v>
      </c>
      <c r="K99" s="123"/>
      <c r="L99" s="179">
        <v>0</v>
      </c>
      <c r="M99" s="123"/>
      <c r="N99" s="177">
        <v>0</v>
      </c>
      <c r="O99" s="123"/>
      <c r="P99" s="175">
        <v>-173123201710</v>
      </c>
      <c r="Q99" s="123"/>
      <c r="R99" s="176">
        <v>0</v>
      </c>
      <c r="S99" s="123"/>
      <c r="T99" s="176">
        <v>-173123201710</v>
      </c>
      <c r="U99" s="123"/>
      <c r="V99" s="179">
        <v>-3.9385417966247194</v>
      </c>
      <c r="X99" s="123"/>
    </row>
    <row r="100" spans="1:24" ht="21.75" customHeight="1" thickBot="1">
      <c r="A100" s="198" t="s">
        <v>115</v>
      </c>
      <c r="B100" s="198"/>
      <c r="D100" s="28">
        <f>SUM(D9:D99)</f>
        <v>124982860068</v>
      </c>
      <c r="F100" s="28">
        <f>SUM(F9:F99)</f>
        <v>5357711882149</v>
      </c>
      <c r="H100" s="28">
        <f>SUM(H9:H99)</f>
        <v>-34180847730</v>
      </c>
      <c r="J100" s="28">
        <f>SUM(J9:J99)</f>
        <v>5450896835527</v>
      </c>
      <c r="L100" s="15">
        <f>SUM(L9:L99)</f>
        <v>101.8386966355144</v>
      </c>
      <c r="N100" s="28">
        <f>SUM(N9:N99)</f>
        <v>191870765705</v>
      </c>
      <c r="P100" s="28">
        <f>SUM(P9:P99)</f>
        <v>4116482050743</v>
      </c>
      <c r="R100" s="28">
        <f>SUM(R9:R99)</f>
        <v>44027888017</v>
      </c>
      <c r="T100" s="28">
        <f>SUM(T9:T99)</f>
        <v>4352380704465</v>
      </c>
      <c r="V100" s="15">
        <f>SUM(V9:V99)</f>
        <v>99.016383419670618</v>
      </c>
    </row>
    <row r="101" spans="1:24" ht="13.5" thickTop="1">
      <c r="R101" s="123"/>
    </row>
    <row r="103" spans="1:24">
      <c r="N103" s="148"/>
      <c r="P103" s="148"/>
      <c r="R103" s="123"/>
    </row>
    <row r="104" spans="1:24">
      <c r="R104" s="123"/>
    </row>
    <row r="105" spans="1:24">
      <c r="N105" s="148"/>
      <c r="P105" s="123"/>
      <c r="R105" s="148"/>
    </row>
    <row r="106" spans="1:24">
      <c r="R106" s="148"/>
    </row>
    <row r="107" spans="1:24">
      <c r="P107" s="123"/>
    </row>
    <row r="108" spans="1:24">
      <c r="R108" s="123"/>
    </row>
    <row r="110" spans="1:24">
      <c r="R110" s="148"/>
    </row>
    <row r="111" spans="1:24">
      <c r="R111" s="123"/>
    </row>
    <row r="112" spans="1:24">
      <c r="R112" s="123"/>
    </row>
  </sheetData>
  <sortState xmlns:xlrd2="http://schemas.microsoft.com/office/spreadsheetml/2017/richdata2" ref="A9:V99">
    <sortCondition descending="1" ref="T9:T99"/>
  </sortState>
  <mergeCells count="10">
    <mergeCell ref="A100:B100"/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صورت وضعیت</vt:lpstr>
      <vt:lpstr>سهام</vt:lpstr>
      <vt:lpstr>اوراق مشتقه</vt:lpstr>
      <vt:lpstr>گواهی سپرده کالایی </vt:lpstr>
      <vt:lpstr>اوراق</vt:lpstr>
      <vt:lpstr>تعدیل قیمت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2026-06-23T08:55:02Z</dcterms:created>
  <dcterms:modified xsi:type="dcterms:W3CDTF">2026-06-27T08:24:30Z</dcterms:modified>
</cp:coreProperties>
</file>