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50427\"/>
    </mc:Choice>
  </mc:AlternateContent>
  <xr:revisionPtr revIDLastSave="0" documentId="13_ncr:1_{A6F9D99F-46FC-4636-AEF9-3E1E1D0870B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22" r:id="rId1"/>
    <sheet name="سهام" sheetId="2" r:id="rId2"/>
    <sheet name="گواهی سپرده کالایی " sheetId="23" r:id="rId3"/>
    <sheet name="اوراق مشتقه" sheetId="3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حاصل ازگواهی سپرده کالایی" sheetId="24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4">اوراق!$A$1:$AM$11</definedName>
    <definedName name="_xlnm.Print_Area" localSheetId="3">'اوراق مشتقه'!$A$1:$AT$18</definedName>
    <definedName name="_xlnm.Print_Area" localSheetId="5">'تعدیل قیمت'!$A$1:$N$11</definedName>
    <definedName name="_xlnm.Print_Area" localSheetId="7">درآمد!$A$1:$K$13</definedName>
    <definedName name="_xlnm.Print_Area" localSheetId="11">'درآمد سپرده بانکی'!$A$1:$K$13</definedName>
    <definedName name="_xlnm.Print_Area" localSheetId="10">'درآمد سرمایه گذاری در اوراق به'!$A$1:$S$13</definedName>
    <definedName name="_xlnm.Print_Area" localSheetId="8">'درآمد سرمایه گذاری در سهام'!$A$1:$W$110</definedName>
    <definedName name="_xlnm.Print_Area" localSheetId="13">'درآمد سود سهام'!$A$1:$T$47</definedName>
    <definedName name="_xlnm.Print_Area" localSheetId="17">'درآمد ناشی از تغییر قیمت اوراق'!$A$1:$Q$92</definedName>
    <definedName name="_xlnm.Print_Area" localSheetId="16">'درآمد ناشی از فروش'!$A$1:$Q$62</definedName>
    <definedName name="_xlnm.Print_Area" localSheetId="12">'سایر درآمدها'!$A$1:$G$10</definedName>
    <definedName name="_xlnm.Print_Area" localSheetId="6">سپرده!$A$1:$M$14</definedName>
    <definedName name="_xlnm.Print_Area" localSheetId="1">سهام!$A$1:$AB$98</definedName>
    <definedName name="_xlnm.Print_Area" localSheetId="14">'سود اوراق بهادار'!$A$1:$U$12</definedName>
    <definedName name="_xlnm.Print_Area" localSheetId="15">'سود سپرده بانکی'!$A$1:$N$13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10" i="9" l="1"/>
  <c r="L110" i="9"/>
  <c r="Q8" i="21"/>
  <c r="O8" i="21"/>
  <c r="Q62" i="19"/>
  <c r="C62" i="19"/>
  <c r="E62" i="19"/>
  <c r="G62" i="19"/>
  <c r="I62" i="19"/>
  <c r="K62" i="19"/>
  <c r="M62" i="19"/>
  <c r="O62" i="19"/>
  <c r="T110" i="9" l="1"/>
  <c r="F8" i="8" s="1"/>
  <c r="F13" i="8" s="1"/>
  <c r="R13" i="11" l="1"/>
  <c r="F10" i="8" s="1"/>
  <c r="D110" i="9"/>
  <c r="F110" i="9"/>
  <c r="H110" i="9"/>
  <c r="J110" i="9"/>
  <c r="N110" i="9"/>
  <c r="P110" i="9"/>
  <c r="R110" i="9"/>
  <c r="D13" i="13"/>
  <c r="F9" i="13" s="1"/>
  <c r="H13" i="13"/>
  <c r="J9" i="13" s="1"/>
  <c r="D10" i="14"/>
  <c r="F10" i="14"/>
  <c r="Q92" i="21"/>
  <c r="F12" i="8"/>
  <c r="F11" i="8"/>
  <c r="F9" i="8"/>
  <c r="W98" i="2"/>
  <c r="E98" i="2"/>
  <c r="G98" i="2"/>
  <c r="I98" i="2"/>
  <c r="K98" i="2"/>
  <c r="M98" i="2"/>
  <c r="O98" i="2"/>
  <c r="S98" i="2"/>
  <c r="Y98" i="2"/>
  <c r="R12" i="23"/>
  <c r="T12" i="23"/>
  <c r="V12" i="23"/>
  <c r="M13" i="18"/>
  <c r="C92" i="21"/>
  <c r="E92" i="21"/>
  <c r="G92" i="21"/>
  <c r="I92" i="21"/>
  <c r="K92" i="21"/>
  <c r="M92" i="21"/>
  <c r="O92" i="21"/>
  <c r="C13" i="18"/>
  <c r="E13" i="18"/>
  <c r="G13" i="18"/>
  <c r="I13" i="18"/>
  <c r="K13" i="18"/>
  <c r="D13" i="11"/>
  <c r="H13" i="11"/>
  <c r="J13" i="11"/>
  <c r="L13" i="11"/>
  <c r="P13" i="11"/>
  <c r="D14" i="7"/>
  <c r="F14" i="7"/>
  <c r="H14" i="7"/>
  <c r="J14" i="7"/>
  <c r="F8" i="13" l="1"/>
  <c r="F13" i="13" s="1"/>
  <c r="F12" i="13"/>
  <c r="F11" i="13"/>
  <c r="F10" i="13"/>
  <c r="J8" i="13"/>
  <c r="J13" i="13" s="1"/>
  <c r="J12" i="13"/>
  <c r="J11" i="13"/>
  <c r="J10" i="13"/>
  <c r="AF11" i="5"/>
  <c r="S11" i="24"/>
  <c r="Q11" i="24"/>
  <c r="O11" i="24"/>
  <c r="M11" i="24"/>
  <c r="I11" i="24"/>
  <c r="G11" i="24"/>
  <c r="E11" i="24"/>
  <c r="C11" i="24"/>
  <c r="AJ12" i="23"/>
  <c r="AH12" i="23"/>
  <c r="AD12" i="23"/>
  <c r="AB12" i="23"/>
  <c r="AA12" i="23"/>
  <c r="Y12" i="23"/>
  <c r="X12" i="23"/>
</calcChain>
</file>

<file path=xl/sharedStrings.xml><?xml version="1.0" encoding="utf-8"?>
<sst xmlns="http://schemas.openxmlformats.org/spreadsheetml/2006/main" count="798" uniqueCount="293">
  <si>
    <t>صندوق سرمایه گذاری سهامی اهرمی پیشران پارسیان</t>
  </si>
  <si>
    <t>صورت وضعیت پرتفوی</t>
  </si>
  <si>
    <t>برای ماه منتهی به 1405/04/27</t>
  </si>
  <si>
    <t>-1</t>
  </si>
  <si>
    <t>سرمایه گذاری ها</t>
  </si>
  <si>
    <t>-1-1</t>
  </si>
  <si>
    <t>سرمایه گذاری در سهام و حق تقدم سهام</t>
  </si>
  <si>
    <t>1405/03/27</t>
  </si>
  <si>
    <t>تغییرات طی دوره</t>
  </si>
  <si>
    <t>1405/04/27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</si>
  <si>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</si>
  <si>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</si>
  <si>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</si>
  <si>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</si>
  <si>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</si>
  <si>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</si>
  <si>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</si>
  <si>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</si>
  <si>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</si>
  <si>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</si>
  <si>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بانک تجارت</t>
  </si>
  <si>
    <t>بانک خاورمیانه</t>
  </si>
  <si>
    <t>بانک صادرات ایران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</si>
  <si>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</si>
  <si>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</si>
  <si>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</si>
  <si>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</si>
  <si>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</si>
  <si>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</si>
  <si>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</si>
  <si>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پاکدیس</t>
  </si>
  <si>
    <t>پتروشیمی اروند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</si>
  <si>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</si>
  <si>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</si>
  <si>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</si>
  <si>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</si>
  <si>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</si>
  <si>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پتروشیمی‌شیراز</t>
  </si>
  <si>
    <t>پخش البرز</t>
  </si>
  <si>
    <t>پدیده شیمی قرن</t>
  </si>
  <si>
    <t>تامین سرمایه لوتوس پارسیان</t>
  </si>
  <si>
    <t>تایدواترخاورمیانه</t>
  </si>
  <si>
    <t>تراکتورسازی‌ایران‌</t>
  </si>
  <si>
    <t>توسعه معدنی و صنعتی صبانور</t>
  </si>
  <si>
    <t>توسعه‌معادن‌وفلزات‌</t>
  </si>
  <si>
    <t>تولیدات پتروشیمی قائد بصیر</t>
  </si>
  <si>
    <t>تولیدی‌مهرام‌</t>
  </si>
  <si>
    <t>ح . سنگ آهن گهرزمین</t>
  </si>
  <si>
    <t>ح . معدنی‌وصنعتی‌چادرملو</t>
  </si>
  <si>
    <t>داروسازی‌ فارابی‌</t>
  </si>
  <si>
    <t>ریخته‌گری‌ تراکتورسازی‌ ایران‌</t>
  </si>
  <si>
    <t>س. صنایع‌شیمیایی‌ایران</t>
  </si>
  <si>
    <t>س. نفت و گاز و پتروشیمی تأمین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</si>
  <si>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</si>
  <si>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</si>
  <si>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</si>
  <si>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</si>
  <si>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سرمایه‌گذاری‌غدیر(هلدینگ‌</t>
  </si>
  <si>
    <t>سنگ آهن گهرزمین</t>
  </si>
  <si>
    <t>سیمان آبیک</t>
  </si>
  <si>
    <t>سیمان فارس نو</t>
  </si>
  <si>
    <t>سیمان فارس و خوزستان</t>
  </si>
  <si>
    <t>سیمان‌ شرق‌</t>
  </si>
  <si>
    <t>سیمان‌ صوفیان‌</t>
  </si>
  <si>
    <t>سیمان‌خاش‌</t>
  </si>
  <si>
    <t>سیمان‌هگمتان‌</t>
  </si>
  <si>
    <t>شرکت س استان آذربایجان غربی</t>
  </si>
  <si>
    <t>شرکت صنایع غذایی مینو شرق</t>
  </si>
  <si>
    <t>شمش طلا GoldBar</t>
  </si>
  <si>
    <t>صنایع پتروشیمی خلیج فارس</t>
  </si>
  <si>
    <t>صنایع غذایی رضوی</t>
  </si>
  <si>
    <t>صنعت غذایی کورش</t>
  </si>
  <si>
    <t>صنعتی دوده فام</t>
  </si>
  <si>
    <t>فجر انرژی خلیج فارس</t>
  </si>
  <si>
    <t>فروشگاههای زنجیره ای افق کوروش</t>
  </si>
  <si>
    <t>فولاد خراسان</t>
  </si>
  <si>
    <t>فولاد مبارکه اصفهان</t>
  </si>
  <si>
    <t>گروه صنعتی درپاد تبریز</t>
  </si>
  <si>
    <t>گروه مالی صبا تامین</t>
  </si>
  <si>
    <t>گروه مالی مهرگان تامین پارس</t>
  </si>
  <si>
    <t>گروه مالی نماد غدیر(سهامی عام)</t>
  </si>
  <si>
    <t>گروه‌ صنعتی‌ بارز</t>
  </si>
  <si>
    <t>گسترش نفت و گاز پارسیان</t>
  </si>
  <si>
    <t>مبین انرژی خلیج فارس</t>
  </si>
  <si>
    <t>مجتمع کاشی و سنگ پرسپولیس یزد</t>
  </si>
  <si>
    <t>مدیریت نیروگاهی ایرانیان مپنا</t>
  </si>
  <si>
    <t>مس کاتد CopperCthd</t>
  </si>
  <si>
    <t>مس‌ شهیدباهنر</t>
  </si>
  <si>
    <t>معدنکاران نسوز</t>
  </si>
  <si>
    <t>معدنی و صنعتی گل گهر</t>
  </si>
  <si>
    <t>ملی‌ صنایع‌ مس‌ ایران‌</t>
  </si>
  <si>
    <t>موتوژن‌</t>
  </si>
  <si>
    <t>نفت سپاهان</t>
  </si>
  <si>
    <t>نفت‌ بهران‌</t>
  </si>
  <si>
    <t>نفت‌ پارس‌</t>
  </si>
  <si>
    <t>کشاورزی و دامپروری بینالود</t>
  </si>
  <si>
    <t>کشت و دام قیام اصفهان</t>
  </si>
  <si>
    <t>کشت و دامداری فکا</t>
  </si>
  <si>
    <t>کشت و صنعت جوین</t>
  </si>
  <si>
    <t>کشت و صنعت هلال</t>
  </si>
  <si>
    <t>کشتیرانی جمهوری اسلامی ایران</t>
  </si>
  <si>
    <t>کلر پارس</t>
  </si>
  <si>
    <t>کیمیا کالای رازی</t>
  </si>
  <si>
    <t>اقتصادی و خودکفایی آزادگان</t>
  </si>
  <si>
    <t>پنبه و دانه های روغنی خراسان</t>
  </si>
  <si>
    <t>رینگ اسپرت نور نی ریز</t>
  </si>
  <si>
    <t>سیمان‌شاهرود</t>
  </si>
  <si>
    <t>گروه‌صنعتی‌بوتان‌</t>
  </si>
  <si>
    <t>کشاورزی و دامپروری فجر اصفهان</t>
  </si>
  <si>
    <t>توسعه فن افزار توسن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</si>
  <si>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</si>
  <si>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</si>
  <si>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</si>
  <si>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</si>
  <si>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</si>
  <si>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</si>
  <si>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</si>
  <si>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</si>
  <si>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</si>
  <si>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فولاد-2899-05/07/04</t>
  </si>
  <si>
    <t>1405/07/04</t>
  </si>
  <si>
    <t>اختیارف ت وغدیر-10779-05/06/28</t>
  </si>
  <si>
    <t>1405/06/28</t>
  </si>
  <si>
    <t>اختیارف ت فارس-9242-05/06/31</t>
  </si>
  <si>
    <t>1405/06/31</t>
  </si>
  <si>
    <t>اختیارف ت شستا-1496-05/07/13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</si>
  <si>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</si>
  <si>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</si>
  <si>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</si>
  <si>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</si>
  <si>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</si>
  <si>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</si>
  <si>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</si>
  <si>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</si>
  <si>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</si>
  <si>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</si>
  <si>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</si>
  <si>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</si>
  <si>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</si>
  <si>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</si>
  <si>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</si>
  <si>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صکوک مرابحه کویر510-بدون ضامن</t>
  </si>
  <si>
    <t>1402/10/24</t>
  </si>
  <si>
    <t>1405/10/24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</si>
  <si>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</si>
  <si>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</si>
  <si>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</si>
  <si>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</si>
  <si>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</si>
  <si>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</si>
  <si>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</si>
  <si>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</si>
  <si>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-43.97%</t>
  </si>
  <si>
    <t>-50.00%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</si>
  <si>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</si>
  <si>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</si>
  <si>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</si>
  <si>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</si>
  <si>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</si>
  <si>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</si>
  <si>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</si>
  <si>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</si>
  <si>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</si>
  <si>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</si>
  <si>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</si>
  <si>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</si>
  <si>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</si>
  <si>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</si>
  <si>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</si>
  <si>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</si>
  <si>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</si>
  <si>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</si>
  <si>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</si>
  <si>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</si>
  <si>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</si>
  <si>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</si>
  <si>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</si>
  <si>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</si>
  <si>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</si>
  <si>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</si>
  <si>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</si>
  <si>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</si>
  <si>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</si>
  <si>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</si>
  <si>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سرمایه‌گذاری‌صندوق‌بازنشستگی‌</t>
  </si>
  <si>
    <t>شرکت بهمن لیزینگ</t>
  </si>
  <si>
    <t>توسعه خدمات دریایی وبندری سینا</t>
  </si>
  <si>
    <t>حفاری شمال</t>
  </si>
  <si>
    <t>ح . تامین سرمایه لوتوس پارسیان</t>
  </si>
  <si>
    <t>معدنی‌وصنعتی‌چادرملو</t>
  </si>
  <si>
    <t>ح . سرمایه گذاری صدرتامین</t>
  </si>
  <si>
    <t>ح . معدنی و صنعتی گل گهر</t>
  </si>
  <si>
    <t>کویر تایر</t>
  </si>
  <si>
    <t>ح . توسعه‌معادن‌وفلزات‌</t>
  </si>
  <si>
    <t>پالایش نفت تهران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</si>
  <si>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</si>
  <si>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</si>
  <si>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</si>
  <si>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</si>
  <si>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عالیس-پارسیان070224</t>
  </si>
  <si>
    <t>مرابحه پکاشیمی-لوتوس071219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</si>
  <si>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</si>
  <si>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</si>
  <si>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</si>
  <si>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</si>
  <si>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</si>
  <si>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</si>
  <si>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</si>
  <si>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</si>
  <si>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</si>
  <si>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</si>
  <si>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</si>
  <si>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</si>
  <si>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</si>
  <si>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1405/04/17</t>
  </si>
  <si>
    <t>1405/04/20</t>
  </si>
  <si>
    <t>1405/03/31</t>
  </si>
  <si>
    <t>1405/04/11</t>
  </si>
  <si>
    <t>1405/02/29</t>
  </si>
  <si>
    <t>1405/02/31</t>
  </si>
  <si>
    <t>1405/02/30</t>
  </si>
  <si>
    <t>1405/03/23</t>
  </si>
  <si>
    <t>1405/04/10</t>
  </si>
  <si>
    <t>1405/03/19</t>
  </si>
  <si>
    <t>1405/03/25</t>
  </si>
  <si>
    <t>1405/03/03</t>
  </si>
  <si>
    <t>1405/04/07</t>
  </si>
  <si>
    <t>1405/03/28</t>
  </si>
  <si>
    <t>1405/01/31</t>
  </si>
  <si>
    <t>1405/04/21</t>
  </si>
  <si>
    <t>1405/04/09</t>
  </si>
  <si>
    <t>1405/04/25</t>
  </si>
  <si>
    <t>1405/04/24</t>
  </si>
  <si>
    <t>1405/02/14</t>
  </si>
  <si>
    <t>1405/01/30</t>
  </si>
  <si>
    <t>1405/03/12</t>
  </si>
  <si>
    <t>1405/02/27</t>
  </si>
  <si>
    <t>1405/04/23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</si>
  <si>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</si>
  <si>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</si>
  <si>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</si>
  <si>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</si>
  <si>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</si>
  <si>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1407/12/19</t>
  </si>
  <si>
    <t>1407/02/24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</si>
  <si>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</si>
  <si>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</si>
  <si>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</si>
  <si>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</si>
  <si>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</si>
  <si>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</si>
  <si>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</si>
  <si>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1404/03/27</t>
  </si>
  <si>
    <t xml:space="preserve">سرمایه گذاری در گواهی سپرده کالایی </t>
  </si>
  <si>
    <t>‫اطلاعات اوراق بهادار با درآمد ثابت</t>
  </si>
  <si>
    <t>‫تغییرات طی دوره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</si>
  <si>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</si>
  <si>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</si>
  <si>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</si>
  <si>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</si>
  <si>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</si>
  <si>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</si>
  <si>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</si>
  <si>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</si>
  <si>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</si>
  <si>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</si>
  <si>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</si>
  <si>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</si>
  <si>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</si>
  <si>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</si>
  <si>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</si>
  <si>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</si>
  <si>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</si>
  <si>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</si>
  <si>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</si>
  <si>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</si>
  <si>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</si>
  <si>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کالایی:</t>
  </si>
  <si>
    <t>‫درآمد سود اوراق</t>
  </si>
  <si>
    <t>‫درآمد تغییر ارزش</t>
  </si>
  <si>
    <t>‫درآمد فروش</t>
  </si>
  <si>
    <t>تعدیل ناشی از جنگ رمضان</t>
  </si>
  <si>
    <t xml:space="preserve">بانک پارسیان </t>
  </si>
  <si>
    <t xml:space="preserve">بانک ملت </t>
  </si>
  <si>
    <t>بانک پاسارگاد</t>
  </si>
  <si>
    <t xml:space="preserve">بانک گردشگری </t>
  </si>
  <si>
    <t xml:space="preserve">بانک پاسارگاد </t>
  </si>
  <si>
    <t>درصد سود</t>
  </si>
  <si>
    <t>درآمد حاصل از سرمایه گذاری در گواهی سپرده کالایی</t>
  </si>
  <si>
    <t>102,988,583 </t>
  </si>
  <si>
    <t>پتروشیمی بوعلی سینا</t>
  </si>
  <si>
    <t>17,700,000 </t>
  </si>
  <si>
    <t>35,000,000 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</si>
</sst>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0.000000"/>
    <numFmt numFmtId="166" formatCode="_(* #,##0.0000_);_(* \(#,##0.0000\);_(* &quot;-&quot;??_);_(@_)"/>
    <numFmt numFmtId="167" formatCode="_(* #,##0.0000_);_(* \(#,##0.0000\);_(* &quot;-&quot;????_);_(@_)"/>
    <numFmt numFmtId="168" formatCode="_(* #,##0_);_(* \(#,##0\);_(* &quot;-&quot;????_);_(@_)"/>
    <numFmt numFmtId="169" formatCode="#,##0;[Red]\(#,##0\);0"/>
  </numFmts>
  <fonts count="2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3"/>
      <name val="B Nazanin"/>
      <charset val="178"/>
    </font>
    <font>
      <sz val="13"/>
      <color indexed="8"/>
      <name val="B Nazanin"/>
      <charset val="178"/>
    </font>
    <font>
      <sz val="11"/>
      <name val="B Nazanin"/>
      <charset val="178"/>
    </font>
    <font>
      <sz val="13"/>
      <color rgb="FF000000"/>
      <name val="B Nazanin"/>
      <charset val="178"/>
    </font>
    <font>
      <sz val="13"/>
      <color rgb="FF000000"/>
      <name val="Arial"/>
      <family val="2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sz val="11"/>
      <color theme="1"/>
      <name val="Arial"/>
      <family val="2"/>
      <charset val="178"/>
      <scheme val="minor"/>
    </font>
    <font>
      <sz val="12"/>
      <color indexed="8"/>
      <name val="B Nazanin"/>
      <charset val="178"/>
    </font>
    <font>
      <sz val="10"/>
      <color rgb="FF333333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20" fillId="0" borderId="0"/>
    <xf numFmtId="0" fontId="8" fillId="0" borderId="0"/>
    <xf numFmtId="43" fontId="20" fillId="0" borderId="0" applyFont="0" applyFill="0" applyBorder="0" applyAlignment="0" applyProtection="0"/>
    <xf numFmtId="0" fontId="24" fillId="0" borderId="0"/>
  </cellStyleXfs>
  <cellXfs count="23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6" xfId="2" applyNumberFormat="1" applyFont="1" applyBorder="1" applyAlignment="1">
      <alignment horizontal="center" vertical="center"/>
    </xf>
    <xf numFmtId="164" fontId="12" fillId="0" borderId="6" xfId="3" applyNumberFormat="1" applyFont="1" applyFill="1" applyBorder="1" applyAlignment="1">
      <alignment horizontal="center" vertical="center"/>
    </xf>
    <xf numFmtId="3" fontId="13" fillId="0" borderId="0" xfId="2" applyNumberFormat="1" applyFont="1"/>
    <xf numFmtId="0" fontId="4" fillId="0" borderId="0" xfId="0" applyFont="1" applyAlignment="1">
      <alignment horizontal="right" vertical="top"/>
    </xf>
    <xf numFmtId="49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 applyAlignment="1">
      <alignment horizontal="center"/>
    </xf>
    <xf numFmtId="37" fontId="14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"/>
    </xf>
    <xf numFmtId="164" fontId="14" fillId="0" borderId="0" xfId="3" applyNumberFormat="1" applyFont="1" applyFill="1" applyAlignment="1">
      <alignment horizontal="center"/>
    </xf>
    <xf numFmtId="164" fontId="15" fillId="0" borderId="0" xfId="3" applyNumberFormat="1" applyFont="1" applyFill="1" applyAlignment="1">
      <alignment horizontal="center"/>
    </xf>
    <xf numFmtId="164" fontId="12" fillId="0" borderId="0" xfId="3" applyNumberFormat="1" applyFont="1" applyFill="1" applyAlignment="1">
      <alignment horizontal="center" vertical="center"/>
    </xf>
    <xf numFmtId="164" fontId="4" fillId="0" borderId="0" xfId="3" applyNumberFormat="1" applyFont="1" applyFill="1" applyAlignment="1">
      <alignment horizontal="right" vertical="top"/>
    </xf>
    <xf numFmtId="164" fontId="9" fillId="0" borderId="0" xfId="3" applyNumberFormat="1" applyFont="1" applyFill="1" applyAlignment="1">
      <alignment horizontal="center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16" fillId="0" borderId="0" xfId="2" applyFont="1" applyAlignment="1">
      <alignment horizontal="center"/>
    </xf>
    <xf numFmtId="0" fontId="0" fillId="0" borderId="0" xfId="0" applyAlignment="1">
      <alignment horizontal="center"/>
    </xf>
    <xf numFmtId="4" fontId="4" fillId="0" borderId="8" xfId="0" applyNumberFormat="1" applyFont="1" applyBorder="1" applyAlignment="1">
      <alignment horizontal="center" vertical="top"/>
    </xf>
    <xf numFmtId="3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165" fontId="8" fillId="0" borderId="0" xfId="2" applyNumberFormat="1" applyAlignment="1">
      <alignment horizontal="center"/>
    </xf>
    <xf numFmtId="164" fontId="0" fillId="0" borderId="0" xfId="3" applyNumberFormat="1" applyFont="1" applyFill="1" applyAlignment="1">
      <alignment horizontal="center"/>
    </xf>
    <xf numFmtId="164" fontId="8" fillId="0" borderId="0" xfId="2" applyNumberFormat="1" applyAlignment="1">
      <alignment horizontal="center"/>
    </xf>
    <xf numFmtId="3" fontId="17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/>
    </xf>
    <xf numFmtId="43" fontId="4" fillId="0" borderId="0" xfId="3" applyFont="1" applyFill="1" applyAlignment="1">
      <alignment horizontal="right" vertical="top"/>
    </xf>
    <xf numFmtId="3" fontId="4" fillId="0" borderId="5" xfId="0" applyNumberFormat="1" applyFont="1" applyBorder="1" applyAlignment="1">
      <alignment horizontal="center" vertical="top"/>
    </xf>
    <xf numFmtId="164" fontId="12" fillId="0" borderId="8" xfId="3" applyNumberFormat="1" applyFont="1" applyFill="1" applyBorder="1" applyAlignment="1">
      <alignment horizontal="center" vertical="center"/>
    </xf>
    <xf numFmtId="43" fontId="12" fillId="0" borderId="8" xfId="3" applyFont="1" applyFill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/>
    </xf>
    <xf numFmtId="2" fontId="12" fillId="0" borderId="8" xfId="2" applyNumberFormat="1" applyFont="1" applyBorder="1" applyAlignment="1">
      <alignment horizontal="center" vertical="center"/>
    </xf>
    <xf numFmtId="37" fontId="9" fillId="0" borderId="0" xfId="2" applyNumberFormat="1" applyFont="1" applyAlignment="1">
      <alignment horizontal="center"/>
    </xf>
    <xf numFmtId="49" fontId="12" fillId="0" borderId="10" xfId="2" applyNumberFormat="1" applyFont="1" applyBorder="1" applyAlignment="1">
      <alignment horizontal="center" vertical="center"/>
    </xf>
    <xf numFmtId="37" fontId="12" fillId="0" borderId="10" xfId="2" applyNumberFormat="1" applyFont="1" applyBorder="1" applyAlignment="1">
      <alignment horizontal="center" vertical="center"/>
    </xf>
    <xf numFmtId="164" fontId="12" fillId="0" borderId="10" xfId="3" applyNumberFormat="1" applyFont="1" applyFill="1" applyBorder="1" applyAlignment="1">
      <alignment horizontal="center" vertical="center"/>
    </xf>
    <xf numFmtId="2" fontId="12" fillId="0" borderId="10" xfId="2" applyNumberFormat="1" applyFont="1" applyBorder="1" applyAlignment="1">
      <alignment horizontal="center" vertical="center"/>
    </xf>
    <xf numFmtId="37" fontId="9" fillId="0" borderId="0" xfId="2" applyNumberFormat="1" applyFont="1"/>
    <xf numFmtId="3" fontId="8" fillId="0" borderId="0" xfId="2" applyNumberFormat="1"/>
    <xf numFmtId="2" fontId="9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9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6" fontId="19" fillId="0" borderId="0" xfId="3" applyNumberFormat="1" applyFont="1" applyFill="1"/>
    <xf numFmtId="3" fontId="8" fillId="0" borderId="0" xfId="2" applyNumberFormat="1" applyAlignment="1">
      <alignment horizontal="left"/>
    </xf>
    <xf numFmtId="37" fontId="8" fillId="0" borderId="0" xfId="2" applyNumberFormat="1" applyAlignment="1">
      <alignment horizontal="left"/>
    </xf>
    <xf numFmtId="164" fontId="9" fillId="0" borderId="0" xfId="3" applyNumberFormat="1" applyFont="1" applyFill="1"/>
    <xf numFmtId="167" fontId="9" fillId="0" borderId="0" xfId="2" applyNumberFormat="1" applyFont="1"/>
    <xf numFmtId="168" fontId="9" fillId="0" borderId="0" xfId="2" applyNumberFormat="1" applyFont="1"/>
    <xf numFmtId="0" fontId="1" fillId="0" borderId="0" xfId="2" applyFont="1" applyAlignment="1">
      <alignment horizontal="center" vertical="center"/>
    </xf>
    <xf numFmtId="0" fontId="9" fillId="0" borderId="0" xfId="4" applyFont="1"/>
    <xf numFmtId="0" fontId="2" fillId="0" borderId="0" xfId="2" applyFont="1" applyAlignment="1">
      <alignment horizontal="right" vertical="center"/>
    </xf>
    <xf numFmtId="0" fontId="8" fillId="0" borderId="0" xfId="5" applyAlignment="1">
      <alignment horizontal="left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vertical="center"/>
    </xf>
    <xf numFmtId="37" fontId="11" fillId="0" borderId="6" xfId="4" applyNumberFormat="1" applyFont="1" applyBorder="1" applyAlignment="1">
      <alignment horizontal="center" vertical="center" wrapText="1"/>
    </xf>
    <xf numFmtId="37" fontId="11" fillId="0" borderId="0" xfId="4" applyNumberFormat="1" applyFont="1" applyAlignment="1">
      <alignment horizontal="center" vertical="center" wrapText="1"/>
    </xf>
    <xf numFmtId="37" fontId="11" fillId="0" borderId="11" xfId="4" applyNumberFormat="1" applyFont="1" applyBorder="1" applyAlignment="1">
      <alignment horizontal="center" vertical="center" wrapText="1"/>
    </xf>
    <xf numFmtId="37" fontId="14" fillId="0" borderId="0" xfId="4" applyNumberFormat="1" applyFont="1" applyAlignment="1">
      <alignment horizontal="right" vertical="center" wrapText="1"/>
    </xf>
    <xf numFmtId="43" fontId="14" fillId="0" borderId="0" xfId="6" applyFont="1" applyFill="1" applyAlignment="1">
      <alignment horizontal="center" vertical="center"/>
    </xf>
    <xf numFmtId="164" fontId="15" fillId="0" borderId="0" xfId="3" applyNumberFormat="1" applyFont="1" applyFill="1" applyAlignment="1">
      <alignment horizontal="center" vertical="center"/>
    </xf>
    <xf numFmtId="164" fontId="14" fillId="0" borderId="0" xfId="3" applyNumberFormat="1" applyFont="1" applyFill="1" applyAlignment="1">
      <alignment horizontal="center" vertical="center"/>
    </xf>
    <xf numFmtId="38" fontId="17" fillId="0" borderId="0" xfId="0" applyNumberFormat="1" applyFont="1" applyAlignment="1">
      <alignment horizontal="center" vertical="top"/>
    </xf>
    <xf numFmtId="38" fontId="18" fillId="0" borderId="0" xfId="0" applyNumberFormat="1" applyFont="1" applyAlignment="1">
      <alignment horizontal="center"/>
    </xf>
    <xf numFmtId="40" fontId="17" fillId="0" borderId="0" xfId="0" applyNumberFormat="1" applyFont="1" applyAlignment="1">
      <alignment horizontal="center" vertical="top"/>
    </xf>
    <xf numFmtId="38" fontId="14" fillId="0" borderId="0" xfId="4" applyNumberFormat="1" applyFont="1" applyAlignment="1">
      <alignment horizontal="center" vertical="center"/>
    </xf>
    <xf numFmtId="0" fontId="15" fillId="0" borderId="0" xfId="4" applyFont="1"/>
    <xf numFmtId="3" fontId="15" fillId="0" borderId="0" xfId="4" applyNumberFormat="1" applyFont="1"/>
    <xf numFmtId="38" fontId="14" fillId="0" borderId="0" xfId="6" applyNumberFormat="1" applyFont="1" applyFill="1" applyAlignment="1">
      <alignment horizontal="center" vertical="center"/>
    </xf>
    <xf numFmtId="38" fontId="18" fillId="0" borderId="0" xfId="0" applyNumberFormat="1" applyFont="1" applyAlignment="1">
      <alignment horizontal="left"/>
    </xf>
    <xf numFmtId="38" fontId="15" fillId="0" borderId="0" xfId="4" applyNumberFormat="1" applyFont="1" applyAlignment="1">
      <alignment horizontal="center" vertical="center"/>
    </xf>
    <xf numFmtId="37" fontId="21" fillId="0" borderId="12" xfId="4" applyNumberFormat="1" applyFont="1" applyBorder="1" applyAlignment="1">
      <alignment horizontal="center" vertical="center"/>
    </xf>
    <xf numFmtId="0" fontId="22" fillId="0" borderId="0" xfId="4" applyFont="1"/>
    <xf numFmtId="164" fontId="9" fillId="0" borderId="12" xfId="3" applyNumberFormat="1" applyFont="1" applyFill="1" applyBorder="1"/>
    <xf numFmtId="164" fontId="22" fillId="0" borderId="0" xfId="3" applyNumberFormat="1" applyFont="1" applyFill="1"/>
    <xf numFmtId="38" fontId="23" fillId="0" borderId="8" xfId="4" applyNumberFormat="1" applyFont="1" applyBorder="1" applyAlignment="1">
      <alignment horizontal="center" vertical="center"/>
    </xf>
    <xf numFmtId="164" fontId="23" fillId="0" borderId="12" xfId="3" applyNumberFormat="1" applyFont="1" applyFill="1" applyBorder="1" applyAlignment="1">
      <alignment horizontal="center" vertical="center"/>
    </xf>
    <xf numFmtId="38" fontId="22" fillId="0" borderId="0" xfId="4" applyNumberFormat="1" applyFont="1"/>
    <xf numFmtId="40" fontId="23" fillId="0" borderId="8" xfId="4" applyNumberFormat="1" applyFont="1" applyBorder="1" applyAlignment="1">
      <alignment horizontal="center" vertical="center"/>
    </xf>
    <xf numFmtId="38" fontId="23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2" fillId="0" borderId="10" xfId="4" applyNumberFormat="1" applyFont="1" applyBorder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40" fontId="4" fillId="0" borderId="0" xfId="0" applyNumberFormat="1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3" fontId="4" fillId="0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vertical="center"/>
    </xf>
    <xf numFmtId="0" fontId="0" fillId="2" borderId="2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4" fillId="0" borderId="4" xfId="0" applyNumberFormat="1" applyFont="1" applyFill="1" applyBorder="1" applyAlignment="1">
      <alignment horizontal="center" vertical="top"/>
    </xf>
    <xf numFmtId="43" fontId="4" fillId="0" borderId="2" xfId="1" applyFont="1" applyFill="1" applyBorder="1" applyAlignment="1">
      <alignment horizontal="center" vertical="top"/>
    </xf>
    <xf numFmtId="43" fontId="0" fillId="0" borderId="0" xfId="1" applyFont="1" applyAlignment="1">
      <alignment horizontal="center"/>
    </xf>
    <xf numFmtId="43" fontId="4" fillId="0" borderId="4" xfId="1" applyFont="1" applyFill="1" applyBorder="1" applyAlignment="1">
      <alignment horizontal="center" vertical="top"/>
    </xf>
    <xf numFmtId="43" fontId="4" fillId="0" borderId="5" xfId="1" applyFont="1" applyFill="1" applyBorder="1" applyAlignment="1">
      <alignment horizontal="center" vertical="top"/>
    </xf>
    <xf numFmtId="169" fontId="25" fillId="0" borderId="0" xfId="7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vertical="center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4" fillId="0" borderId="2" xfId="0" applyNumberFormat="1" applyFont="1" applyFill="1" applyBorder="1" applyAlignment="1">
      <alignment horizontal="center" vertical="top"/>
    </xf>
    <xf numFmtId="40" fontId="4" fillId="0" borderId="0" xfId="0" applyNumberFormat="1" applyFont="1" applyFill="1" applyBorder="1" applyAlignment="1">
      <alignment horizontal="center" vertical="top"/>
    </xf>
    <xf numFmtId="40" fontId="4" fillId="0" borderId="5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38" fontId="0" fillId="0" borderId="0" xfId="0" applyNumberFormat="1" applyAlignment="1">
      <alignment horizontal="center"/>
    </xf>
    <xf numFmtId="38" fontId="4" fillId="0" borderId="0" xfId="0" applyNumberFormat="1" applyFont="1" applyFill="1" applyAlignment="1">
      <alignment horizontal="center" vertical="top"/>
    </xf>
    <xf numFmtId="38" fontId="4" fillId="0" borderId="5" xfId="0" applyNumberFormat="1" applyFont="1" applyFill="1" applyBorder="1" applyAlignment="1">
      <alignment horizontal="center" vertical="top"/>
    </xf>
    <xf numFmtId="38" fontId="4" fillId="0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3" fontId="0" fillId="0" borderId="0" xfId="0" applyNumberFormat="1" applyAlignment="1">
      <alignment horizontal="left"/>
    </xf>
    <xf numFmtId="164" fontId="0" fillId="0" borderId="0" xfId="3" applyNumberFormat="1" applyFont="1" applyAlignment="1">
      <alignment horizontal="left"/>
    </xf>
    <xf numFmtId="38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3" fontId="26" fillId="0" borderId="0" xfId="0" applyNumberFormat="1" applyFont="1" applyAlignment="1">
      <alignment horizontal="left"/>
    </xf>
    <xf numFmtId="38" fontId="0" fillId="0" borderId="0" xfId="0" applyNumberFormat="1" applyBorder="1" applyAlignment="1">
      <alignment horizontal="center"/>
    </xf>
    <xf numFmtId="38" fontId="4" fillId="0" borderId="0" xfId="0" applyNumberFormat="1" applyFont="1" applyAlignment="1">
      <alignment vertical="top"/>
    </xf>
    <xf numFmtId="3" fontId="4" fillId="0" borderId="5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2" fontId="4" fillId="0" borderId="0" xfId="2" applyNumberFormat="1" applyFont="1" applyBorder="1" applyAlignment="1">
      <alignment horizontal="center"/>
    </xf>
    <xf numFmtId="3" fontId="4" fillId="0" borderId="0" xfId="2" applyNumberFormat="1" applyFont="1" applyBorder="1" applyAlignment="1">
      <alignment horizontal="center"/>
    </xf>
    <xf numFmtId="164" fontId="8" fillId="0" borderId="0" xfId="2" applyNumberFormat="1" applyBorder="1" applyAlignment="1">
      <alignment horizontal="center"/>
    </xf>
    <xf numFmtId="0" fontId="9" fillId="0" borderId="0" xfId="2" applyFont="1" applyBorder="1" applyAlignment="1">
      <alignment horizontal="center"/>
    </xf>
    <xf numFmtId="4" fontId="4" fillId="0" borderId="0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center"/>
    </xf>
    <xf numFmtId="0" fontId="9" fillId="0" borderId="0" xfId="2" applyFont="1"/>
    <xf numFmtId="37" fontId="12" fillId="0" borderId="6" xfId="2" applyNumberFormat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0" fontId="12" fillId="0" borderId="8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7" fontId="12" fillId="0" borderId="9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2" applyFont="1" applyBorder="1" applyAlignment="1">
      <alignment horizontal="right" vertical="center"/>
    </xf>
    <xf numFmtId="2" fontId="12" fillId="0" borderId="0" xfId="2" applyNumberFormat="1" applyFont="1" applyAlignment="1">
      <alignment horizontal="center" vertical="center" wrapText="1"/>
    </xf>
    <xf numFmtId="2" fontId="12" fillId="0" borderId="6" xfId="2" applyNumberFormat="1" applyFont="1" applyBorder="1" applyAlignment="1">
      <alignment horizontal="center" vertical="center"/>
    </xf>
    <xf numFmtId="37" fontId="12" fillId="0" borderId="6" xfId="2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37" fontId="11" fillId="0" borderId="6" xfId="2" applyNumberFormat="1" applyFont="1" applyBorder="1" applyAlignment="1">
      <alignment horizontal="center" vertical="center"/>
    </xf>
    <xf numFmtId="0" fontId="9" fillId="0" borderId="7" xfId="2" applyFont="1" applyBorder="1"/>
    <xf numFmtId="4" fontId="4" fillId="2" borderId="0" xfId="0" applyNumberFormat="1" applyFont="1" applyFill="1" applyBorder="1" applyAlignment="1">
      <alignment horizontal="right" vertical="top"/>
    </xf>
    <xf numFmtId="3" fontId="4" fillId="2" borderId="0" xfId="0" applyNumberFormat="1" applyFont="1" applyFill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  <xf numFmtId="4" fontId="4" fillId="2" borderId="2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</cellXfs>
  <cellStyles count="8">
    <cellStyle name="Comma" xfId="1" builtinId="3"/>
    <cellStyle name="Comma 2" xfId="3" xr:uid="{09B8E2F6-4DB2-4BC1-BFD8-CF3D46271841}"/>
    <cellStyle name="Comma 2 2" xfId="6" xr:uid="{1E517ED0-3E9C-4007-9243-DEE3C982C6DF}"/>
    <cellStyle name="Normal" xfId="0" builtinId="0"/>
    <cellStyle name="Normal 2" xfId="2" xr:uid="{12A86151-3706-4338-8135-0898CD3886BD}"/>
    <cellStyle name="Normal 2 2" xfId="4" xr:uid="{7DA7F5E5-915A-47B0-9B73-AAF37F1F1F17}"/>
    <cellStyle name="Normal 3" xfId="5" xr:uid="{940D70B3-2343-4564-8E09-A286264DD4DB}"/>
    <cellStyle name="Normal 4" xfId="7" xr:uid="{E74FFF9A-FC7D-43FA-868E-E7EE0CFA6BB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0F9B-32BA-4B73-B20F-955BC9204155}">
  <sheetPr>
    <pageSetUpPr fitToPage="1"/>
  </sheetPr>
  <dimension ref="A1:C9"/>
  <sheetViews>
    <sheetView rightToLeft="1" view="pageBreakPreview" zoomScale="112" zoomScaleNormal="100" zoomScaleSheetLayoutView="112" workbookViewId="0">
      <selection activeCell="A8" sqref="A8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63.75" customHeight="1">
      <c r="A1" s="190" t="s">
        <v>0</v>
      </c>
      <c r="B1" s="190"/>
      <c r="C1" s="190"/>
    </row>
    <row r="2" spans="1:3" ht="21.75" customHeight="1">
      <c r="A2" s="190" t="s">
        <v>1</v>
      </c>
      <c r="B2" s="190"/>
      <c r="C2" s="190"/>
    </row>
    <row r="3" spans="1:3" ht="21.75" customHeight="1">
      <c r="A3" s="190" t="s">
        <v>252</v>
      </c>
      <c r="B3" s="190"/>
      <c r="C3" s="190"/>
    </row>
    <row r="4" spans="1:3" ht="7.35" customHeight="1">
      <c r="A4" s="190"/>
      <c r="B4" s="190"/>
      <c r="C4" s="190"/>
    </row>
    <row r="5" spans="1:3" ht="123.6" customHeight="1">
      <c r="A5" s="190"/>
      <c r="B5" s="190"/>
      <c r="C5" s="190"/>
    </row>
    <row r="6" spans="1:3" ht="123.6" customHeight="1">
      <c r="A6" s="190" t="s">
        <v>2</v>
      </c>
      <c r="B6" s="190"/>
      <c r="C6" s="190"/>
    </row>
    <row r="8" spans="1:3" ht="25.5">
      <c r="B8" s="191"/>
      <c r="C8" s="26"/>
    </row>
    <row r="9" spans="1:3">
      <c r="B9" s="191"/>
    </row>
  </sheetData>
  <mergeCells count="4">
    <mergeCell ref="A1:C1"/>
    <mergeCell ref="A2:C5"/>
    <mergeCell ref="A6:C6"/>
    <mergeCell ref="B8:B9"/>
  </mergeCells>
  <pageMargins left="0.39" right="0.39" top="0.39" bottom="0.39" header="0" footer="0"/>
  <pageSetup paperSize="9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FBA24-E54A-48D9-8180-36824AB7ED55}">
  <sheetPr>
    <pageSetUpPr fitToPage="1"/>
  </sheetPr>
  <dimension ref="A1:W15"/>
  <sheetViews>
    <sheetView rightToLeft="1" zoomScale="96" zoomScaleNormal="96" zoomScaleSheetLayoutView="98" workbookViewId="0">
      <selection activeCell="Q10" sqref="Q10:Q12"/>
    </sheetView>
  </sheetViews>
  <sheetFormatPr defaultRowHeight="18"/>
  <cols>
    <col min="1" max="1" width="26.28515625" style="88" bestFit="1" customWidth="1"/>
    <col min="2" max="2" width="1.42578125" style="88" customWidth="1"/>
    <col min="3" max="3" width="14.42578125" style="88" bestFit="1" customWidth="1"/>
    <col min="4" max="4" width="1.42578125" style="88" customWidth="1"/>
    <col min="5" max="5" width="23.7109375" style="88" bestFit="1" customWidth="1"/>
    <col min="6" max="6" width="1.42578125" style="88" customWidth="1"/>
    <col min="7" max="7" width="11.5703125" style="88" bestFit="1" customWidth="1"/>
    <col min="8" max="8" width="1.42578125" style="88" customWidth="1"/>
    <col min="9" max="9" width="23.7109375" style="88" bestFit="1" customWidth="1"/>
    <col min="10" max="10" width="1.42578125" style="88" customWidth="1"/>
    <col min="11" max="11" width="14.28515625" style="88" bestFit="1" customWidth="1"/>
    <col min="12" max="12" width="1.42578125" style="88" customWidth="1"/>
    <col min="13" max="13" width="23.5703125" style="88" bestFit="1" customWidth="1"/>
    <col min="14" max="14" width="1.42578125" style="88" customWidth="1"/>
    <col min="15" max="15" width="17.7109375" style="88" bestFit="1" customWidth="1"/>
    <col min="16" max="16" width="1.42578125" style="88" customWidth="1"/>
    <col min="17" max="17" width="19.42578125" style="88" bestFit="1" customWidth="1"/>
    <col min="18" max="18" width="1.28515625" style="88" customWidth="1"/>
    <col min="19" max="19" width="14.28515625" style="88" bestFit="1" customWidth="1"/>
    <col min="20" max="20" width="9.140625" style="88"/>
    <col min="21" max="21" width="18.42578125" style="88" bestFit="1" customWidth="1"/>
    <col min="22" max="22" width="16.85546875" style="88" bestFit="1" customWidth="1"/>
    <col min="23" max="16384" width="9.140625" style="88"/>
  </cols>
  <sheetData>
    <row r="1" spans="1:23" ht="25.5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87"/>
    </row>
    <row r="2" spans="1:23" ht="25.5">
      <c r="A2" s="213" t="s">
        <v>160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87"/>
    </row>
    <row r="3" spans="1:23" ht="25.5">
      <c r="A3" s="213" t="s">
        <v>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87"/>
    </row>
    <row r="5" spans="1:23" ht="24">
      <c r="A5" s="229" t="s">
        <v>277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89"/>
    </row>
    <row r="7" spans="1:23" ht="21">
      <c r="C7" s="230" t="s">
        <v>178</v>
      </c>
      <c r="D7" s="230"/>
      <c r="E7" s="230"/>
      <c r="F7" s="230"/>
      <c r="G7" s="230"/>
      <c r="H7" s="230"/>
      <c r="I7" s="230"/>
      <c r="J7" s="230"/>
      <c r="K7" s="230"/>
      <c r="L7" s="90"/>
      <c r="M7" s="230" t="s">
        <v>179</v>
      </c>
      <c r="N7" s="230"/>
      <c r="O7" s="230"/>
      <c r="P7" s="230"/>
      <c r="Q7" s="230"/>
      <c r="R7" s="91"/>
      <c r="W7" s="92"/>
    </row>
    <row r="8" spans="1:23" ht="42">
      <c r="C8" s="93" t="s">
        <v>278</v>
      </c>
      <c r="E8" s="93" t="s">
        <v>279</v>
      </c>
      <c r="G8" s="93" t="s">
        <v>280</v>
      </c>
      <c r="I8" s="93" t="s">
        <v>276</v>
      </c>
      <c r="K8" s="93" t="s">
        <v>165</v>
      </c>
      <c r="M8" s="93" t="s">
        <v>279</v>
      </c>
      <c r="O8" s="93" t="s">
        <v>280</v>
      </c>
      <c r="Q8" s="93" t="s">
        <v>276</v>
      </c>
      <c r="R8" s="94"/>
      <c r="S8" s="95" t="s">
        <v>165</v>
      </c>
    </row>
    <row r="9" spans="1:23" s="104" customFormat="1" ht="20.25">
      <c r="A9" s="96" t="s">
        <v>86</v>
      </c>
      <c r="B9" s="97"/>
      <c r="C9" s="98">
        <v>0</v>
      </c>
      <c r="D9" s="99"/>
      <c r="E9" s="100">
        <v>143667468560</v>
      </c>
      <c r="F9" s="101"/>
      <c r="G9" s="100">
        <v>0</v>
      </c>
      <c r="H9" s="101"/>
      <c r="I9" s="100">
        <v>143667468560</v>
      </c>
      <c r="J9" s="101"/>
      <c r="K9" s="102">
        <v>-20.018433333959667</v>
      </c>
      <c r="L9" s="103"/>
      <c r="M9" s="100">
        <v>71973072667</v>
      </c>
      <c r="N9" s="101"/>
      <c r="O9" s="100">
        <v>0</v>
      </c>
      <c r="P9" s="101"/>
      <c r="Q9" s="100">
        <v>71973072667</v>
      </c>
      <c r="R9" s="101"/>
      <c r="S9" s="102">
        <v>1.9568850045691075</v>
      </c>
      <c r="U9" s="105"/>
    </row>
    <row r="10" spans="1:23" s="104" customFormat="1" ht="20.25">
      <c r="A10" s="96" t="s">
        <v>68</v>
      </c>
      <c r="B10" s="97"/>
      <c r="C10" s="98">
        <v>0</v>
      </c>
      <c r="D10" s="99"/>
      <c r="E10" s="100">
        <v>16689708336</v>
      </c>
      <c r="F10" s="101"/>
      <c r="G10" s="100">
        <v>0</v>
      </c>
      <c r="H10" s="101"/>
      <c r="I10" s="100">
        <v>16689708336</v>
      </c>
      <c r="J10" s="106"/>
      <c r="K10" s="102">
        <v>-2.3255216858499574</v>
      </c>
      <c r="L10" s="103"/>
      <c r="M10" s="100">
        <v>57180676224</v>
      </c>
      <c r="N10" s="107"/>
      <c r="O10" s="100">
        <v>0</v>
      </c>
      <c r="P10" s="107"/>
      <c r="Q10" s="100">
        <v>57180676224</v>
      </c>
      <c r="R10" s="108"/>
      <c r="S10" s="102">
        <v>1.5546926608452518</v>
      </c>
      <c r="U10" s="105"/>
    </row>
    <row r="11" spans="1:23" ht="24.75" thickBot="1">
      <c r="A11" s="109" t="s">
        <v>276</v>
      </c>
      <c r="B11" s="110"/>
      <c r="C11" s="111">
        <f>SUM(C10:C10)</f>
        <v>0</v>
      </c>
      <c r="D11" s="112"/>
      <c r="E11" s="113">
        <f>SUM(E9:E10)</f>
        <v>160357176896</v>
      </c>
      <c r="F11" s="112"/>
      <c r="G11" s="114">
        <f>SUM(G10:G10)</f>
        <v>0</v>
      </c>
      <c r="H11" s="112"/>
      <c r="I11" s="114">
        <f>SUM(I9:I10)</f>
        <v>160357176896</v>
      </c>
      <c r="J11" s="115"/>
      <c r="K11" s="116">
        <v>-22.343955019809624</v>
      </c>
      <c r="L11" s="115"/>
      <c r="M11" s="113">
        <f>SUM(M9:M10)</f>
        <v>129153748891</v>
      </c>
      <c r="N11" s="115"/>
      <c r="O11" s="113">
        <f>SUM(O10:O10)</f>
        <v>0</v>
      </c>
      <c r="P11" s="115"/>
      <c r="Q11" s="113">
        <f>SUM(Q9:Q10)</f>
        <v>129153748891</v>
      </c>
      <c r="R11" s="117"/>
      <c r="S11" s="116">
        <f>SUM(S9:S10)</f>
        <v>3.5115776654143591</v>
      </c>
      <c r="V11" s="118"/>
    </row>
    <row r="12" spans="1:23" ht="19.5" thickTop="1">
      <c r="E12" s="119"/>
      <c r="G12" s="119"/>
      <c r="K12" s="119"/>
      <c r="M12" s="119"/>
      <c r="O12" s="119"/>
      <c r="Q12" s="119"/>
      <c r="R12" s="120"/>
      <c r="S12" s="119"/>
    </row>
    <row r="14" spans="1:23" customFormat="1" ht="21.75" customHeight="1">
      <c r="A14" s="207"/>
      <c r="B14" s="207"/>
      <c r="C14" s="121"/>
      <c r="D14" s="122"/>
      <c r="E14" s="121"/>
      <c r="F14" s="122"/>
      <c r="G14" s="121"/>
      <c r="H14" s="122"/>
      <c r="I14" s="121"/>
      <c r="J14" s="122"/>
      <c r="K14" s="123"/>
      <c r="L14" s="122"/>
      <c r="M14" s="121"/>
      <c r="N14" s="122"/>
      <c r="O14" s="228"/>
      <c r="P14" s="228"/>
      <c r="Q14" s="122"/>
      <c r="R14" s="122"/>
      <c r="S14" s="123"/>
      <c r="T14" s="122"/>
      <c r="U14" s="121"/>
      <c r="V14" s="122"/>
      <c r="W14" s="123"/>
    </row>
    <row r="15" spans="1:23" customFormat="1" ht="21.75" customHeight="1">
      <c r="A15" s="207"/>
      <c r="B15" s="207"/>
      <c r="C15" s="121"/>
      <c r="D15" s="122"/>
      <c r="E15" s="121"/>
      <c r="F15" s="122"/>
      <c r="G15" s="121"/>
      <c r="H15" s="122"/>
      <c r="I15" s="121"/>
      <c r="J15" s="122"/>
      <c r="K15" s="123"/>
      <c r="L15" s="122"/>
      <c r="M15" s="121"/>
      <c r="N15" s="122"/>
      <c r="O15" s="228"/>
      <c r="P15" s="228"/>
      <c r="Q15" s="122"/>
      <c r="R15" s="122"/>
      <c r="S15" s="123"/>
      <c r="T15" s="122"/>
      <c r="U15" s="121"/>
      <c r="V15" s="122"/>
      <c r="W15" s="123"/>
    </row>
  </sheetData>
  <mergeCells count="10">
    <mergeCell ref="A14:B14"/>
    <mergeCell ref="O14:P14"/>
    <mergeCell ref="A15:B15"/>
    <mergeCell ref="O15:P15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N20" sqref="N20"/>
    </sheetView>
  </sheetViews>
  <sheetFormatPr defaultRowHeight="12.75"/>
  <cols>
    <col min="1" max="1" width="6.7109375" bestFit="1" customWidth="1"/>
    <col min="2" max="2" width="24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3.85546875" bestFit="1" customWidth="1"/>
    <col min="11" max="11" width="1.28515625" customWidth="1"/>
    <col min="12" max="12" width="15" bestFit="1" customWidth="1"/>
    <col min="13" max="13" width="1.28515625" customWidth="1"/>
    <col min="14" max="14" width="15.42578125" bestFit="1" customWidth="1"/>
    <col min="15" max="15" width="1.28515625" customWidth="1"/>
    <col min="16" max="16" width="1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</row>
    <row r="2" spans="1:18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</row>
    <row r="3" spans="1:18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</row>
    <row r="4" spans="1:18" ht="14.45" customHeight="1"/>
    <row r="5" spans="1:18" ht="14.45" customHeight="1">
      <c r="A5" s="1" t="s">
        <v>195</v>
      </c>
      <c r="B5" s="196" t="s">
        <v>196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</row>
    <row r="6" spans="1:18" ht="14.45" customHeight="1">
      <c r="D6" s="194" t="s">
        <v>178</v>
      </c>
      <c r="E6" s="194"/>
      <c r="F6" s="194"/>
      <c r="G6" s="194"/>
      <c r="H6" s="194"/>
      <c r="I6" s="194"/>
      <c r="J6" s="194"/>
      <c r="L6" s="194" t="s">
        <v>179</v>
      </c>
      <c r="M6" s="194"/>
      <c r="N6" s="194"/>
      <c r="O6" s="194"/>
      <c r="P6" s="194"/>
      <c r="Q6" s="194"/>
      <c r="R6" s="194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94" t="s">
        <v>197</v>
      </c>
      <c r="B8" s="194"/>
      <c r="D8" s="2" t="s">
        <v>198</v>
      </c>
      <c r="F8" s="2" t="s">
        <v>182</v>
      </c>
      <c r="H8" s="2" t="s">
        <v>183</v>
      </c>
      <c r="J8" s="2" t="s">
        <v>110</v>
      </c>
      <c r="L8" s="2" t="s">
        <v>198</v>
      </c>
      <c r="N8" s="2" t="s">
        <v>182</v>
      </c>
      <c r="P8" s="2" t="s">
        <v>183</v>
      </c>
      <c r="R8" s="2" t="s">
        <v>110</v>
      </c>
    </row>
    <row r="9" spans="1:18" ht="21.75" customHeight="1">
      <c r="A9" s="127" t="s">
        <v>137</v>
      </c>
      <c r="B9" s="127"/>
      <c r="D9" s="6">
        <v>106178004</v>
      </c>
      <c r="F9" s="6">
        <v>0</v>
      </c>
      <c r="H9" s="6">
        <v>1197667416</v>
      </c>
      <c r="J9" s="6">
        <v>1303845420</v>
      </c>
      <c r="L9" s="6">
        <v>20374352157</v>
      </c>
      <c r="N9" s="6">
        <v>0</v>
      </c>
      <c r="P9" s="6">
        <v>10083360142</v>
      </c>
      <c r="R9" s="6">
        <v>30457712299</v>
      </c>
    </row>
    <row r="10" spans="1:18" ht="21.75" customHeight="1">
      <c r="A10" s="125" t="s">
        <v>199</v>
      </c>
      <c r="B10" s="125"/>
      <c r="D10" s="9">
        <v>0</v>
      </c>
      <c r="F10" s="9">
        <v>0</v>
      </c>
      <c r="H10" s="9">
        <v>0</v>
      </c>
      <c r="J10" s="9">
        <v>0</v>
      </c>
      <c r="L10" s="9">
        <v>4632330951</v>
      </c>
      <c r="N10" s="9">
        <v>0</v>
      </c>
      <c r="P10" s="9">
        <v>917605258</v>
      </c>
      <c r="R10" s="9">
        <v>5549936209</v>
      </c>
    </row>
    <row r="11" spans="1:18" ht="21.75" customHeight="1">
      <c r="A11" s="130" t="s">
        <v>200</v>
      </c>
      <c r="B11" s="130"/>
      <c r="D11" s="132">
        <v>0</v>
      </c>
      <c r="F11" s="132">
        <v>0</v>
      </c>
      <c r="H11" s="132">
        <v>0</v>
      </c>
      <c r="J11" s="132">
        <v>0</v>
      </c>
      <c r="L11" s="132">
        <v>3441378599</v>
      </c>
      <c r="N11" s="132">
        <v>0</v>
      </c>
      <c r="P11" s="132">
        <v>1876179273</v>
      </c>
      <c r="R11" s="132">
        <v>5317557872</v>
      </c>
    </row>
    <row r="12" spans="1:18" ht="21.75" customHeight="1">
      <c r="A12" s="126" t="s">
        <v>141</v>
      </c>
      <c r="B12" s="126"/>
      <c r="D12" s="12">
        <v>11496672</v>
      </c>
      <c r="F12" s="12">
        <v>0</v>
      </c>
      <c r="H12" s="12">
        <v>33898029</v>
      </c>
      <c r="J12" s="12">
        <v>45394701</v>
      </c>
      <c r="L12" s="12">
        <v>127728349</v>
      </c>
      <c r="N12" s="12">
        <v>0</v>
      </c>
      <c r="P12" s="12">
        <v>33898029</v>
      </c>
      <c r="R12" s="12">
        <v>161626378</v>
      </c>
    </row>
    <row r="13" spans="1:18" ht="21.75" customHeight="1">
      <c r="A13" s="192" t="s">
        <v>110</v>
      </c>
      <c r="B13" s="192"/>
      <c r="D13" s="15">
        <f>SUM(D9:D12)</f>
        <v>117674676</v>
      </c>
      <c r="F13" s="15">
        <v>0</v>
      </c>
      <c r="H13" s="15">
        <f>SUM(H9:H12)</f>
        <v>1231565445</v>
      </c>
      <c r="J13" s="15">
        <f>SUM(J9:J12)</f>
        <v>1349240121</v>
      </c>
      <c r="L13" s="15">
        <f>SUM(L9:L12)</f>
        <v>28575790056</v>
      </c>
      <c r="N13" s="15">
        <v>0</v>
      </c>
      <c r="P13" s="15">
        <f>SUM(P9:P12)</f>
        <v>12911042702</v>
      </c>
      <c r="R13" s="15">
        <f>SUM(R9:R12)</f>
        <v>41486832758</v>
      </c>
    </row>
  </sheetData>
  <sortState xmlns:xlrd2="http://schemas.microsoft.com/office/spreadsheetml/2017/richdata2" ref="A9:R12">
    <sortCondition descending="1" ref="R9:R12"/>
  </sortState>
  <mergeCells count="8">
    <mergeCell ref="A13:B13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N15" sqref="N1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14.45" customHeight="1"/>
    <row r="5" spans="1:10" ht="14.45" customHeight="1">
      <c r="A5" s="1" t="s">
        <v>201</v>
      </c>
      <c r="B5" s="196" t="s">
        <v>202</v>
      </c>
      <c r="C5" s="196"/>
      <c r="D5" s="196"/>
      <c r="E5" s="196"/>
      <c r="F5" s="196"/>
      <c r="G5" s="196"/>
      <c r="H5" s="196"/>
      <c r="I5" s="196"/>
      <c r="J5" s="196"/>
    </row>
    <row r="6" spans="1:10" ht="14.45" customHeight="1">
      <c r="D6" s="194" t="s">
        <v>178</v>
      </c>
      <c r="E6" s="194"/>
      <c r="F6" s="194"/>
      <c r="H6" s="194" t="s">
        <v>179</v>
      </c>
      <c r="I6" s="194"/>
      <c r="J6" s="194"/>
    </row>
    <row r="7" spans="1:10" ht="36.4" customHeight="1">
      <c r="A7" s="194" t="s">
        <v>203</v>
      </c>
      <c r="B7" s="194"/>
      <c r="D7" s="17" t="s">
        <v>204</v>
      </c>
      <c r="E7" s="3"/>
      <c r="F7" s="17" t="s">
        <v>287</v>
      </c>
      <c r="H7" s="17" t="s">
        <v>204</v>
      </c>
      <c r="I7" s="3"/>
      <c r="J7" s="17" t="s">
        <v>287</v>
      </c>
    </row>
    <row r="8" spans="1:10" ht="21.75" customHeight="1">
      <c r="A8" s="127" t="s">
        <v>285</v>
      </c>
      <c r="B8" s="127"/>
      <c r="D8" s="22">
        <v>1717844826</v>
      </c>
      <c r="F8" s="18">
        <f>D8/$D$13*100</f>
        <v>99.773431647260338</v>
      </c>
      <c r="H8" s="22">
        <v>1717892658</v>
      </c>
      <c r="J8" s="18">
        <f>H8/$H$13*100</f>
        <v>98.883645040130503</v>
      </c>
    </row>
    <row r="9" spans="1:10" ht="21.75" customHeight="1">
      <c r="A9" s="125" t="s">
        <v>21</v>
      </c>
      <c r="B9" s="125"/>
      <c r="D9" s="9">
        <v>3820897</v>
      </c>
      <c r="F9" s="133">
        <f t="shared" ref="F9:F12" si="0">D9/$D$13*100</f>
        <v>0.221919931236398</v>
      </c>
      <c r="H9" s="9">
        <v>10912855</v>
      </c>
      <c r="J9" s="133">
        <f t="shared" ref="J9:J12" si="1">H9/$H$13*100</f>
        <v>0.62815501025001375</v>
      </c>
    </row>
    <row r="10" spans="1:10" ht="21.75" customHeight="1">
      <c r="A10" s="130" t="s">
        <v>282</v>
      </c>
      <c r="B10" s="130"/>
      <c r="D10" s="132">
        <v>47492</v>
      </c>
      <c r="F10" s="133">
        <f t="shared" si="0"/>
        <v>2.7583631210888471E-3</v>
      </c>
      <c r="H10" s="132">
        <v>8376281</v>
      </c>
      <c r="J10" s="133">
        <f t="shared" si="1"/>
        <v>0.48214723621013889</v>
      </c>
    </row>
    <row r="11" spans="1:10" ht="21.75" customHeight="1">
      <c r="A11" s="125" t="s">
        <v>283</v>
      </c>
      <c r="B11" s="125"/>
      <c r="D11" s="9">
        <v>17650</v>
      </c>
      <c r="F11" s="133">
        <f t="shared" si="0"/>
        <v>1.025122317173801E-3</v>
      </c>
      <c r="H11" s="9">
        <v>55423</v>
      </c>
      <c r="J11" s="133">
        <f t="shared" si="1"/>
        <v>3.190204133848247E-3</v>
      </c>
    </row>
    <row r="12" spans="1:10" ht="21.75" customHeight="1">
      <c r="A12" s="125" t="s">
        <v>286</v>
      </c>
      <c r="B12" s="125"/>
      <c r="D12" s="9">
        <v>14892</v>
      </c>
      <c r="F12" s="133">
        <f t="shared" si="0"/>
        <v>8.6493606500579281E-4</v>
      </c>
      <c r="H12" s="9">
        <v>49730</v>
      </c>
      <c r="J12" s="133">
        <f t="shared" si="1"/>
        <v>2.8625092755042731E-3</v>
      </c>
    </row>
    <row r="13" spans="1:10" ht="21.75" customHeight="1" thickBot="1">
      <c r="A13" s="192" t="s">
        <v>110</v>
      </c>
      <c r="B13" s="192"/>
      <c r="D13" s="25">
        <f>SUM(D8:D12)</f>
        <v>1721745757</v>
      </c>
      <c r="F13" s="25">
        <f>SUM(F8:F12)</f>
        <v>100</v>
      </c>
      <c r="H13" s="15">
        <f>SUM(H8:H12)</f>
        <v>1737286947</v>
      </c>
      <c r="J13" s="25">
        <f>SUM(J8:J12)</f>
        <v>100</v>
      </c>
    </row>
    <row r="18" spans="6:6">
      <c r="F18" s="169"/>
    </row>
  </sheetData>
  <sortState xmlns:xlrd2="http://schemas.microsoft.com/office/spreadsheetml/2017/richdata2" ref="A8:J12">
    <sortCondition descending="1" ref="H8:H12"/>
  </sortState>
  <mergeCells count="8">
    <mergeCell ref="A7:B7"/>
    <mergeCell ref="A13:B13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"/>
  <sheetViews>
    <sheetView rightToLeft="1" workbookViewId="0">
      <selection activeCell="F8" sqref="F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1" ht="29.1" customHeight="1">
      <c r="A1" s="195" t="s">
        <v>0</v>
      </c>
      <c r="B1" s="195"/>
      <c r="C1" s="195"/>
      <c r="D1" s="195"/>
      <c r="E1" s="195"/>
      <c r="F1" s="195"/>
    </row>
    <row r="2" spans="1:11" ht="21.75" customHeight="1">
      <c r="A2" s="195" t="s">
        <v>160</v>
      </c>
      <c r="B2" s="195"/>
      <c r="C2" s="195"/>
      <c r="D2" s="195"/>
      <c r="E2" s="195"/>
      <c r="F2" s="195"/>
    </row>
    <row r="3" spans="1:11" ht="21.75" customHeight="1">
      <c r="A3" s="195" t="s">
        <v>2</v>
      </c>
      <c r="B3" s="195"/>
      <c r="C3" s="195"/>
      <c r="D3" s="195"/>
      <c r="E3" s="195"/>
      <c r="F3" s="195"/>
    </row>
    <row r="4" spans="1:11" ht="14.45" customHeight="1"/>
    <row r="5" spans="1:11" ht="29.1" customHeight="1">
      <c r="A5" s="1" t="s">
        <v>205</v>
      </c>
      <c r="B5" s="196" t="s">
        <v>174</v>
      </c>
      <c r="C5" s="196"/>
      <c r="D5" s="196"/>
      <c r="E5" s="196"/>
      <c r="F5" s="196"/>
    </row>
    <row r="6" spans="1:11" ht="14.45" customHeight="1">
      <c r="D6" s="2" t="s">
        <v>178</v>
      </c>
      <c r="F6" s="2" t="s">
        <v>9</v>
      </c>
    </row>
    <row r="7" spans="1:11" ht="14.45" customHeight="1">
      <c r="A7" s="194" t="s">
        <v>174</v>
      </c>
      <c r="B7" s="194"/>
      <c r="D7" s="4" t="s">
        <v>157</v>
      </c>
      <c r="F7" s="4" t="s">
        <v>157</v>
      </c>
    </row>
    <row r="8" spans="1:11" ht="21.75" customHeight="1">
      <c r="A8" s="231" t="s">
        <v>206</v>
      </c>
      <c r="B8" s="231"/>
      <c r="D8" s="170">
        <v>1515287553</v>
      </c>
      <c r="E8" s="171"/>
      <c r="F8" s="170">
        <v>3822883785</v>
      </c>
    </row>
    <row r="9" spans="1:11" ht="21.75" customHeight="1">
      <c r="A9" s="225" t="s">
        <v>174</v>
      </c>
      <c r="B9" s="225"/>
      <c r="D9" s="170">
        <v>0</v>
      </c>
      <c r="E9" s="53"/>
      <c r="F9" s="170">
        <v>178035471</v>
      </c>
    </row>
    <row r="10" spans="1:11" ht="21.75" customHeight="1">
      <c r="A10" s="192" t="s">
        <v>110</v>
      </c>
      <c r="B10" s="192"/>
      <c r="D10" s="25">
        <f>SUM(D8:D9)</f>
        <v>1515287553</v>
      </c>
      <c r="F10" s="180">
        <f>SUM(F8:F9)</f>
        <v>4000919256</v>
      </c>
      <c r="K10" s="169"/>
    </row>
  </sheetData>
  <mergeCells count="8">
    <mergeCell ref="A9:B9"/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7"/>
  <sheetViews>
    <sheetView rightToLeft="1" workbookViewId="0">
      <selection activeCell="W15" sqref="W15"/>
    </sheetView>
  </sheetViews>
  <sheetFormatPr defaultRowHeight="12.75"/>
  <cols>
    <col min="1" max="1" width="27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</row>
    <row r="2" spans="1:19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1:19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1:19" ht="14.45" customHeight="1"/>
    <row r="5" spans="1:19" ht="14.45" customHeight="1">
      <c r="A5" s="196" t="s">
        <v>181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</row>
    <row r="6" spans="1:19" ht="14.45" customHeight="1">
      <c r="A6" s="194" t="s">
        <v>112</v>
      </c>
      <c r="C6" s="194" t="s">
        <v>207</v>
      </c>
      <c r="D6" s="194"/>
      <c r="E6" s="194"/>
      <c r="F6" s="194"/>
      <c r="G6" s="194"/>
      <c r="I6" s="194" t="s">
        <v>178</v>
      </c>
      <c r="J6" s="194"/>
      <c r="K6" s="194"/>
      <c r="L6" s="194"/>
      <c r="M6" s="194"/>
      <c r="O6" s="194" t="s">
        <v>179</v>
      </c>
      <c r="P6" s="194"/>
      <c r="Q6" s="194"/>
      <c r="R6" s="194"/>
      <c r="S6" s="194"/>
    </row>
    <row r="7" spans="1:19" ht="29.1" customHeight="1">
      <c r="A7" s="194"/>
      <c r="C7" s="17" t="s">
        <v>208</v>
      </c>
      <c r="D7" s="3"/>
      <c r="E7" s="17" t="s">
        <v>209</v>
      </c>
      <c r="F7" s="3"/>
      <c r="G7" s="17" t="s">
        <v>210</v>
      </c>
      <c r="I7" s="17" t="s">
        <v>211</v>
      </c>
      <c r="J7" s="3"/>
      <c r="K7" s="17" t="s">
        <v>212</v>
      </c>
      <c r="L7" s="3"/>
      <c r="M7" s="17" t="s">
        <v>213</v>
      </c>
      <c r="O7" s="17" t="s">
        <v>211</v>
      </c>
      <c r="P7" s="3"/>
      <c r="Q7" s="17" t="s">
        <v>212</v>
      </c>
      <c r="R7" s="3"/>
      <c r="S7" s="17" t="s">
        <v>213</v>
      </c>
    </row>
    <row r="8" spans="1:19" ht="21.75" customHeight="1">
      <c r="A8" s="21" t="s">
        <v>40</v>
      </c>
      <c r="C8" s="21" t="s">
        <v>234</v>
      </c>
      <c r="E8" s="22">
        <v>66640310</v>
      </c>
      <c r="G8" s="22">
        <v>615</v>
      </c>
      <c r="I8" s="22">
        <v>0</v>
      </c>
      <c r="K8" s="22">
        <v>0</v>
      </c>
      <c r="M8" s="22">
        <v>0</v>
      </c>
      <c r="O8" s="22">
        <v>40983790650</v>
      </c>
      <c r="Q8" s="22">
        <v>0</v>
      </c>
      <c r="S8" s="22">
        <v>40983790650</v>
      </c>
    </row>
    <row r="9" spans="1:19" ht="21.75" customHeight="1">
      <c r="A9" s="8" t="s">
        <v>83</v>
      </c>
      <c r="C9" s="8" t="s">
        <v>9</v>
      </c>
      <c r="E9" s="9">
        <v>23482082</v>
      </c>
      <c r="G9" s="9">
        <v>1600</v>
      </c>
      <c r="I9" s="9">
        <v>37571331200</v>
      </c>
      <c r="K9" s="9">
        <v>2765402550</v>
      </c>
      <c r="M9" s="9">
        <v>34805928650</v>
      </c>
      <c r="O9" s="9">
        <v>37571331200</v>
      </c>
      <c r="Q9" s="9">
        <v>2765402550</v>
      </c>
      <c r="S9" s="9">
        <v>34805928650</v>
      </c>
    </row>
    <row r="10" spans="1:19" ht="21.75" customHeight="1">
      <c r="A10" s="8" t="s">
        <v>71</v>
      </c>
      <c r="C10" s="8" t="s">
        <v>229</v>
      </c>
      <c r="E10" s="9">
        <v>20812335</v>
      </c>
      <c r="G10" s="9">
        <v>1600</v>
      </c>
      <c r="I10" s="9">
        <v>33299736000</v>
      </c>
      <c r="K10" s="9">
        <v>538540205</v>
      </c>
      <c r="M10" s="9">
        <v>32761195795</v>
      </c>
      <c r="O10" s="9">
        <v>33299736000</v>
      </c>
      <c r="Q10" s="9">
        <v>538540205</v>
      </c>
      <c r="S10" s="9">
        <v>32761195795</v>
      </c>
    </row>
    <row r="11" spans="1:19" ht="21.75" customHeight="1">
      <c r="A11" s="8" t="s">
        <v>32</v>
      </c>
      <c r="C11" s="8" t="s">
        <v>232</v>
      </c>
      <c r="E11" s="9">
        <v>73987784</v>
      </c>
      <c r="G11" s="9">
        <v>440</v>
      </c>
      <c r="I11" s="9">
        <v>32554624960</v>
      </c>
      <c r="K11" s="9">
        <v>199449710</v>
      </c>
      <c r="M11" s="9">
        <v>32355175250</v>
      </c>
      <c r="O11" s="9">
        <v>32554624960</v>
      </c>
      <c r="Q11" s="9">
        <v>199449710</v>
      </c>
      <c r="S11" s="9">
        <v>32355175250</v>
      </c>
    </row>
    <row r="12" spans="1:19" ht="21.75" customHeight="1">
      <c r="A12" s="8" t="s">
        <v>95</v>
      </c>
      <c r="C12" s="8" t="s">
        <v>230</v>
      </c>
      <c r="E12" s="9">
        <v>18746870</v>
      </c>
      <c r="G12" s="9">
        <v>1360</v>
      </c>
      <c r="I12" s="9">
        <v>25495743200</v>
      </c>
      <c r="K12" s="9">
        <v>941795263</v>
      </c>
      <c r="M12" s="9">
        <v>24553947937</v>
      </c>
      <c r="O12" s="9">
        <v>25495743200</v>
      </c>
      <c r="Q12" s="9">
        <v>941795263</v>
      </c>
      <c r="S12" s="9">
        <v>24553947937</v>
      </c>
    </row>
    <row r="13" spans="1:19" ht="21.75" customHeight="1">
      <c r="A13" s="8" t="s">
        <v>65</v>
      </c>
      <c r="C13" s="8" t="s">
        <v>216</v>
      </c>
      <c r="E13" s="9">
        <v>1000000</v>
      </c>
      <c r="G13" s="9">
        <v>22700</v>
      </c>
      <c r="I13" s="9">
        <v>22700000000</v>
      </c>
      <c r="K13" s="9">
        <v>924704336</v>
      </c>
      <c r="M13" s="9">
        <v>21775295664</v>
      </c>
      <c r="O13" s="9">
        <v>22700000000</v>
      </c>
      <c r="Q13" s="9">
        <v>924704336</v>
      </c>
      <c r="S13" s="9">
        <v>21775295664</v>
      </c>
    </row>
    <row r="14" spans="1:19" ht="21.75" customHeight="1">
      <c r="A14" s="8" t="s">
        <v>94</v>
      </c>
      <c r="C14" s="8" t="s">
        <v>221</v>
      </c>
      <c r="E14" s="9">
        <v>10000000</v>
      </c>
      <c r="G14" s="9">
        <v>2100</v>
      </c>
      <c r="I14" s="9">
        <v>0</v>
      </c>
      <c r="K14" s="9">
        <v>0</v>
      </c>
      <c r="M14" s="9">
        <v>0</v>
      </c>
      <c r="O14" s="9">
        <v>21000000000</v>
      </c>
      <c r="Q14" s="9">
        <v>0</v>
      </c>
      <c r="S14" s="9">
        <v>21000000000</v>
      </c>
    </row>
    <row r="15" spans="1:19" ht="21.75" customHeight="1">
      <c r="A15" s="8" t="s">
        <v>31</v>
      </c>
      <c r="C15" s="8" t="s">
        <v>237</v>
      </c>
      <c r="E15" s="9">
        <v>3731467</v>
      </c>
      <c r="G15" s="9">
        <v>6000</v>
      </c>
      <c r="I15" s="9">
        <v>22388802000</v>
      </c>
      <c r="K15" s="9">
        <v>1647906746</v>
      </c>
      <c r="M15" s="9">
        <v>20740895254</v>
      </c>
      <c r="O15" s="9">
        <v>22388802000</v>
      </c>
      <c r="Q15" s="9">
        <v>1647906746</v>
      </c>
      <c r="S15" s="9">
        <v>20740895254</v>
      </c>
    </row>
    <row r="16" spans="1:19" ht="21.75" customHeight="1">
      <c r="A16" s="8" t="s">
        <v>63</v>
      </c>
      <c r="C16" s="8" t="s">
        <v>223</v>
      </c>
      <c r="E16" s="9">
        <v>750000</v>
      </c>
      <c r="G16" s="9">
        <v>27400</v>
      </c>
      <c r="I16" s="9">
        <v>0</v>
      </c>
      <c r="K16" s="9">
        <v>0</v>
      </c>
      <c r="M16" s="9">
        <v>0</v>
      </c>
      <c r="O16" s="9">
        <v>20550000000</v>
      </c>
      <c r="Q16" s="9">
        <v>0</v>
      </c>
      <c r="S16" s="9">
        <v>20550000000</v>
      </c>
    </row>
    <row r="17" spans="1:19" ht="21.75" customHeight="1">
      <c r="A17" s="8" t="s">
        <v>64</v>
      </c>
      <c r="C17" s="8" t="s">
        <v>218</v>
      </c>
      <c r="E17" s="9">
        <v>13750000</v>
      </c>
      <c r="G17" s="9">
        <v>1520</v>
      </c>
      <c r="I17" s="9">
        <v>0</v>
      </c>
      <c r="K17" s="9">
        <v>0</v>
      </c>
      <c r="M17" s="9">
        <v>0</v>
      </c>
      <c r="O17" s="9">
        <v>20900000000</v>
      </c>
      <c r="Q17" s="9">
        <v>903931848</v>
      </c>
      <c r="S17" s="9">
        <v>19996068152</v>
      </c>
    </row>
    <row r="18" spans="1:19" ht="21.75" customHeight="1">
      <c r="A18" s="8" t="s">
        <v>59</v>
      </c>
      <c r="C18" s="8" t="s">
        <v>224</v>
      </c>
      <c r="E18" s="9">
        <v>1989000</v>
      </c>
      <c r="G18" s="9">
        <v>9700</v>
      </c>
      <c r="I18" s="9">
        <v>0</v>
      </c>
      <c r="K18" s="9">
        <v>0</v>
      </c>
      <c r="M18" s="9">
        <v>0</v>
      </c>
      <c r="O18" s="9">
        <v>19293300000</v>
      </c>
      <c r="Q18" s="9">
        <v>0</v>
      </c>
      <c r="S18" s="9">
        <v>19293300000</v>
      </c>
    </row>
    <row r="19" spans="1:19" ht="21.75" customHeight="1">
      <c r="A19" s="8" t="s">
        <v>37</v>
      </c>
      <c r="C19" s="8" t="s">
        <v>7</v>
      </c>
      <c r="E19" s="9">
        <v>2409776</v>
      </c>
      <c r="G19" s="9">
        <v>6928</v>
      </c>
      <c r="I19" s="9">
        <v>0</v>
      </c>
      <c r="K19" s="9">
        <v>0</v>
      </c>
      <c r="M19" s="9">
        <v>0</v>
      </c>
      <c r="O19" s="9">
        <v>16694928128</v>
      </c>
      <c r="Q19" s="9">
        <v>846686862</v>
      </c>
      <c r="S19" s="9">
        <v>15848241266</v>
      </c>
    </row>
    <row r="20" spans="1:19" ht="21.75" customHeight="1">
      <c r="A20" s="8" t="s">
        <v>101</v>
      </c>
      <c r="C20" s="8" t="s">
        <v>214</v>
      </c>
      <c r="E20" s="9">
        <v>14000000</v>
      </c>
      <c r="G20" s="9">
        <v>1087</v>
      </c>
      <c r="I20" s="9">
        <v>15218000000</v>
      </c>
      <c r="K20" s="9">
        <v>1093219326</v>
      </c>
      <c r="M20" s="9">
        <v>14124780674</v>
      </c>
      <c r="O20" s="9">
        <v>15218000000</v>
      </c>
      <c r="Q20" s="9">
        <v>1093219326</v>
      </c>
      <c r="S20" s="9">
        <v>14124780674</v>
      </c>
    </row>
    <row r="21" spans="1:19" ht="21.75" customHeight="1">
      <c r="A21" s="8" t="s">
        <v>38</v>
      </c>
      <c r="C21" s="8" t="s">
        <v>216</v>
      </c>
      <c r="E21" s="9">
        <v>28973286</v>
      </c>
      <c r="G21" s="9">
        <v>487</v>
      </c>
      <c r="I21" s="9">
        <v>14109990282</v>
      </c>
      <c r="K21" s="9">
        <v>784902435</v>
      </c>
      <c r="M21" s="9">
        <v>13325087847</v>
      </c>
      <c r="O21" s="9">
        <v>14109990282</v>
      </c>
      <c r="Q21" s="9">
        <v>784902435</v>
      </c>
      <c r="S21" s="9">
        <v>13325087847</v>
      </c>
    </row>
    <row r="22" spans="1:19" ht="21.75" customHeight="1">
      <c r="A22" s="8" t="s">
        <v>36</v>
      </c>
      <c r="C22" s="8" t="s">
        <v>236</v>
      </c>
      <c r="E22" s="9">
        <v>400000</v>
      </c>
      <c r="G22" s="9">
        <v>33000</v>
      </c>
      <c r="I22" s="9">
        <v>0</v>
      </c>
      <c r="K22" s="9">
        <v>0</v>
      </c>
      <c r="M22" s="9">
        <v>0</v>
      </c>
      <c r="O22" s="9">
        <v>13200000000</v>
      </c>
      <c r="Q22" s="9">
        <v>0</v>
      </c>
      <c r="S22" s="9">
        <v>13200000000</v>
      </c>
    </row>
    <row r="23" spans="1:19" ht="21.75" customHeight="1">
      <c r="A23" s="8" t="s">
        <v>30</v>
      </c>
      <c r="C23" s="8" t="s">
        <v>222</v>
      </c>
      <c r="E23" s="9">
        <v>2317017</v>
      </c>
      <c r="G23" s="9">
        <v>5800</v>
      </c>
      <c r="I23" s="9">
        <v>13438698600</v>
      </c>
      <c r="K23" s="9">
        <v>829122793</v>
      </c>
      <c r="M23" s="9">
        <v>12609575807</v>
      </c>
      <c r="O23" s="9">
        <v>13438698600</v>
      </c>
      <c r="Q23" s="9">
        <v>829122793</v>
      </c>
      <c r="S23" s="9">
        <v>12609575807</v>
      </c>
    </row>
    <row r="24" spans="1:19" ht="21.75" customHeight="1">
      <c r="A24" s="8" t="s">
        <v>35</v>
      </c>
      <c r="C24" s="8" t="s">
        <v>229</v>
      </c>
      <c r="E24" s="9">
        <v>3000000</v>
      </c>
      <c r="G24" s="9">
        <v>4166</v>
      </c>
      <c r="I24" s="9">
        <v>12498000000</v>
      </c>
      <c r="K24" s="9">
        <v>579593730</v>
      </c>
      <c r="M24" s="9">
        <v>11918406270</v>
      </c>
      <c r="O24" s="9">
        <v>12498000000</v>
      </c>
      <c r="Q24" s="9">
        <v>579593730</v>
      </c>
      <c r="S24" s="9">
        <v>11918406270</v>
      </c>
    </row>
    <row r="25" spans="1:19" ht="21.75" customHeight="1">
      <c r="A25" s="8" t="s">
        <v>34</v>
      </c>
      <c r="C25" s="8" t="s">
        <v>226</v>
      </c>
      <c r="E25" s="9">
        <v>11069525</v>
      </c>
      <c r="G25" s="9">
        <v>1100</v>
      </c>
      <c r="I25" s="9">
        <v>12176477500</v>
      </c>
      <c r="K25" s="9">
        <v>395392576</v>
      </c>
      <c r="M25" s="9">
        <v>11781084924</v>
      </c>
      <c r="O25" s="9">
        <v>12176477500</v>
      </c>
      <c r="Q25" s="9">
        <v>395392576</v>
      </c>
      <c r="S25" s="9">
        <v>11781084924</v>
      </c>
    </row>
    <row r="26" spans="1:19" ht="21.75" customHeight="1">
      <c r="A26" s="8" t="s">
        <v>42</v>
      </c>
      <c r="C26" s="8" t="s">
        <v>214</v>
      </c>
      <c r="E26" s="9">
        <v>46759776</v>
      </c>
      <c r="G26" s="9">
        <v>215</v>
      </c>
      <c r="I26" s="9">
        <v>10053351840</v>
      </c>
      <c r="K26" s="9">
        <v>626316717</v>
      </c>
      <c r="M26" s="9">
        <v>9427035123</v>
      </c>
      <c r="O26" s="9">
        <v>10053351840</v>
      </c>
      <c r="Q26" s="9">
        <v>626316717</v>
      </c>
      <c r="S26" s="9">
        <v>9427035123</v>
      </c>
    </row>
    <row r="27" spans="1:19" ht="21.75" customHeight="1">
      <c r="A27" s="8" t="s">
        <v>43</v>
      </c>
      <c r="C27" s="8" t="s">
        <v>227</v>
      </c>
      <c r="E27" s="9">
        <v>14172816</v>
      </c>
      <c r="G27" s="9">
        <v>630</v>
      </c>
      <c r="I27" s="9">
        <v>8928874080</v>
      </c>
      <c r="K27" s="9">
        <v>550881691</v>
      </c>
      <c r="M27" s="9">
        <v>8377992389</v>
      </c>
      <c r="O27" s="9">
        <v>8928874080</v>
      </c>
      <c r="Q27" s="9">
        <v>550881691</v>
      </c>
      <c r="S27" s="9">
        <v>8377992389</v>
      </c>
    </row>
    <row r="28" spans="1:19" ht="21.75" customHeight="1">
      <c r="A28" s="8" t="s">
        <v>74</v>
      </c>
      <c r="C28" s="8" t="s">
        <v>222</v>
      </c>
      <c r="E28" s="9">
        <v>2260214</v>
      </c>
      <c r="G28" s="9">
        <v>3650</v>
      </c>
      <c r="I28" s="9">
        <v>8249781100</v>
      </c>
      <c r="K28" s="9">
        <v>39365009</v>
      </c>
      <c r="M28" s="9">
        <v>8210416091</v>
      </c>
      <c r="O28" s="9">
        <v>8249781100</v>
      </c>
      <c r="Q28" s="9">
        <v>39365009</v>
      </c>
      <c r="S28" s="9">
        <v>8210416091</v>
      </c>
    </row>
    <row r="29" spans="1:19" ht="21.75" customHeight="1">
      <c r="A29" s="8" t="s">
        <v>67</v>
      </c>
      <c r="C29" s="8" t="s">
        <v>225</v>
      </c>
      <c r="E29" s="9">
        <v>27007677</v>
      </c>
      <c r="G29" s="9">
        <v>310</v>
      </c>
      <c r="I29" s="9">
        <v>0</v>
      </c>
      <c r="K29" s="9">
        <v>0</v>
      </c>
      <c r="M29" s="9">
        <v>0</v>
      </c>
      <c r="O29" s="9">
        <v>8372379870</v>
      </c>
      <c r="Q29" s="9">
        <v>372592821</v>
      </c>
      <c r="S29" s="9">
        <v>7999787049</v>
      </c>
    </row>
    <row r="30" spans="1:19" ht="21.75" customHeight="1">
      <c r="A30" s="8" t="s">
        <v>89</v>
      </c>
      <c r="C30" s="8" t="s">
        <v>220</v>
      </c>
      <c r="E30" s="9">
        <v>41670269</v>
      </c>
      <c r="G30" s="9">
        <v>190</v>
      </c>
      <c r="I30" s="9">
        <v>0</v>
      </c>
      <c r="K30" s="9">
        <v>0</v>
      </c>
      <c r="M30" s="9">
        <v>0</v>
      </c>
      <c r="O30" s="9">
        <v>7917351110</v>
      </c>
      <c r="Q30" s="9">
        <v>312527018</v>
      </c>
      <c r="S30" s="9">
        <v>7604824092</v>
      </c>
    </row>
    <row r="31" spans="1:19" ht="21.75" customHeight="1">
      <c r="A31" s="8" t="s">
        <v>58</v>
      </c>
      <c r="C31" s="8" t="s">
        <v>233</v>
      </c>
      <c r="E31" s="9">
        <v>10000000</v>
      </c>
      <c r="G31" s="9">
        <v>740</v>
      </c>
      <c r="I31" s="9">
        <v>0</v>
      </c>
      <c r="K31" s="9">
        <v>0</v>
      </c>
      <c r="M31" s="9">
        <v>0</v>
      </c>
      <c r="O31" s="9">
        <v>7400000000</v>
      </c>
      <c r="Q31" s="9">
        <v>95064233</v>
      </c>
      <c r="S31" s="9">
        <v>7304935767</v>
      </c>
    </row>
    <row r="32" spans="1:19" ht="21.75" customHeight="1">
      <c r="A32" s="8" t="s">
        <v>51</v>
      </c>
      <c r="C32" s="8" t="s">
        <v>220</v>
      </c>
      <c r="E32" s="9">
        <v>20000000</v>
      </c>
      <c r="G32" s="9">
        <v>350</v>
      </c>
      <c r="I32" s="9">
        <v>0</v>
      </c>
      <c r="K32" s="9">
        <v>0</v>
      </c>
      <c r="M32" s="9">
        <v>0</v>
      </c>
      <c r="O32" s="9">
        <v>7000000000</v>
      </c>
      <c r="Q32" s="9">
        <v>0</v>
      </c>
      <c r="S32" s="9">
        <v>7000000000</v>
      </c>
    </row>
    <row r="33" spans="1:19" ht="21.75" customHeight="1">
      <c r="A33" s="8" t="s">
        <v>39</v>
      </c>
      <c r="C33" s="8" t="s">
        <v>226</v>
      </c>
      <c r="E33" s="9">
        <v>6257882</v>
      </c>
      <c r="G33" s="9">
        <v>1100</v>
      </c>
      <c r="I33" s="9">
        <v>6883670200</v>
      </c>
      <c r="K33" s="9">
        <v>349106811</v>
      </c>
      <c r="M33" s="9">
        <v>6534563389</v>
      </c>
      <c r="O33" s="9">
        <v>6883670200</v>
      </c>
      <c r="Q33" s="9">
        <v>349106811</v>
      </c>
      <c r="S33" s="9">
        <v>6534563389</v>
      </c>
    </row>
    <row r="34" spans="1:19" ht="21.75" customHeight="1">
      <c r="A34" s="8" t="s">
        <v>97</v>
      </c>
      <c r="C34" s="8" t="s">
        <v>232</v>
      </c>
      <c r="E34" s="9">
        <v>10000000</v>
      </c>
      <c r="G34" s="9">
        <v>650</v>
      </c>
      <c r="I34" s="9">
        <v>6500000000</v>
      </c>
      <c r="K34" s="9">
        <v>478426396</v>
      </c>
      <c r="M34" s="9">
        <v>6021573604</v>
      </c>
      <c r="O34" s="9">
        <v>6500000000</v>
      </c>
      <c r="Q34" s="9">
        <v>478426396</v>
      </c>
      <c r="S34" s="9">
        <v>6021573604</v>
      </c>
    </row>
    <row r="35" spans="1:19" ht="21.75" customHeight="1">
      <c r="A35" s="8" t="s">
        <v>192</v>
      </c>
      <c r="C35" s="8" t="s">
        <v>228</v>
      </c>
      <c r="E35" s="9">
        <v>10000000</v>
      </c>
      <c r="G35" s="9">
        <v>580</v>
      </c>
      <c r="I35" s="9">
        <v>0</v>
      </c>
      <c r="K35" s="9">
        <v>0</v>
      </c>
      <c r="M35" s="9">
        <v>0</v>
      </c>
      <c r="O35" s="9">
        <v>5800000000</v>
      </c>
      <c r="Q35" s="9">
        <v>135785953</v>
      </c>
      <c r="S35" s="9">
        <v>5664214047</v>
      </c>
    </row>
    <row r="36" spans="1:19" ht="21.75" customHeight="1">
      <c r="A36" s="8" t="s">
        <v>44</v>
      </c>
      <c r="C36" s="8" t="s">
        <v>215</v>
      </c>
      <c r="E36" s="9">
        <v>50000000</v>
      </c>
      <c r="G36" s="9">
        <v>120</v>
      </c>
      <c r="I36" s="9">
        <v>6000000000</v>
      </c>
      <c r="K36" s="9">
        <v>370179949</v>
      </c>
      <c r="M36" s="9">
        <v>5629820051</v>
      </c>
      <c r="O36" s="9">
        <v>6000000000</v>
      </c>
      <c r="Q36" s="9">
        <v>370179949</v>
      </c>
      <c r="S36" s="9">
        <v>5629820051</v>
      </c>
    </row>
    <row r="37" spans="1:19" ht="21.75" customHeight="1">
      <c r="A37" s="8" t="s">
        <v>96</v>
      </c>
      <c r="C37" s="8" t="s">
        <v>231</v>
      </c>
      <c r="E37" s="9">
        <v>6209070</v>
      </c>
      <c r="G37" s="9">
        <v>940</v>
      </c>
      <c r="I37" s="9">
        <v>5836525800</v>
      </c>
      <c r="K37" s="9">
        <v>356572316</v>
      </c>
      <c r="M37" s="9">
        <v>5479953484</v>
      </c>
      <c r="O37" s="9">
        <v>5836525800</v>
      </c>
      <c r="Q37" s="9">
        <v>356572316</v>
      </c>
      <c r="S37" s="9">
        <v>5479953484</v>
      </c>
    </row>
    <row r="38" spans="1:19" ht="21.75" customHeight="1">
      <c r="A38" s="8" t="s">
        <v>108</v>
      </c>
      <c r="C38" s="8" t="s">
        <v>231</v>
      </c>
      <c r="E38" s="9">
        <v>1000000</v>
      </c>
      <c r="G38" s="9">
        <v>4470</v>
      </c>
      <c r="I38" s="9">
        <v>4470000000</v>
      </c>
      <c r="K38" s="9">
        <v>273086817</v>
      </c>
      <c r="M38" s="9">
        <v>4196913183</v>
      </c>
      <c r="O38" s="9">
        <v>4470000000</v>
      </c>
      <c r="Q38" s="9">
        <v>273086817</v>
      </c>
      <c r="S38" s="9">
        <v>4196913183</v>
      </c>
    </row>
    <row r="39" spans="1:19" ht="21.75" customHeight="1">
      <c r="A39" s="8" t="s">
        <v>189</v>
      </c>
      <c r="C39" s="8" t="s">
        <v>219</v>
      </c>
      <c r="E39" s="9">
        <v>20444145</v>
      </c>
      <c r="G39" s="9">
        <v>200</v>
      </c>
      <c r="I39" s="9">
        <v>0</v>
      </c>
      <c r="K39" s="9">
        <v>0</v>
      </c>
      <c r="M39" s="9">
        <v>0</v>
      </c>
      <c r="O39" s="9">
        <v>4088829000</v>
      </c>
      <c r="Q39" s="9">
        <v>87696064</v>
      </c>
      <c r="S39" s="9">
        <v>4001132936</v>
      </c>
    </row>
    <row r="40" spans="1:19" ht="21.75" customHeight="1">
      <c r="A40" s="8" t="s">
        <v>25</v>
      </c>
      <c r="C40" s="8" t="s">
        <v>235</v>
      </c>
      <c r="E40" s="9">
        <v>7000000</v>
      </c>
      <c r="G40" s="9">
        <v>530</v>
      </c>
      <c r="I40" s="9">
        <v>0</v>
      </c>
      <c r="K40" s="9">
        <v>0</v>
      </c>
      <c r="M40" s="9">
        <v>0</v>
      </c>
      <c r="O40" s="9">
        <v>3710000000</v>
      </c>
      <c r="Q40" s="9">
        <v>0</v>
      </c>
      <c r="S40" s="9">
        <v>3710000000</v>
      </c>
    </row>
    <row r="41" spans="1:19" ht="21.75" customHeight="1">
      <c r="A41" s="151" t="s">
        <v>50</v>
      </c>
      <c r="C41" s="151" t="s">
        <v>7</v>
      </c>
      <c r="E41" s="132">
        <v>30000000</v>
      </c>
      <c r="G41" s="132">
        <v>91</v>
      </c>
      <c r="I41" s="132">
        <v>0</v>
      </c>
      <c r="K41" s="132">
        <v>0</v>
      </c>
      <c r="M41" s="132">
        <v>0</v>
      </c>
      <c r="O41" s="132">
        <v>2730000000</v>
      </c>
      <c r="Q41" s="132">
        <v>151862872</v>
      </c>
      <c r="S41" s="132">
        <v>2578137128</v>
      </c>
    </row>
    <row r="42" spans="1:19" ht="21.75" customHeight="1">
      <c r="A42" s="8" t="s">
        <v>75</v>
      </c>
      <c r="C42" s="8" t="s">
        <v>222</v>
      </c>
      <c r="E42" s="9">
        <v>41942275</v>
      </c>
      <c r="G42" s="9">
        <v>60</v>
      </c>
      <c r="I42" s="9">
        <v>2516536500</v>
      </c>
      <c r="K42" s="9">
        <v>170340274</v>
      </c>
      <c r="M42" s="9">
        <v>2346196226</v>
      </c>
      <c r="O42" s="9">
        <v>2516536500</v>
      </c>
      <c r="Q42" s="9">
        <v>170340274</v>
      </c>
      <c r="S42" s="9">
        <v>2346196226</v>
      </c>
    </row>
    <row r="43" spans="1:19" ht="21.75" customHeight="1">
      <c r="A43" s="8" t="s">
        <v>45</v>
      </c>
      <c r="C43" s="8" t="s">
        <v>226</v>
      </c>
      <c r="E43" s="9">
        <v>1266325</v>
      </c>
      <c r="G43" s="9">
        <v>1600</v>
      </c>
      <c r="I43" s="9">
        <v>2026120000</v>
      </c>
      <c r="K43" s="9">
        <v>48756898</v>
      </c>
      <c r="M43" s="9">
        <v>1977363102</v>
      </c>
      <c r="O43" s="9">
        <v>2026120000</v>
      </c>
      <c r="Q43" s="9">
        <v>48756898</v>
      </c>
      <c r="S43" s="9">
        <v>1977363102</v>
      </c>
    </row>
    <row r="44" spans="1:19" ht="21.75" customHeight="1">
      <c r="A44" s="8" t="s">
        <v>81</v>
      </c>
      <c r="C44" s="8" t="s">
        <v>217</v>
      </c>
      <c r="E44" s="9">
        <v>3542984</v>
      </c>
      <c r="G44" s="9">
        <v>580</v>
      </c>
      <c r="I44" s="9">
        <v>2054930720</v>
      </c>
      <c r="K44" s="9">
        <v>163254269</v>
      </c>
      <c r="M44" s="9">
        <v>1891676451</v>
      </c>
      <c r="O44" s="9">
        <v>2054930720</v>
      </c>
      <c r="Q44" s="9">
        <v>163254269</v>
      </c>
      <c r="S44" s="9">
        <v>1891676451</v>
      </c>
    </row>
    <row r="45" spans="1:19" ht="21.75" customHeight="1">
      <c r="A45" s="8" t="s">
        <v>99</v>
      </c>
      <c r="C45" s="8" t="s">
        <v>229</v>
      </c>
      <c r="E45" s="9">
        <v>250000</v>
      </c>
      <c r="G45" s="9">
        <v>2050</v>
      </c>
      <c r="I45" s="9">
        <v>512500000</v>
      </c>
      <c r="K45" s="9">
        <v>34690294</v>
      </c>
      <c r="M45" s="9">
        <v>477809706</v>
      </c>
      <c r="O45" s="9">
        <v>512500000</v>
      </c>
      <c r="Q45" s="9">
        <v>34690294</v>
      </c>
      <c r="S45" s="9">
        <v>477809706</v>
      </c>
    </row>
    <row r="46" spans="1:19" ht="21.75" customHeight="1">
      <c r="A46" s="10" t="s">
        <v>84</v>
      </c>
      <c r="C46" s="10" t="s">
        <v>229</v>
      </c>
      <c r="E46" s="12">
        <v>1256500</v>
      </c>
      <c r="G46" s="12">
        <v>400</v>
      </c>
      <c r="I46" s="12">
        <v>502600000</v>
      </c>
      <c r="K46" s="12">
        <v>37288649</v>
      </c>
      <c r="M46" s="12">
        <v>465311351</v>
      </c>
      <c r="O46" s="12">
        <v>502600000</v>
      </c>
      <c r="Q46" s="12">
        <v>37288649</v>
      </c>
      <c r="S46" s="12">
        <v>465311351</v>
      </c>
    </row>
    <row r="47" spans="1:19" ht="21.75" customHeight="1">
      <c r="A47" s="14" t="s">
        <v>110</v>
      </c>
      <c r="C47" s="15"/>
      <c r="E47" s="15"/>
      <c r="G47" s="15"/>
      <c r="I47" s="15">
        <v>305986293982</v>
      </c>
      <c r="K47" s="15">
        <v>14198295760</v>
      </c>
      <c r="M47" s="15">
        <v>291787998222</v>
      </c>
      <c r="O47" s="15">
        <v>505626872740</v>
      </c>
      <c r="Q47" s="15">
        <v>17104443431</v>
      </c>
      <c r="S47" s="15">
        <v>488522429309</v>
      </c>
    </row>
  </sheetData>
  <sortState xmlns:xlrd2="http://schemas.microsoft.com/office/spreadsheetml/2017/richdata2" ref="A8:S46">
    <sortCondition descending="1" ref="S8:S46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Z11" sqref="Z11"/>
    </sheetView>
  </sheetViews>
  <sheetFormatPr defaultRowHeight="12.75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2" bestFit="1" customWidth="1"/>
    <col min="11" max="11" width="1.28515625" customWidth="1"/>
    <col min="12" max="12" width="10.7109375" bestFit="1" customWidth="1"/>
    <col min="13" max="13" width="1.28515625" customWidth="1"/>
    <col min="14" max="14" width="12" bestFit="1" customWidth="1"/>
    <col min="15" max="15" width="1.28515625" customWidth="1"/>
    <col min="16" max="16" width="15" bestFit="1" customWidth="1"/>
    <col min="17" max="17" width="1.28515625" customWidth="1"/>
    <col min="18" max="18" width="10.7109375" bestFit="1" customWidth="1"/>
    <col min="19" max="19" width="1.28515625" customWidth="1"/>
    <col min="20" max="20" width="15" bestFit="1" customWidth="1"/>
    <col min="21" max="21" width="0.28515625" customWidth="1"/>
  </cols>
  <sheetData>
    <row r="1" spans="1:20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</row>
    <row r="2" spans="1:20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</row>
    <row r="3" spans="1:20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</row>
    <row r="4" spans="1:20" ht="14.45" customHeight="1"/>
    <row r="5" spans="1:20" ht="14.45" customHeight="1">
      <c r="A5" s="196" t="s">
        <v>238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</row>
    <row r="6" spans="1:20" ht="14.45" customHeight="1">
      <c r="A6" s="194" t="s">
        <v>163</v>
      </c>
      <c r="J6" s="194" t="s">
        <v>178</v>
      </c>
      <c r="K6" s="194"/>
      <c r="L6" s="194"/>
      <c r="M6" s="194"/>
      <c r="N6" s="194"/>
      <c r="P6" s="194" t="s">
        <v>179</v>
      </c>
      <c r="Q6" s="194"/>
      <c r="R6" s="194"/>
      <c r="S6" s="194"/>
      <c r="T6" s="194"/>
    </row>
    <row r="7" spans="1:20" ht="29.1" customHeight="1">
      <c r="A7" s="194"/>
      <c r="C7" s="16" t="s">
        <v>239</v>
      </c>
      <c r="E7" s="232" t="s">
        <v>135</v>
      </c>
      <c r="F7" s="232"/>
      <c r="H7" s="16" t="s">
        <v>240</v>
      </c>
      <c r="J7" s="17" t="s">
        <v>241</v>
      </c>
      <c r="K7" s="3"/>
      <c r="L7" s="17" t="s">
        <v>212</v>
      </c>
      <c r="M7" s="3"/>
      <c r="N7" s="17" t="s">
        <v>242</v>
      </c>
      <c r="P7" s="17" t="s">
        <v>241</v>
      </c>
      <c r="Q7" s="3"/>
      <c r="R7" s="17" t="s">
        <v>212</v>
      </c>
      <c r="S7" s="3"/>
      <c r="T7" s="17" t="s">
        <v>242</v>
      </c>
    </row>
    <row r="8" spans="1:20" ht="21.75" customHeight="1">
      <c r="A8" s="21" t="s">
        <v>137</v>
      </c>
      <c r="C8" s="3"/>
      <c r="E8" s="21" t="s">
        <v>140</v>
      </c>
      <c r="F8" s="3"/>
      <c r="H8" s="18">
        <v>26</v>
      </c>
      <c r="J8" s="22">
        <v>106178004</v>
      </c>
      <c r="L8" s="22">
        <v>0</v>
      </c>
      <c r="N8" s="22">
        <v>106178004</v>
      </c>
      <c r="P8" s="22">
        <v>20374352157</v>
      </c>
      <c r="R8" s="22">
        <v>0</v>
      </c>
      <c r="T8" s="22">
        <v>20374352157</v>
      </c>
    </row>
    <row r="9" spans="1:20" ht="21.75" customHeight="1">
      <c r="A9" s="8" t="s">
        <v>199</v>
      </c>
      <c r="E9" s="8" t="s">
        <v>244</v>
      </c>
      <c r="H9" s="19">
        <v>23</v>
      </c>
      <c r="J9" s="9">
        <v>0</v>
      </c>
      <c r="L9" s="9">
        <v>0</v>
      </c>
      <c r="N9" s="9">
        <v>0</v>
      </c>
      <c r="P9" s="9">
        <v>4632330951</v>
      </c>
      <c r="R9" s="9">
        <v>0</v>
      </c>
      <c r="T9" s="9">
        <v>4632330951</v>
      </c>
    </row>
    <row r="10" spans="1:20" ht="21.75" customHeight="1">
      <c r="A10" s="151" t="s">
        <v>200</v>
      </c>
      <c r="C10" s="169"/>
      <c r="E10" s="151" t="s">
        <v>243</v>
      </c>
      <c r="F10" s="169"/>
      <c r="H10" s="133">
        <v>23</v>
      </c>
      <c r="J10" s="132">
        <v>0</v>
      </c>
      <c r="L10" s="132">
        <v>0</v>
      </c>
      <c r="N10" s="132">
        <v>0</v>
      </c>
      <c r="P10" s="132">
        <v>3441378599</v>
      </c>
      <c r="R10" s="132">
        <v>0</v>
      </c>
      <c r="T10" s="132">
        <v>3441378599</v>
      </c>
    </row>
    <row r="11" spans="1:20" ht="21.75" customHeight="1">
      <c r="A11" s="10" t="s">
        <v>141</v>
      </c>
      <c r="C11" s="11"/>
      <c r="E11" s="10" t="s">
        <v>143</v>
      </c>
      <c r="H11" s="20">
        <v>24</v>
      </c>
      <c r="J11" s="12">
        <v>11496672</v>
      </c>
      <c r="L11" s="12">
        <v>0</v>
      </c>
      <c r="N11" s="12">
        <v>11496672</v>
      </c>
      <c r="P11" s="12">
        <v>127728349</v>
      </c>
      <c r="R11" s="12">
        <v>0</v>
      </c>
      <c r="T11" s="12">
        <v>127728349</v>
      </c>
    </row>
    <row r="12" spans="1:20" ht="21.75" customHeight="1">
      <c r="A12" s="14" t="s">
        <v>110</v>
      </c>
      <c r="C12" s="15"/>
      <c r="E12" s="15"/>
      <c r="H12" s="15"/>
      <c r="J12" s="15">
        <v>117674676</v>
      </c>
      <c r="L12" s="15">
        <v>0</v>
      </c>
      <c r="N12" s="15">
        <v>117674676</v>
      </c>
      <c r="P12" s="15">
        <v>28575790056</v>
      </c>
      <c r="R12" s="15">
        <v>0</v>
      </c>
      <c r="T12" s="15">
        <v>28575790056</v>
      </c>
    </row>
  </sheetData>
  <sortState xmlns:xlrd2="http://schemas.microsoft.com/office/spreadsheetml/2017/richdata2" ref="A8:T11">
    <sortCondition descending="1" ref="T8:T11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Q8" sqref="Q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3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</row>
    <row r="4" spans="1:13" ht="14.45" customHeight="1"/>
    <row r="5" spans="1:13" ht="14.45" customHeight="1">
      <c r="A5" s="196" t="s">
        <v>245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</row>
    <row r="6" spans="1:13" ht="14.45" customHeight="1">
      <c r="A6" s="194" t="s">
        <v>163</v>
      </c>
      <c r="C6" s="194" t="s">
        <v>178</v>
      </c>
      <c r="D6" s="194"/>
      <c r="E6" s="194"/>
      <c r="F6" s="194"/>
      <c r="G6" s="194"/>
      <c r="I6" s="194" t="s">
        <v>179</v>
      </c>
      <c r="J6" s="194"/>
      <c r="K6" s="194"/>
      <c r="L6" s="194"/>
      <c r="M6" s="194"/>
    </row>
    <row r="7" spans="1:13" ht="29.1" customHeight="1">
      <c r="A7" s="194"/>
      <c r="C7" s="17" t="s">
        <v>241</v>
      </c>
      <c r="D7" s="3"/>
      <c r="E7" s="17" t="s">
        <v>212</v>
      </c>
      <c r="F7" s="3"/>
      <c r="G7" s="17" t="s">
        <v>242</v>
      </c>
      <c r="I7" s="17" t="s">
        <v>241</v>
      </c>
      <c r="J7" s="3"/>
      <c r="K7" s="17" t="s">
        <v>212</v>
      </c>
      <c r="L7" s="3"/>
      <c r="M7" s="17" t="s">
        <v>242</v>
      </c>
    </row>
    <row r="8" spans="1:13" ht="21.75" customHeight="1">
      <c r="A8" s="127" t="s">
        <v>285</v>
      </c>
      <c r="B8" s="127"/>
      <c r="C8" s="22">
        <v>1717844826</v>
      </c>
      <c r="E8" s="22">
        <v>0</v>
      </c>
      <c r="G8" s="22">
        <v>1717844826</v>
      </c>
      <c r="I8" s="22">
        <v>1717892658</v>
      </c>
      <c r="K8" s="22">
        <v>0</v>
      </c>
      <c r="M8" s="22">
        <v>1717892658</v>
      </c>
    </row>
    <row r="9" spans="1:13" ht="21.75" customHeight="1">
      <c r="A9" s="125" t="s">
        <v>21</v>
      </c>
      <c r="B9" s="125"/>
      <c r="C9" s="9">
        <v>3820897</v>
      </c>
      <c r="E9" s="9">
        <v>0</v>
      </c>
      <c r="G9" s="9">
        <v>3820897</v>
      </c>
      <c r="I9" s="9">
        <v>10912855</v>
      </c>
      <c r="K9" s="9">
        <v>0</v>
      </c>
      <c r="M9" s="9">
        <v>10912855</v>
      </c>
    </row>
    <row r="10" spans="1:13" ht="21.75" customHeight="1">
      <c r="A10" s="130" t="s">
        <v>282</v>
      </c>
      <c r="B10" s="130"/>
      <c r="C10" s="132">
        <v>47492</v>
      </c>
      <c r="E10" s="132">
        <v>0</v>
      </c>
      <c r="G10" s="132">
        <v>47492</v>
      </c>
      <c r="I10" s="132">
        <v>8376281</v>
      </c>
      <c r="K10" s="132">
        <v>0</v>
      </c>
      <c r="M10" s="132">
        <v>8376281</v>
      </c>
    </row>
    <row r="11" spans="1:13" ht="21.75" customHeight="1">
      <c r="A11" s="125" t="s">
        <v>283</v>
      </c>
      <c r="B11" s="125"/>
      <c r="C11" s="9">
        <v>17650</v>
      </c>
      <c r="E11" s="9">
        <v>0</v>
      </c>
      <c r="G11" s="9">
        <v>17650</v>
      </c>
      <c r="I11" s="9">
        <v>55423</v>
      </c>
      <c r="K11" s="9">
        <v>0</v>
      </c>
      <c r="M11" s="9">
        <v>55423</v>
      </c>
    </row>
    <row r="12" spans="1:13" ht="21.75" customHeight="1">
      <c r="A12" s="125" t="s">
        <v>286</v>
      </c>
      <c r="B12" s="125"/>
      <c r="C12" s="9">
        <v>14892</v>
      </c>
      <c r="E12" s="9">
        <v>0</v>
      </c>
      <c r="G12" s="9">
        <v>14892</v>
      </c>
      <c r="I12" s="9">
        <v>49730</v>
      </c>
      <c r="K12" s="9">
        <v>0</v>
      </c>
      <c r="M12" s="9">
        <v>49730</v>
      </c>
    </row>
    <row r="13" spans="1:13" ht="21.75" customHeight="1">
      <c r="A13" s="14" t="s">
        <v>110</v>
      </c>
      <c r="C13" s="25">
        <f>SUM(C8:C12)</f>
        <v>1721745757</v>
      </c>
      <c r="E13" s="25">
        <f>SUM(E8:E12)</f>
        <v>0</v>
      </c>
      <c r="G13" s="25">
        <f>SUM(G8:G12)</f>
        <v>1721745757</v>
      </c>
      <c r="I13" s="25">
        <f>SUM(I8:I12)</f>
        <v>1737286947</v>
      </c>
      <c r="K13" s="25">
        <f>SUM(K8:K12)</f>
        <v>0</v>
      </c>
      <c r="M13" s="15">
        <f>SUM(M8:M12)</f>
        <v>1737286947</v>
      </c>
    </row>
  </sheetData>
  <sortState xmlns:xlrd2="http://schemas.microsoft.com/office/spreadsheetml/2017/richdata2" ref="A8:M12">
    <sortCondition descending="1" ref="M8:M12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63"/>
  <sheetViews>
    <sheetView rightToLeft="1" workbookViewId="0">
      <selection activeCell="U8" sqref="U8"/>
    </sheetView>
  </sheetViews>
  <sheetFormatPr defaultRowHeight="12.75"/>
  <cols>
    <col min="1" max="1" width="28" bestFit="1" customWidth="1"/>
    <col min="2" max="2" width="1.28515625" customWidth="1"/>
    <col min="3" max="3" width="14.5703125" bestFit="1" customWidth="1"/>
    <col min="4" max="4" width="1.28515625" customWidth="1"/>
    <col min="5" max="5" width="19.42578125" bestFit="1" customWidth="1"/>
    <col min="6" max="6" width="1.28515625" customWidth="1"/>
    <col min="7" max="7" width="19.7109375" bestFit="1" customWidth="1"/>
    <col min="8" max="8" width="1.28515625" customWidth="1"/>
    <col min="9" max="9" width="22" bestFit="1" customWidth="1"/>
    <col min="10" max="10" width="1.28515625" customWidth="1"/>
    <col min="11" max="11" width="15.42578125" bestFit="1" customWidth="1"/>
    <col min="12" max="12" width="1.28515625" customWidth="1"/>
    <col min="13" max="13" width="21.140625" bestFit="1" customWidth="1"/>
    <col min="14" max="14" width="1.28515625" customWidth="1"/>
    <col min="15" max="15" width="21.42578125" bestFit="1" customWidth="1"/>
    <col min="16" max="16" width="1.28515625" customWidth="1"/>
    <col min="17" max="17" width="22" bestFit="1" customWidth="1"/>
  </cols>
  <sheetData>
    <row r="1" spans="1:21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21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21" ht="24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21" ht="14.45" customHeight="1"/>
    <row r="5" spans="1:21" ht="14.45" customHeight="1">
      <c r="A5" s="196" t="s">
        <v>246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6" spans="1:21" ht="14.45" customHeight="1">
      <c r="A6" s="194" t="s">
        <v>163</v>
      </c>
      <c r="C6" s="194" t="s">
        <v>178</v>
      </c>
      <c r="D6" s="194"/>
      <c r="E6" s="194"/>
      <c r="F6" s="194"/>
      <c r="G6" s="194"/>
      <c r="H6" s="194"/>
      <c r="I6" s="194"/>
      <c r="K6" s="194" t="s">
        <v>179</v>
      </c>
      <c r="L6" s="194"/>
      <c r="M6" s="194"/>
      <c r="N6" s="194"/>
      <c r="O6" s="194"/>
      <c r="P6" s="194"/>
      <c r="Q6" s="194"/>
    </row>
    <row r="7" spans="1:21" ht="29.1" customHeight="1">
      <c r="A7" s="194"/>
      <c r="C7" s="17" t="s">
        <v>13</v>
      </c>
      <c r="D7" s="3"/>
      <c r="E7" s="17" t="s">
        <v>247</v>
      </c>
      <c r="F7" s="3"/>
      <c r="G7" s="17" t="s">
        <v>248</v>
      </c>
      <c r="H7" s="3"/>
      <c r="I7" s="17" t="s">
        <v>249</v>
      </c>
      <c r="K7" s="17" t="s">
        <v>13</v>
      </c>
      <c r="L7" s="3"/>
      <c r="M7" s="17" t="s">
        <v>247</v>
      </c>
      <c r="N7" s="3"/>
      <c r="O7" s="17" t="s">
        <v>248</v>
      </c>
      <c r="P7" s="3"/>
      <c r="Q7" s="24" t="s">
        <v>249</v>
      </c>
    </row>
    <row r="8" spans="1:21" ht="18.75">
      <c r="A8" s="176" t="s">
        <v>76</v>
      </c>
      <c r="C8" s="175" t="s">
        <v>289</v>
      </c>
      <c r="D8" s="53"/>
      <c r="E8" s="175">
        <v>416653059423</v>
      </c>
      <c r="F8" s="175"/>
      <c r="G8" s="175">
        <v>340914117461</v>
      </c>
      <c r="H8" s="53"/>
      <c r="I8" s="175">
        <v>75738941962</v>
      </c>
      <c r="J8" s="53"/>
      <c r="K8" s="175" t="s">
        <v>289</v>
      </c>
      <c r="L8" s="53"/>
      <c r="M8" s="175">
        <v>416653059423</v>
      </c>
      <c r="N8" s="175"/>
      <c r="O8" s="175">
        <v>340827243425</v>
      </c>
      <c r="P8" s="53"/>
      <c r="Q8" s="175">
        <v>75825815998</v>
      </c>
      <c r="R8" s="122"/>
      <c r="S8" s="174"/>
      <c r="T8" s="173"/>
      <c r="U8" s="177"/>
    </row>
    <row r="9" spans="1:21" ht="21.75" customHeight="1">
      <c r="A9" s="151" t="s">
        <v>194</v>
      </c>
      <c r="B9" s="169"/>
      <c r="C9" s="168">
        <v>0</v>
      </c>
      <c r="D9" s="178"/>
      <c r="E9" s="168">
        <v>0</v>
      </c>
      <c r="F9" s="178"/>
      <c r="G9" s="168">
        <v>0</v>
      </c>
      <c r="H9" s="178"/>
      <c r="I9" s="168">
        <v>0</v>
      </c>
      <c r="J9" s="178"/>
      <c r="K9" s="168">
        <v>24189063</v>
      </c>
      <c r="L9" s="178"/>
      <c r="M9" s="168">
        <v>95374465757</v>
      </c>
      <c r="N9" s="178"/>
      <c r="O9" s="168">
        <v>74214436130</v>
      </c>
      <c r="P9" s="178"/>
      <c r="Q9" s="168">
        <v>21160029627</v>
      </c>
    </row>
    <row r="10" spans="1:21" ht="21.75" customHeight="1">
      <c r="A10" s="36" t="s">
        <v>23</v>
      </c>
      <c r="C10" s="175">
        <v>235653644</v>
      </c>
      <c r="D10" s="165"/>
      <c r="E10" s="175">
        <v>193979785846</v>
      </c>
      <c r="F10" s="175"/>
      <c r="G10" s="175">
        <v>212444670022</v>
      </c>
      <c r="H10" s="175"/>
      <c r="I10" s="175">
        <v>18464884176</v>
      </c>
      <c r="J10" s="175"/>
      <c r="K10" s="175">
        <v>235653644</v>
      </c>
      <c r="L10" s="175"/>
      <c r="M10" s="175">
        <v>193979785846</v>
      </c>
      <c r="N10" s="175"/>
      <c r="O10" s="175">
        <v>212444670022</v>
      </c>
      <c r="P10" s="175"/>
      <c r="Q10" s="175">
        <v>18464884176</v>
      </c>
      <c r="R10" s="122"/>
      <c r="S10" s="174"/>
      <c r="T10" s="173"/>
      <c r="U10" s="173"/>
    </row>
    <row r="11" spans="1:21" ht="21.75" customHeight="1">
      <c r="A11" s="8" t="s">
        <v>55</v>
      </c>
      <c r="C11" s="166">
        <v>0</v>
      </c>
      <c r="D11" s="165"/>
      <c r="E11" s="166">
        <v>0</v>
      </c>
      <c r="F11" s="165"/>
      <c r="G11" s="166">
        <v>0</v>
      </c>
      <c r="H11" s="165"/>
      <c r="I11" s="166">
        <v>0</v>
      </c>
      <c r="J11" s="165"/>
      <c r="K11" s="166">
        <v>9734574</v>
      </c>
      <c r="L11" s="165"/>
      <c r="M11" s="166">
        <v>112820929008</v>
      </c>
      <c r="N11" s="165"/>
      <c r="O11" s="166">
        <v>95907862549</v>
      </c>
      <c r="P11" s="165"/>
      <c r="Q11" s="166">
        <v>16913066459</v>
      </c>
    </row>
    <row r="12" spans="1:21" ht="22.5" customHeight="1">
      <c r="A12" s="151" t="s">
        <v>45</v>
      </c>
      <c r="C12" s="168">
        <v>6000000</v>
      </c>
      <c r="D12" s="165"/>
      <c r="E12" s="168">
        <v>70174254451</v>
      </c>
      <c r="F12" s="165"/>
      <c r="G12" s="168">
        <v>60250637850</v>
      </c>
      <c r="H12" s="165"/>
      <c r="I12" s="168">
        <v>9923616601</v>
      </c>
      <c r="J12" s="165"/>
      <c r="K12" s="168">
        <v>17892763</v>
      </c>
      <c r="L12" s="165"/>
      <c r="M12" s="168">
        <v>196530790442</v>
      </c>
      <c r="N12" s="165"/>
      <c r="O12" s="168">
        <v>179675062996</v>
      </c>
      <c r="P12" s="165"/>
      <c r="Q12" s="168">
        <v>16855727446</v>
      </c>
    </row>
    <row r="13" spans="1:21" ht="21.75" customHeight="1">
      <c r="A13" s="8" t="s">
        <v>69</v>
      </c>
      <c r="C13" s="166">
        <v>882225</v>
      </c>
      <c r="D13" s="165"/>
      <c r="E13" s="166">
        <v>11878214739</v>
      </c>
      <c r="F13" s="165"/>
      <c r="G13" s="166">
        <v>9191756710</v>
      </c>
      <c r="H13" s="165"/>
      <c r="I13" s="166">
        <v>2686458029</v>
      </c>
      <c r="J13" s="165"/>
      <c r="K13" s="166">
        <v>14823146</v>
      </c>
      <c r="L13" s="165"/>
      <c r="M13" s="166">
        <v>170973954633</v>
      </c>
      <c r="N13" s="165"/>
      <c r="O13" s="166">
        <v>154439912344</v>
      </c>
      <c r="P13" s="165"/>
      <c r="Q13" s="166">
        <v>16534042289</v>
      </c>
    </row>
    <row r="14" spans="1:21" ht="21.75" customHeight="1">
      <c r="A14" s="8" t="s">
        <v>25</v>
      </c>
      <c r="C14" s="166">
        <v>3200000</v>
      </c>
      <c r="D14" s="165"/>
      <c r="E14" s="166">
        <v>25846649294</v>
      </c>
      <c r="F14" s="165"/>
      <c r="G14" s="166">
        <v>13441097620</v>
      </c>
      <c r="H14" s="165"/>
      <c r="I14" s="166">
        <v>12405551674</v>
      </c>
      <c r="J14" s="165"/>
      <c r="K14" s="166">
        <v>11200000</v>
      </c>
      <c r="L14" s="165"/>
      <c r="M14" s="166">
        <v>97283989777</v>
      </c>
      <c r="N14" s="165"/>
      <c r="O14" s="166">
        <v>85281445470</v>
      </c>
      <c r="P14" s="165"/>
      <c r="Q14" s="166">
        <v>12002544307</v>
      </c>
    </row>
    <row r="15" spans="1:21" ht="21.75" customHeight="1">
      <c r="A15" s="8" t="s">
        <v>26</v>
      </c>
      <c r="C15" s="166">
        <v>20000000</v>
      </c>
      <c r="D15" s="165"/>
      <c r="E15" s="166">
        <v>42730853198</v>
      </c>
      <c r="F15" s="165"/>
      <c r="G15" s="166">
        <v>35580447199</v>
      </c>
      <c r="H15" s="165"/>
      <c r="I15" s="166">
        <v>7150405999</v>
      </c>
      <c r="J15" s="165"/>
      <c r="K15" s="166">
        <v>30000001</v>
      </c>
      <c r="L15" s="165"/>
      <c r="M15" s="166">
        <v>64712894408</v>
      </c>
      <c r="N15" s="165"/>
      <c r="O15" s="166">
        <v>54410705554</v>
      </c>
      <c r="P15" s="165"/>
      <c r="Q15" s="166">
        <v>10302188854</v>
      </c>
    </row>
    <row r="16" spans="1:21" ht="21.75" customHeight="1">
      <c r="A16" s="8" t="s">
        <v>137</v>
      </c>
      <c r="C16" s="166">
        <v>51430</v>
      </c>
      <c r="D16" s="165"/>
      <c r="E16" s="166">
        <v>47207628889</v>
      </c>
      <c r="F16" s="165"/>
      <c r="G16" s="166">
        <v>46009961473</v>
      </c>
      <c r="H16" s="165"/>
      <c r="I16" s="166">
        <v>1197667416</v>
      </c>
      <c r="J16" s="165"/>
      <c r="K16" s="166">
        <v>480330</v>
      </c>
      <c r="L16" s="165"/>
      <c r="M16" s="166">
        <v>439792961427</v>
      </c>
      <c r="N16" s="165"/>
      <c r="O16" s="166">
        <v>429709601285</v>
      </c>
      <c r="P16" s="165"/>
      <c r="Q16" s="166">
        <v>10083360142</v>
      </c>
    </row>
    <row r="17" spans="1:19" ht="21.75" customHeight="1">
      <c r="A17" s="8" t="s">
        <v>189</v>
      </c>
      <c r="C17" s="166">
        <v>0</v>
      </c>
      <c r="D17" s="165"/>
      <c r="E17" s="166">
        <v>0</v>
      </c>
      <c r="F17" s="165"/>
      <c r="G17" s="166">
        <v>0</v>
      </c>
      <c r="H17" s="165"/>
      <c r="I17" s="166">
        <v>0</v>
      </c>
      <c r="J17" s="165"/>
      <c r="K17" s="166">
        <v>20444146</v>
      </c>
      <c r="L17" s="165"/>
      <c r="M17" s="166">
        <v>51659272247</v>
      </c>
      <c r="N17" s="165"/>
      <c r="O17" s="166">
        <v>42929927465</v>
      </c>
      <c r="P17" s="165"/>
      <c r="Q17" s="166">
        <v>8729344782</v>
      </c>
    </row>
    <row r="18" spans="1:19" ht="21.75" customHeight="1">
      <c r="A18" s="8" t="s">
        <v>97</v>
      </c>
      <c r="C18" s="166">
        <v>0</v>
      </c>
      <c r="D18" s="165"/>
      <c r="E18" s="166">
        <v>0</v>
      </c>
      <c r="F18" s="165"/>
      <c r="G18" s="166">
        <v>0</v>
      </c>
      <c r="H18" s="165"/>
      <c r="I18" s="166">
        <v>0</v>
      </c>
      <c r="J18" s="165"/>
      <c r="K18" s="166">
        <v>2842728</v>
      </c>
      <c r="L18" s="165"/>
      <c r="M18" s="166">
        <v>23243010709</v>
      </c>
      <c r="N18" s="165"/>
      <c r="O18" s="166">
        <v>15034617287</v>
      </c>
      <c r="P18" s="165"/>
      <c r="Q18" s="166">
        <v>8208393422</v>
      </c>
    </row>
    <row r="19" spans="1:19" ht="21.75" customHeight="1">
      <c r="A19" s="8" t="s">
        <v>72</v>
      </c>
      <c r="C19" s="166">
        <v>1500000</v>
      </c>
      <c r="D19" s="165"/>
      <c r="E19" s="166">
        <v>18565347601</v>
      </c>
      <c r="F19" s="165"/>
      <c r="G19" s="166">
        <v>16908280708</v>
      </c>
      <c r="H19" s="165"/>
      <c r="I19" s="166">
        <v>1657066893</v>
      </c>
      <c r="J19" s="165"/>
      <c r="K19" s="166">
        <v>5397062</v>
      </c>
      <c r="L19" s="165"/>
      <c r="M19" s="166">
        <v>67826355908</v>
      </c>
      <c r="N19" s="165"/>
      <c r="O19" s="166">
        <v>60836693194</v>
      </c>
      <c r="P19" s="165"/>
      <c r="Q19" s="166">
        <v>6989662714</v>
      </c>
    </row>
    <row r="20" spans="1:19" ht="21.75" customHeight="1">
      <c r="A20" s="8" t="s">
        <v>186</v>
      </c>
      <c r="C20" s="166">
        <v>0</v>
      </c>
      <c r="D20" s="165"/>
      <c r="E20" s="166">
        <v>0</v>
      </c>
      <c r="F20" s="165"/>
      <c r="G20" s="166">
        <v>0</v>
      </c>
      <c r="H20" s="165"/>
      <c r="I20" s="166">
        <v>0</v>
      </c>
      <c r="J20" s="165"/>
      <c r="K20" s="166">
        <v>14703809</v>
      </c>
      <c r="L20" s="165"/>
      <c r="M20" s="166">
        <v>190792515500</v>
      </c>
      <c r="N20" s="165"/>
      <c r="O20" s="166">
        <v>185878492608</v>
      </c>
      <c r="P20" s="165"/>
      <c r="Q20" s="166">
        <v>4914022892</v>
      </c>
    </row>
    <row r="21" spans="1:19" ht="21.75" customHeight="1">
      <c r="A21" s="8" t="s">
        <v>58</v>
      </c>
      <c r="C21" s="166">
        <v>6000000</v>
      </c>
      <c r="D21" s="165"/>
      <c r="E21" s="166">
        <v>30922630769</v>
      </c>
      <c r="F21" s="165"/>
      <c r="G21" s="166">
        <v>29241340920</v>
      </c>
      <c r="H21" s="165"/>
      <c r="I21" s="166">
        <v>1681289849</v>
      </c>
      <c r="J21" s="165"/>
      <c r="K21" s="166">
        <v>10666667</v>
      </c>
      <c r="L21" s="165"/>
      <c r="M21" s="166">
        <v>55865937324</v>
      </c>
      <c r="N21" s="165"/>
      <c r="O21" s="166">
        <v>51984610179</v>
      </c>
      <c r="P21" s="165"/>
      <c r="Q21" s="166">
        <v>3881327145</v>
      </c>
    </row>
    <row r="22" spans="1:19" ht="21.75" customHeight="1">
      <c r="A22" s="8" t="s">
        <v>190</v>
      </c>
      <c r="C22" s="166">
        <v>0</v>
      </c>
      <c r="D22" s="165"/>
      <c r="E22" s="166">
        <v>0</v>
      </c>
      <c r="F22" s="165"/>
      <c r="G22" s="166">
        <v>0</v>
      </c>
      <c r="H22" s="165"/>
      <c r="I22" s="166">
        <v>0</v>
      </c>
      <c r="J22" s="165"/>
      <c r="K22" s="166">
        <v>3461181</v>
      </c>
      <c r="L22" s="165"/>
      <c r="M22" s="166">
        <v>34348396000</v>
      </c>
      <c r="N22" s="165"/>
      <c r="O22" s="166">
        <v>30659121534</v>
      </c>
      <c r="P22" s="165"/>
      <c r="Q22" s="166">
        <v>3689274466</v>
      </c>
    </row>
    <row r="23" spans="1:19" ht="21.75" customHeight="1">
      <c r="A23" s="8" t="s">
        <v>91</v>
      </c>
      <c r="C23" s="166">
        <v>0</v>
      </c>
      <c r="D23" s="165"/>
      <c r="E23" s="166">
        <v>0</v>
      </c>
      <c r="F23" s="165"/>
      <c r="G23" s="166">
        <v>0</v>
      </c>
      <c r="H23" s="165"/>
      <c r="I23" s="166">
        <v>0</v>
      </c>
      <c r="J23" s="165"/>
      <c r="K23" s="166">
        <v>50143219</v>
      </c>
      <c r="L23" s="165"/>
      <c r="M23" s="166">
        <v>101301755302</v>
      </c>
      <c r="N23" s="165"/>
      <c r="O23" s="166">
        <v>97910875003</v>
      </c>
      <c r="P23" s="165"/>
      <c r="Q23" s="166">
        <v>3390880299</v>
      </c>
    </row>
    <row r="24" spans="1:19" ht="21.75" customHeight="1">
      <c r="A24" s="8" t="s">
        <v>43</v>
      </c>
      <c r="C24" s="166">
        <v>0</v>
      </c>
      <c r="D24" s="165"/>
      <c r="E24" s="166">
        <v>0</v>
      </c>
      <c r="F24" s="165"/>
      <c r="G24" s="166">
        <v>0</v>
      </c>
      <c r="H24" s="165"/>
      <c r="I24" s="166">
        <v>0</v>
      </c>
      <c r="J24" s="165"/>
      <c r="K24" s="166">
        <v>5143646</v>
      </c>
      <c r="L24" s="165"/>
      <c r="M24" s="166">
        <v>17845387038</v>
      </c>
      <c r="N24" s="165"/>
      <c r="O24" s="166">
        <v>15095318073</v>
      </c>
      <c r="P24" s="165"/>
      <c r="Q24" s="166">
        <v>2750068965</v>
      </c>
    </row>
    <row r="25" spans="1:19" ht="21.75" customHeight="1">
      <c r="A25" s="8" t="s">
        <v>105</v>
      </c>
      <c r="C25" s="166">
        <v>1325000</v>
      </c>
      <c r="D25" s="165"/>
      <c r="E25" s="166">
        <v>24457481781</v>
      </c>
      <c r="F25" s="165"/>
      <c r="G25" s="166">
        <v>21800739147</v>
      </c>
      <c r="H25" s="165"/>
      <c r="I25" s="166">
        <v>2656742634</v>
      </c>
      <c r="J25" s="165"/>
      <c r="K25" s="166">
        <v>1325000</v>
      </c>
      <c r="L25" s="165"/>
      <c r="M25" s="166">
        <v>24457481781</v>
      </c>
      <c r="N25" s="165"/>
      <c r="O25" s="166">
        <v>21800739147</v>
      </c>
      <c r="P25" s="165"/>
      <c r="Q25" s="166">
        <v>2656742634</v>
      </c>
    </row>
    <row r="26" spans="1:19" ht="21.75" customHeight="1">
      <c r="A26" s="8" t="s">
        <v>64</v>
      </c>
      <c r="C26" s="166">
        <v>0</v>
      </c>
      <c r="D26" s="165"/>
      <c r="E26" s="166">
        <v>0</v>
      </c>
      <c r="F26" s="165"/>
      <c r="G26" s="166">
        <v>0</v>
      </c>
      <c r="H26" s="165"/>
      <c r="I26" s="166">
        <v>0</v>
      </c>
      <c r="J26" s="165"/>
      <c r="K26" s="166">
        <v>750000</v>
      </c>
      <c r="L26" s="165"/>
      <c r="M26" s="166">
        <v>9043794983</v>
      </c>
      <c r="N26" s="165"/>
      <c r="O26" s="166">
        <v>6593634149</v>
      </c>
      <c r="P26" s="165"/>
      <c r="Q26" s="166">
        <v>2450160834</v>
      </c>
    </row>
    <row r="27" spans="1:19" ht="21.75" customHeight="1">
      <c r="A27" s="36" t="s">
        <v>290</v>
      </c>
      <c r="C27" s="175">
        <v>2800000</v>
      </c>
      <c r="D27" s="165"/>
      <c r="E27" s="175">
        <v>189194041768</v>
      </c>
      <c r="F27" s="165"/>
      <c r="G27" s="175">
        <v>186811100728</v>
      </c>
      <c r="H27" s="165"/>
      <c r="I27" s="175">
        <v>2382941040</v>
      </c>
      <c r="J27" s="165"/>
      <c r="K27" s="175">
        <v>2800000</v>
      </c>
      <c r="L27" s="165"/>
      <c r="M27" s="175">
        <v>189194041768</v>
      </c>
      <c r="N27" s="165"/>
      <c r="O27" s="175">
        <v>186811100728</v>
      </c>
      <c r="P27" s="165"/>
      <c r="Q27" s="175">
        <v>2382941040</v>
      </c>
      <c r="R27" s="122"/>
      <c r="S27" s="174"/>
    </row>
    <row r="28" spans="1:19" ht="21.75" customHeight="1">
      <c r="A28" s="8" t="s">
        <v>90</v>
      </c>
      <c r="C28" s="166">
        <v>0</v>
      </c>
      <c r="D28" s="165"/>
      <c r="E28" s="166">
        <v>0</v>
      </c>
      <c r="F28" s="165"/>
      <c r="G28" s="166">
        <v>0</v>
      </c>
      <c r="H28" s="165"/>
      <c r="I28" s="166">
        <v>0</v>
      </c>
      <c r="J28" s="165"/>
      <c r="K28" s="166">
        <v>5400000</v>
      </c>
      <c r="L28" s="165"/>
      <c r="M28" s="166">
        <v>75551438304</v>
      </c>
      <c r="N28" s="165"/>
      <c r="O28" s="166">
        <v>73408134447</v>
      </c>
      <c r="P28" s="165"/>
      <c r="Q28" s="166">
        <v>2143303857</v>
      </c>
    </row>
    <row r="29" spans="1:19" ht="21.75" customHeight="1">
      <c r="A29" s="151" t="s">
        <v>200</v>
      </c>
      <c r="C29" s="168">
        <v>0</v>
      </c>
      <c r="D29" s="165"/>
      <c r="E29" s="168">
        <v>0</v>
      </c>
      <c r="F29" s="165"/>
      <c r="G29" s="168">
        <v>0</v>
      </c>
      <c r="H29" s="165"/>
      <c r="I29" s="168">
        <v>0</v>
      </c>
      <c r="J29" s="165"/>
      <c r="K29" s="168">
        <v>98800</v>
      </c>
      <c r="L29" s="165"/>
      <c r="M29" s="168">
        <v>82946873100</v>
      </c>
      <c r="N29" s="165"/>
      <c r="O29" s="168">
        <v>81070693827</v>
      </c>
      <c r="P29" s="165"/>
      <c r="Q29" s="168">
        <v>1876179273</v>
      </c>
    </row>
    <row r="30" spans="1:19" ht="21.75" customHeight="1">
      <c r="A30" s="8" t="s">
        <v>187</v>
      </c>
      <c r="C30" s="166">
        <v>0</v>
      </c>
      <c r="D30" s="165"/>
      <c r="E30" s="166">
        <v>0</v>
      </c>
      <c r="F30" s="165"/>
      <c r="G30" s="166">
        <v>0</v>
      </c>
      <c r="H30" s="165"/>
      <c r="I30" s="166">
        <v>0</v>
      </c>
      <c r="J30" s="165"/>
      <c r="K30" s="166">
        <v>12400000</v>
      </c>
      <c r="L30" s="165"/>
      <c r="M30" s="166">
        <v>40746625484</v>
      </c>
      <c r="N30" s="165"/>
      <c r="O30" s="166">
        <v>39570139968</v>
      </c>
      <c r="P30" s="165"/>
      <c r="Q30" s="166">
        <v>1176485516</v>
      </c>
    </row>
    <row r="31" spans="1:19" ht="21.75" customHeight="1">
      <c r="A31" s="8" t="s">
        <v>199</v>
      </c>
      <c r="C31" s="166">
        <v>0</v>
      </c>
      <c r="D31" s="165"/>
      <c r="E31" s="166">
        <v>0</v>
      </c>
      <c r="F31" s="165"/>
      <c r="G31" s="166">
        <v>0</v>
      </c>
      <c r="H31" s="165"/>
      <c r="I31" s="166">
        <v>0</v>
      </c>
      <c r="J31" s="165"/>
      <c r="K31" s="166">
        <v>316320</v>
      </c>
      <c r="L31" s="165"/>
      <c r="M31" s="166">
        <v>270332173809</v>
      </c>
      <c r="N31" s="165"/>
      <c r="O31" s="166">
        <v>269414568551</v>
      </c>
      <c r="P31" s="165"/>
      <c r="Q31" s="166">
        <v>917605258</v>
      </c>
    </row>
    <row r="32" spans="1:19" ht="21.75" customHeight="1">
      <c r="A32" s="8" t="s">
        <v>56</v>
      </c>
      <c r="C32" s="166">
        <v>0</v>
      </c>
      <c r="D32" s="165"/>
      <c r="E32" s="166">
        <v>0</v>
      </c>
      <c r="F32" s="165"/>
      <c r="G32" s="166">
        <v>0</v>
      </c>
      <c r="H32" s="165"/>
      <c r="I32" s="166">
        <v>0</v>
      </c>
      <c r="J32" s="165"/>
      <c r="K32" s="166">
        <v>791460</v>
      </c>
      <c r="L32" s="165"/>
      <c r="M32" s="166">
        <v>6510485355</v>
      </c>
      <c r="N32" s="165"/>
      <c r="O32" s="166">
        <v>5951662583</v>
      </c>
      <c r="P32" s="165"/>
      <c r="Q32" s="166">
        <v>558822772</v>
      </c>
    </row>
    <row r="33" spans="1:17" ht="21.75" customHeight="1">
      <c r="A33" s="8" t="s">
        <v>109</v>
      </c>
      <c r="C33" s="166">
        <v>1236010</v>
      </c>
      <c r="D33" s="165"/>
      <c r="E33" s="166">
        <v>5555844100</v>
      </c>
      <c r="F33" s="165"/>
      <c r="G33" s="166">
        <v>5016311170</v>
      </c>
      <c r="H33" s="165"/>
      <c r="I33" s="166">
        <v>539532930</v>
      </c>
      <c r="J33" s="165"/>
      <c r="K33" s="166">
        <v>1236010</v>
      </c>
      <c r="L33" s="165"/>
      <c r="M33" s="166">
        <v>5555844100</v>
      </c>
      <c r="N33" s="165"/>
      <c r="O33" s="166">
        <v>5016311170</v>
      </c>
      <c r="P33" s="165"/>
      <c r="Q33" s="166">
        <v>539532930</v>
      </c>
    </row>
    <row r="34" spans="1:17" ht="21.75" customHeight="1">
      <c r="A34" s="8" t="s">
        <v>89</v>
      </c>
      <c r="C34" s="166">
        <v>0</v>
      </c>
      <c r="D34" s="165"/>
      <c r="E34" s="166">
        <v>0</v>
      </c>
      <c r="F34" s="165"/>
      <c r="G34" s="166">
        <v>0</v>
      </c>
      <c r="H34" s="165"/>
      <c r="I34" s="166">
        <v>0</v>
      </c>
      <c r="J34" s="165"/>
      <c r="K34" s="166">
        <v>1670269</v>
      </c>
      <c r="L34" s="165"/>
      <c r="M34" s="166">
        <v>3637900450</v>
      </c>
      <c r="N34" s="165"/>
      <c r="O34" s="166">
        <v>3150637232</v>
      </c>
      <c r="P34" s="165"/>
      <c r="Q34" s="166">
        <v>487263218</v>
      </c>
    </row>
    <row r="35" spans="1:17" ht="21.75" customHeight="1">
      <c r="A35" s="8" t="s">
        <v>60</v>
      </c>
      <c r="C35" s="166">
        <v>100000</v>
      </c>
      <c r="D35" s="165"/>
      <c r="E35" s="166">
        <v>4412624698</v>
      </c>
      <c r="F35" s="165"/>
      <c r="G35" s="166">
        <v>3963530785</v>
      </c>
      <c r="H35" s="165"/>
      <c r="I35" s="166">
        <v>449093913</v>
      </c>
      <c r="J35" s="165"/>
      <c r="K35" s="166">
        <v>100000</v>
      </c>
      <c r="L35" s="165"/>
      <c r="M35" s="166">
        <v>4412624698</v>
      </c>
      <c r="N35" s="165"/>
      <c r="O35" s="166">
        <v>3963530785</v>
      </c>
      <c r="P35" s="165"/>
      <c r="Q35" s="166">
        <v>449093913</v>
      </c>
    </row>
    <row r="36" spans="1:17" ht="21.75" customHeight="1">
      <c r="A36" s="8" t="s">
        <v>87</v>
      </c>
      <c r="C36" s="166">
        <v>0</v>
      </c>
      <c r="D36" s="165"/>
      <c r="E36" s="166">
        <v>0</v>
      </c>
      <c r="F36" s="165"/>
      <c r="G36" s="166">
        <v>0</v>
      </c>
      <c r="H36" s="165"/>
      <c r="I36" s="166">
        <v>0</v>
      </c>
      <c r="J36" s="165"/>
      <c r="K36" s="166">
        <v>2000000</v>
      </c>
      <c r="L36" s="165"/>
      <c r="M36" s="166">
        <v>15221422014</v>
      </c>
      <c r="N36" s="165"/>
      <c r="O36" s="166">
        <v>14804668431</v>
      </c>
      <c r="P36" s="165"/>
      <c r="Q36" s="166">
        <v>416753583</v>
      </c>
    </row>
    <row r="37" spans="1:17" ht="21.75" customHeight="1">
      <c r="A37" s="8" t="s">
        <v>191</v>
      </c>
      <c r="C37" s="166">
        <v>0</v>
      </c>
      <c r="D37" s="165"/>
      <c r="E37" s="166">
        <v>0</v>
      </c>
      <c r="F37" s="165"/>
      <c r="G37" s="166">
        <v>0</v>
      </c>
      <c r="H37" s="165"/>
      <c r="I37" s="166">
        <v>0</v>
      </c>
      <c r="J37" s="165"/>
      <c r="K37" s="166">
        <v>4356756</v>
      </c>
      <c r="L37" s="165"/>
      <c r="M37" s="166">
        <v>4197096140</v>
      </c>
      <c r="N37" s="165"/>
      <c r="O37" s="166">
        <v>3895093526</v>
      </c>
      <c r="P37" s="165"/>
      <c r="Q37" s="166">
        <v>302002614</v>
      </c>
    </row>
    <row r="38" spans="1:17" ht="21.75" customHeight="1">
      <c r="A38" s="8" t="s">
        <v>193</v>
      </c>
      <c r="C38" s="166">
        <v>0</v>
      </c>
      <c r="D38" s="165"/>
      <c r="E38" s="166">
        <v>0</v>
      </c>
      <c r="F38" s="165"/>
      <c r="G38" s="166">
        <v>0</v>
      </c>
      <c r="H38" s="165"/>
      <c r="I38" s="166">
        <v>0</v>
      </c>
      <c r="J38" s="165"/>
      <c r="K38" s="166">
        <v>3370786</v>
      </c>
      <c r="L38" s="165"/>
      <c r="M38" s="166">
        <v>4052055135</v>
      </c>
      <c r="N38" s="165"/>
      <c r="O38" s="166">
        <v>3802246608</v>
      </c>
      <c r="P38" s="165"/>
      <c r="Q38" s="166">
        <v>249808527</v>
      </c>
    </row>
    <row r="39" spans="1:17" ht="21.75" customHeight="1">
      <c r="A39" s="8" t="s">
        <v>21</v>
      </c>
      <c r="C39" s="166">
        <v>0</v>
      </c>
      <c r="D39" s="165"/>
      <c r="E39" s="166">
        <v>0</v>
      </c>
      <c r="F39" s="165"/>
      <c r="G39" s="166">
        <v>0</v>
      </c>
      <c r="H39" s="165"/>
      <c r="I39" s="166">
        <v>0</v>
      </c>
      <c r="J39" s="165"/>
      <c r="K39" s="166">
        <v>1513752</v>
      </c>
      <c r="L39" s="165"/>
      <c r="M39" s="166">
        <v>4106415590</v>
      </c>
      <c r="N39" s="165"/>
      <c r="O39" s="166">
        <v>3950393332</v>
      </c>
      <c r="P39" s="165"/>
      <c r="Q39" s="166">
        <v>156022258</v>
      </c>
    </row>
    <row r="40" spans="1:17" ht="21.75" customHeight="1">
      <c r="A40" s="8" t="s">
        <v>24</v>
      </c>
      <c r="C40" s="166">
        <v>0</v>
      </c>
      <c r="D40" s="165"/>
      <c r="E40" s="166">
        <v>0</v>
      </c>
      <c r="F40" s="165"/>
      <c r="G40" s="166">
        <v>0</v>
      </c>
      <c r="H40" s="165"/>
      <c r="I40" s="166">
        <v>0</v>
      </c>
      <c r="J40" s="165"/>
      <c r="K40" s="166">
        <v>2419094</v>
      </c>
      <c r="L40" s="165"/>
      <c r="M40" s="166">
        <v>5002421976</v>
      </c>
      <c r="N40" s="165"/>
      <c r="O40" s="166">
        <v>4858398265</v>
      </c>
      <c r="P40" s="165"/>
      <c r="Q40" s="166">
        <v>144023711</v>
      </c>
    </row>
    <row r="41" spans="1:17" ht="21.75" customHeight="1">
      <c r="A41" s="8" t="s">
        <v>50</v>
      </c>
      <c r="C41" s="166">
        <v>0</v>
      </c>
      <c r="D41" s="165"/>
      <c r="E41" s="166">
        <v>0</v>
      </c>
      <c r="F41" s="165"/>
      <c r="G41" s="166">
        <v>0</v>
      </c>
      <c r="H41" s="165"/>
      <c r="I41" s="166">
        <v>0</v>
      </c>
      <c r="J41" s="165"/>
      <c r="K41" s="166">
        <v>131977</v>
      </c>
      <c r="L41" s="165"/>
      <c r="M41" s="166">
        <v>194994707</v>
      </c>
      <c r="N41" s="165"/>
      <c r="O41" s="166">
        <v>160945930</v>
      </c>
      <c r="P41" s="165"/>
      <c r="Q41" s="166">
        <v>34048777</v>
      </c>
    </row>
    <row r="42" spans="1:17" ht="21.75" customHeight="1">
      <c r="A42" s="8" t="s">
        <v>141</v>
      </c>
      <c r="C42" s="166">
        <v>5680</v>
      </c>
      <c r="D42" s="165"/>
      <c r="E42" s="166">
        <v>5407258205</v>
      </c>
      <c r="F42" s="165"/>
      <c r="G42" s="166">
        <v>5373360176</v>
      </c>
      <c r="H42" s="165"/>
      <c r="I42" s="166">
        <v>33898029</v>
      </c>
      <c r="J42" s="165"/>
      <c r="K42" s="166">
        <v>5680</v>
      </c>
      <c r="L42" s="165"/>
      <c r="M42" s="166">
        <v>5407258205</v>
      </c>
      <c r="N42" s="165"/>
      <c r="O42" s="166">
        <v>5373360176</v>
      </c>
      <c r="P42" s="165"/>
      <c r="Q42" s="166">
        <v>33898029</v>
      </c>
    </row>
    <row r="43" spans="1:17" ht="21.75" customHeight="1">
      <c r="A43" s="8" t="s">
        <v>41</v>
      </c>
      <c r="C43" s="166">
        <v>0</v>
      </c>
      <c r="D43" s="165"/>
      <c r="E43" s="166">
        <v>0</v>
      </c>
      <c r="F43" s="165"/>
      <c r="G43" s="166">
        <v>0</v>
      </c>
      <c r="H43" s="165"/>
      <c r="I43" s="166">
        <v>0</v>
      </c>
      <c r="J43" s="165"/>
      <c r="K43" s="166">
        <v>170000</v>
      </c>
      <c r="L43" s="165"/>
      <c r="M43" s="166">
        <v>1081276629</v>
      </c>
      <c r="N43" s="165"/>
      <c r="O43" s="166">
        <v>1062348001</v>
      </c>
      <c r="P43" s="165"/>
      <c r="Q43" s="166">
        <v>18928628</v>
      </c>
    </row>
    <row r="44" spans="1:17" ht="21.75" customHeight="1">
      <c r="A44" s="8" t="s">
        <v>185</v>
      </c>
      <c r="C44" s="166">
        <v>0</v>
      </c>
      <c r="D44" s="165"/>
      <c r="E44" s="166">
        <v>0</v>
      </c>
      <c r="F44" s="165"/>
      <c r="G44" s="166">
        <v>0</v>
      </c>
      <c r="H44" s="165"/>
      <c r="I44" s="166">
        <v>0</v>
      </c>
      <c r="J44" s="165"/>
      <c r="K44" s="166">
        <v>5683533</v>
      </c>
      <c r="L44" s="165"/>
      <c r="M44" s="166">
        <v>11521701457</v>
      </c>
      <c r="N44" s="165"/>
      <c r="O44" s="166">
        <v>11504782551</v>
      </c>
      <c r="P44" s="165"/>
      <c r="Q44" s="166">
        <v>16918906</v>
      </c>
    </row>
    <row r="45" spans="1:17" ht="21.75" customHeight="1">
      <c r="A45" s="8" t="s">
        <v>32</v>
      </c>
      <c r="C45" s="166">
        <v>10000</v>
      </c>
      <c r="D45" s="165"/>
      <c r="E45" s="166">
        <v>26007401</v>
      </c>
      <c r="F45" s="165"/>
      <c r="G45" s="166">
        <v>23702847</v>
      </c>
      <c r="H45" s="165"/>
      <c r="I45" s="166">
        <v>2304554</v>
      </c>
      <c r="J45" s="165"/>
      <c r="K45" s="166">
        <v>10001</v>
      </c>
      <c r="L45" s="165"/>
      <c r="M45" s="166">
        <v>26007402</v>
      </c>
      <c r="N45" s="165"/>
      <c r="O45" s="166">
        <v>23705901</v>
      </c>
      <c r="P45" s="165"/>
      <c r="Q45" s="166">
        <v>2301501</v>
      </c>
    </row>
    <row r="46" spans="1:17" ht="21.75" customHeight="1">
      <c r="A46" s="8" t="s">
        <v>27</v>
      </c>
      <c r="C46" s="166">
        <v>524467</v>
      </c>
      <c r="D46" s="165"/>
      <c r="E46" s="166">
        <v>814141511</v>
      </c>
      <c r="F46" s="165"/>
      <c r="G46" s="166">
        <v>811844085</v>
      </c>
      <c r="H46" s="165"/>
      <c r="I46" s="166">
        <v>2297426</v>
      </c>
      <c r="J46" s="165"/>
      <c r="K46" s="166">
        <v>524467</v>
      </c>
      <c r="L46" s="165"/>
      <c r="M46" s="166">
        <v>814141511</v>
      </c>
      <c r="N46" s="165"/>
      <c r="O46" s="166">
        <v>811844085</v>
      </c>
      <c r="P46" s="165"/>
      <c r="Q46" s="166">
        <v>2297426</v>
      </c>
    </row>
    <row r="47" spans="1:17" ht="21.75" customHeight="1">
      <c r="A47" s="8" t="s">
        <v>188</v>
      </c>
      <c r="C47" s="166">
        <v>0</v>
      </c>
      <c r="D47" s="165"/>
      <c r="E47" s="166">
        <v>0</v>
      </c>
      <c r="F47" s="165"/>
      <c r="G47" s="166">
        <v>0</v>
      </c>
      <c r="H47" s="165"/>
      <c r="I47" s="166">
        <v>0</v>
      </c>
      <c r="J47" s="165"/>
      <c r="K47" s="166">
        <v>20504710</v>
      </c>
      <c r="L47" s="165"/>
      <c r="M47" s="166">
        <v>16506291550</v>
      </c>
      <c r="N47" s="165"/>
      <c r="O47" s="166">
        <v>16506291550</v>
      </c>
      <c r="P47" s="165"/>
      <c r="Q47" s="166">
        <v>0</v>
      </c>
    </row>
    <row r="48" spans="1:17" ht="21.75" customHeight="1">
      <c r="A48" s="8" t="s">
        <v>34</v>
      </c>
      <c r="C48" s="166">
        <v>0</v>
      </c>
      <c r="D48" s="165"/>
      <c r="E48" s="166">
        <v>0</v>
      </c>
      <c r="F48" s="165"/>
      <c r="G48" s="166">
        <v>0</v>
      </c>
      <c r="H48" s="165"/>
      <c r="I48" s="166">
        <v>0</v>
      </c>
      <c r="J48" s="165"/>
      <c r="K48" s="166">
        <v>1</v>
      </c>
      <c r="L48" s="165"/>
      <c r="M48" s="166">
        <v>1</v>
      </c>
      <c r="N48" s="165"/>
      <c r="O48" s="166">
        <v>4614</v>
      </c>
      <c r="P48" s="165"/>
      <c r="Q48" s="166">
        <v>-4613</v>
      </c>
    </row>
    <row r="49" spans="1:21" ht="21.75" customHeight="1">
      <c r="A49" s="8" t="s">
        <v>30</v>
      </c>
      <c r="C49" s="166">
        <v>9</v>
      </c>
      <c r="D49" s="165"/>
      <c r="E49" s="166">
        <v>9</v>
      </c>
      <c r="F49" s="165"/>
      <c r="G49" s="166">
        <v>98090</v>
      </c>
      <c r="H49" s="165"/>
      <c r="I49" s="166">
        <v>-98081</v>
      </c>
      <c r="J49" s="165"/>
      <c r="K49" s="166">
        <v>9</v>
      </c>
      <c r="L49" s="165"/>
      <c r="M49" s="166">
        <v>9</v>
      </c>
      <c r="N49" s="165"/>
      <c r="O49" s="166">
        <v>98090</v>
      </c>
      <c r="P49" s="165"/>
      <c r="Q49" s="166">
        <v>-98081</v>
      </c>
    </row>
    <row r="50" spans="1:21" ht="21.75" customHeight="1">
      <c r="A50" s="8" t="s">
        <v>77</v>
      </c>
      <c r="C50" s="166">
        <v>0</v>
      </c>
      <c r="D50" s="165"/>
      <c r="E50" s="166">
        <v>0</v>
      </c>
      <c r="F50" s="165"/>
      <c r="G50" s="166">
        <v>0</v>
      </c>
      <c r="H50" s="165"/>
      <c r="I50" s="166">
        <v>0</v>
      </c>
      <c r="J50" s="165"/>
      <c r="K50" s="166">
        <v>358695</v>
      </c>
      <c r="L50" s="165"/>
      <c r="M50" s="166">
        <v>3374143366</v>
      </c>
      <c r="N50" s="165"/>
      <c r="O50" s="166">
        <v>3498716063</v>
      </c>
      <c r="P50" s="165"/>
      <c r="Q50" s="166">
        <v>-124572697</v>
      </c>
    </row>
    <row r="51" spans="1:21" ht="21.75" customHeight="1">
      <c r="A51" s="8" t="s">
        <v>28</v>
      </c>
      <c r="C51" s="166">
        <v>0</v>
      </c>
      <c r="D51" s="165"/>
      <c r="E51" s="166">
        <v>0</v>
      </c>
      <c r="F51" s="165"/>
      <c r="G51" s="166">
        <v>0</v>
      </c>
      <c r="H51" s="165"/>
      <c r="I51" s="166">
        <v>0</v>
      </c>
      <c r="J51" s="165"/>
      <c r="K51" s="166">
        <v>13546974</v>
      </c>
      <c r="L51" s="165"/>
      <c r="M51" s="166">
        <v>68662018141</v>
      </c>
      <c r="N51" s="165"/>
      <c r="O51" s="166">
        <v>69435215018</v>
      </c>
      <c r="P51" s="165"/>
      <c r="Q51" s="166">
        <v>-773196877</v>
      </c>
    </row>
    <row r="52" spans="1:21" ht="21.75" customHeight="1">
      <c r="A52" s="8" t="s">
        <v>48</v>
      </c>
      <c r="C52" s="166">
        <v>2242901</v>
      </c>
      <c r="D52" s="165"/>
      <c r="E52" s="166">
        <v>2322044778</v>
      </c>
      <c r="F52" s="165"/>
      <c r="G52" s="166">
        <v>3223048737</v>
      </c>
      <c r="H52" s="165"/>
      <c r="I52" s="166">
        <v>-901003959</v>
      </c>
      <c r="J52" s="165"/>
      <c r="K52" s="166">
        <v>2242901</v>
      </c>
      <c r="L52" s="165"/>
      <c r="M52" s="166">
        <v>2322044778</v>
      </c>
      <c r="N52" s="165"/>
      <c r="O52" s="166">
        <v>3223048737</v>
      </c>
      <c r="P52" s="165"/>
      <c r="Q52" s="166">
        <v>-901003959</v>
      </c>
    </row>
    <row r="53" spans="1:21" ht="21.75" customHeight="1">
      <c r="A53" s="8" t="s">
        <v>29</v>
      </c>
      <c r="C53" s="166">
        <v>400000</v>
      </c>
      <c r="D53" s="165"/>
      <c r="E53" s="166">
        <v>4830370386</v>
      </c>
      <c r="F53" s="165"/>
      <c r="G53" s="166">
        <v>2765073308</v>
      </c>
      <c r="H53" s="165"/>
      <c r="I53" s="166">
        <v>2065297078</v>
      </c>
      <c r="J53" s="165"/>
      <c r="K53" s="166">
        <v>16800000</v>
      </c>
      <c r="L53" s="165"/>
      <c r="M53" s="166">
        <v>114737953060</v>
      </c>
      <c r="N53" s="165"/>
      <c r="O53" s="166">
        <v>115701275396</v>
      </c>
      <c r="P53" s="165"/>
      <c r="Q53" s="166">
        <v>-963322336</v>
      </c>
    </row>
    <row r="54" spans="1:21" ht="21.75" customHeight="1">
      <c r="A54" s="8" t="s">
        <v>81</v>
      </c>
      <c r="C54" s="166">
        <v>0</v>
      </c>
      <c r="D54" s="165"/>
      <c r="E54" s="166">
        <v>0</v>
      </c>
      <c r="F54" s="165"/>
      <c r="G54" s="166">
        <v>0</v>
      </c>
      <c r="H54" s="165"/>
      <c r="I54" s="166">
        <v>0</v>
      </c>
      <c r="J54" s="165"/>
      <c r="K54" s="166">
        <v>5927737</v>
      </c>
      <c r="L54" s="165"/>
      <c r="M54" s="166">
        <v>37794351776</v>
      </c>
      <c r="N54" s="165"/>
      <c r="O54" s="166">
        <v>39761749420</v>
      </c>
      <c r="P54" s="165"/>
      <c r="Q54" s="166">
        <v>-1967397644</v>
      </c>
    </row>
    <row r="55" spans="1:21" ht="21.75" customHeight="1">
      <c r="A55" s="8" t="s">
        <v>35</v>
      </c>
      <c r="C55" s="166">
        <v>356423</v>
      </c>
      <c r="D55" s="165"/>
      <c r="E55" s="166">
        <v>13226485606</v>
      </c>
      <c r="F55" s="165"/>
      <c r="G55" s="166">
        <v>15490651841</v>
      </c>
      <c r="H55" s="165"/>
      <c r="I55" s="166">
        <v>-2264166235</v>
      </c>
      <c r="J55" s="165"/>
      <c r="K55" s="166">
        <v>356423</v>
      </c>
      <c r="L55" s="165"/>
      <c r="M55" s="166">
        <v>13226485606</v>
      </c>
      <c r="N55" s="165"/>
      <c r="O55" s="166">
        <v>15490651841</v>
      </c>
      <c r="P55" s="165"/>
      <c r="Q55" s="166">
        <v>-2264166235</v>
      </c>
    </row>
    <row r="56" spans="1:21" ht="21.75" customHeight="1">
      <c r="A56" s="8" t="s">
        <v>47</v>
      </c>
      <c r="C56" s="166">
        <v>3333333</v>
      </c>
      <c r="D56" s="165"/>
      <c r="E56" s="166">
        <v>13209469233</v>
      </c>
      <c r="F56" s="165"/>
      <c r="G56" s="166">
        <v>15886665078</v>
      </c>
      <c r="H56" s="165"/>
      <c r="I56" s="166">
        <v>-2677195845</v>
      </c>
      <c r="J56" s="165"/>
      <c r="K56" s="166">
        <v>3333333</v>
      </c>
      <c r="L56" s="165"/>
      <c r="M56" s="166">
        <v>13209469233</v>
      </c>
      <c r="N56" s="165"/>
      <c r="O56" s="166">
        <v>15886665078</v>
      </c>
      <c r="P56" s="165"/>
      <c r="Q56" s="166">
        <v>-2677195845</v>
      </c>
    </row>
    <row r="57" spans="1:21" ht="21.75" customHeight="1">
      <c r="A57" s="8" t="s">
        <v>192</v>
      </c>
      <c r="C57" s="166">
        <v>0</v>
      </c>
      <c r="D57" s="165"/>
      <c r="E57" s="166">
        <v>0</v>
      </c>
      <c r="F57" s="165"/>
      <c r="G57" s="166">
        <v>0</v>
      </c>
      <c r="H57" s="165"/>
      <c r="I57" s="166">
        <v>0</v>
      </c>
      <c r="J57" s="165"/>
      <c r="K57" s="166">
        <v>10000000</v>
      </c>
      <c r="L57" s="165"/>
      <c r="M57" s="166">
        <v>57588207272</v>
      </c>
      <c r="N57" s="165"/>
      <c r="O57" s="166">
        <v>61619967000</v>
      </c>
      <c r="P57" s="165"/>
      <c r="Q57" s="166">
        <v>-4031759728</v>
      </c>
    </row>
    <row r="58" spans="1:21" ht="21.75" customHeight="1">
      <c r="A58" s="8" t="s">
        <v>184</v>
      </c>
      <c r="C58" s="166">
        <v>0</v>
      </c>
      <c r="D58" s="165"/>
      <c r="E58" s="166">
        <v>0</v>
      </c>
      <c r="F58" s="165"/>
      <c r="G58" s="166">
        <v>0</v>
      </c>
      <c r="H58" s="165"/>
      <c r="I58" s="166">
        <v>0</v>
      </c>
      <c r="J58" s="165"/>
      <c r="K58" s="166">
        <v>4454468</v>
      </c>
      <c r="L58" s="165"/>
      <c r="M58" s="166">
        <v>70539163690</v>
      </c>
      <c r="N58" s="165"/>
      <c r="O58" s="166">
        <v>75096394010</v>
      </c>
      <c r="P58" s="165"/>
      <c r="Q58" s="166">
        <v>-4557230320</v>
      </c>
    </row>
    <row r="59" spans="1:21" ht="21.75" customHeight="1">
      <c r="A59" s="8" t="s">
        <v>53</v>
      </c>
      <c r="C59" s="166">
        <v>0</v>
      </c>
      <c r="D59" s="165"/>
      <c r="E59" s="166">
        <v>0</v>
      </c>
      <c r="F59" s="165"/>
      <c r="G59" s="166">
        <v>0</v>
      </c>
      <c r="H59" s="165"/>
      <c r="I59" s="166">
        <v>0</v>
      </c>
      <c r="J59" s="165"/>
      <c r="K59" s="166">
        <v>74800000</v>
      </c>
      <c r="L59" s="165"/>
      <c r="M59" s="166">
        <v>116558576223</v>
      </c>
      <c r="N59" s="165"/>
      <c r="O59" s="166">
        <v>121649523382</v>
      </c>
      <c r="P59" s="165"/>
      <c r="Q59" s="166">
        <v>-5090947159</v>
      </c>
    </row>
    <row r="60" spans="1:21" ht="21.75" customHeight="1">
      <c r="A60" s="36" t="s">
        <v>82</v>
      </c>
      <c r="C60" s="175" t="s">
        <v>291</v>
      </c>
      <c r="D60" s="165"/>
      <c r="E60" s="175">
        <v>415721785050</v>
      </c>
      <c r="F60" s="165"/>
      <c r="G60" s="175">
        <v>474381464789</v>
      </c>
      <c r="H60" s="165"/>
      <c r="I60" s="175">
        <v>-58659679739</v>
      </c>
      <c r="J60" s="165"/>
      <c r="K60" s="175" t="s">
        <v>291</v>
      </c>
      <c r="L60" s="165"/>
      <c r="M60" s="175">
        <v>415721785050</v>
      </c>
      <c r="N60" s="165"/>
      <c r="O60" s="175">
        <v>474381464789</v>
      </c>
      <c r="P60" s="165"/>
      <c r="Q60" s="175">
        <v>-58659679739</v>
      </c>
      <c r="R60" s="122"/>
      <c r="S60" s="174"/>
      <c r="T60" s="173"/>
      <c r="U60" s="173"/>
    </row>
    <row r="61" spans="1:21" ht="21.75" customHeight="1">
      <c r="A61" s="36" t="s">
        <v>57</v>
      </c>
      <c r="C61" s="175" t="s">
        <v>292</v>
      </c>
      <c r="D61" s="165"/>
      <c r="E61" s="175">
        <v>388242855000</v>
      </c>
      <c r="F61" s="165"/>
      <c r="G61" s="175">
        <v>471625930999</v>
      </c>
      <c r="H61" s="165"/>
      <c r="I61" s="175">
        <v>-83383075999</v>
      </c>
      <c r="J61" s="165"/>
      <c r="K61" s="175" t="s">
        <v>292</v>
      </c>
      <c r="L61" s="165"/>
      <c r="M61" s="175">
        <v>388242855000</v>
      </c>
      <c r="N61" s="165"/>
      <c r="O61" s="175">
        <v>471625930999</v>
      </c>
      <c r="P61" s="165"/>
      <c r="Q61" s="175">
        <v>-83383075999</v>
      </c>
      <c r="R61" s="122"/>
      <c r="S61" s="174"/>
      <c r="T61" s="177"/>
      <c r="U61" s="173"/>
    </row>
    <row r="62" spans="1:21" ht="21.75" customHeight="1" thickBot="1">
      <c r="A62" s="14" t="s">
        <v>110</v>
      </c>
      <c r="C62" s="167">
        <f>SUM(C8:C61)</f>
        <v>285621122</v>
      </c>
      <c r="D62" s="165"/>
      <c r="E62" s="167">
        <f>SUM(E8:E61)</f>
        <v>1925378833736</v>
      </c>
      <c r="F62" s="165"/>
      <c r="G62" s="167">
        <f>SUM(G8:G61)</f>
        <v>1971155831743</v>
      </c>
      <c r="H62" s="165"/>
      <c r="I62" s="167">
        <f>SUM(I8:I61)</f>
        <v>-8847229655</v>
      </c>
      <c r="J62" s="165"/>
      <c r="K62" s="167">
        <f>SUM(K8:K61)</f>
        <v>656175135</v>
      </c>
      <c r="L62" s="165"/>
      <c r="M62" s="167">
        <f>SUM(M8:M61)</f>
        <v>4413502880102</v>
      </c>
      <c r="N62" s="165"/>
      <c r="O62" s="167">
        <f>SUM(O8:O61)</f>
        <v>4358116530498</v>
      </c>
      <c r="P62" s="165"/>
      <c r="Q62" s="167">
        <f>SUM(Q8:Q61)</f>
        <v>92316117956</v>
      </c>
    </row>
    <row r="63" spans="1:21" ht="13.5" thickTop="1"/>
  </sheetData>
  <sortState xmlns:xlrd2="http://schemas.microsoft.com/office/spreadsheetml/2017/richdata2" ref="A9:Q61">
    <sortCondition descending="1" ref="Q9:Q61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8"/>
  <sheetViews>
    <sheetView rightToLeft="1" workbookViewId="0">
      <selection activeCell="Q8" sqref="Q8"/>
    </sheetView>
  </sheetViews>
  <sheetFormatPr defaultRowHeight="12.75"/>
  <cols>
    <col min="1" max="1" width="27.5703125" bestFit="1" customWidth="1"/>
    <col min="2" max="2" width="1.28515625" customWidth="1"/>
    <col min="3" max="3" width="16.85546875" bestFit="1" customWidth="1"/>
    <col min="4" max="4" width="1.28515625" customWidth="1"/>
    <col min="5" max="5" width="22.42578125" bestFit="1" customWidth="1"/>
    <col min="6" max="6" width="1.28515625" customWidth="1"/>
    <col min="7" max="7" width="22.42578125" bestFit="1" customWidth="1"/>
    <col min="8" max="8" width="1.28515625" customWidth="1"/>
    <col min="9" max="9" width="26.42578125" bestFit="1" customWidth="1"/>
    <col min="10" max="10" width="1.28515625" customWidth="1"/>
    <col min="11" max="11" width="16.85546875" bestFit="1" customWidth="1"/>
    <col min="12" max="12" width="1.28515625" customWidth="1"/>
    <col min="13" max="13" width="22.42578125" bestFit="1" customWidth="1"/>
    <col min="14" max="14" width="1.28515625" customWidth="1"/>
    <col min="15" max="15" width="22.5703125" bestFit="1" customWidth="1"/>
    <col min="16" max="16" width="1.28515625" customWidth="1"/>
    <col min="17" max="17" width="26.42578125" bestFit="1" customWidth="1"/>
  </cols>
  <sheetData>
    <row r="1" spans="1:17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7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7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7" ht="14.45" customHeight="1"/>
    <row r="5" spans="1:17" ht="14.45" customHeight="1">
      <c r="A5" s="196" t="s">
        <v>250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6" spans="1:17" ht="14.45" customHeight="1">
      <c r="A6" s="194" t="s">
        <v>163</v>
      </c>
      <c r="C6" s="194" t="s">
        <v>178</v>
      </c>
      <c r="D6" s="194"/>
      <c r="E6" s="194"/>
      <c r="F6" s="194"/>
      <c r="G6" s="194"/>
      <c r="H6" s="194"/>
      <c r="I6" s="194"/>
      <c r="K6" s="194" t="s">
        <v>179</v>
      </c>
      <c r="L6" s="194"/>
      <c r="M6" s="194"/>
      <c r="N6" s="194"/>
      <c r="O6" s="194"/>
      <c r="P6" s="194"/>
      <c r="Q6" s="194"/>
    </row>
    <row r="7" spans="1:17" ht="29.1" customHeight="1">
      <c r="A7" s="194"/>
      <c r="C7" s="17" t="s">
        <v>13</v>
      </c>
      <c r="D7" s="3"/>
      <c r="E7" s="17" t="s">
        <v>15</v>
      </c>
      <c r="F7" s="3"/>
      <c r="G7" s="17" t="s">
        <v>248</v>
      </c>
      <c r="H7" s="3"/>
      <c r="I7" s="17" t="s">
        <v>251</v>
      </c>
      <c r="K7" s="17" t="s">
        <v>13</v>
      </c>
      <c r="L7" s="3"/>
      <c r="M7" s="17" t="s">
        <v>15</v>
      </c>
      <c r="N7" s="3"/>
      <c r="O7" s="17" t="s">
        <v>248</v>
      </c>
      <c r="P7" s="3"/>
      <c r="Q7" s="24" t="s">
        <v>251</v>
      </c>
    </row>
    <row r="8" spans="1:17" ht="21.75" customHeight="1">
      <c r="A8" s="21" t="s">
        <v>90</v>
      </c>
      <c r="C8" s="153">
        <v>105816085</v>
      </c>
      <c r="D8" s="122"/>
      <c r="E8" s="153">
        <v>2027513825861</v>
      </c>
      <c r="F8" s="122"/>
      <c r="G8" s="153">
        <v>2432408845828</v>
      </c>
      <c r="H8" s="122"/>
      <c r="I8" s="153">
        <v>-404895019966</v>
      </c>
      <c r="J8" s="122"/>
      <c r="K8" s="153">
        <v>105816085</v>
      </c>
      <c r="L8" s="122"/>
      <c r="M8" s="153">
        <v>2027513825861</v>
      </c>
      <c r="N8" s="122"/>
      <c r="O8" s="153">
        <f>1489123493750+3429</f>
        <v>1489123497179</v>
      </c>
      <c r="P8" s="122"/>
      <c r="Q8" s="153">
        <f>M8-O8</f>
        <v>538390328682</v>
      </c>
    </row>
    <row r="9" spans="1:17" ht="21.75" customHeight="1">
      <c r="A9" s="8" t="s">
        <v>28</v>
      </c>
      <c r="C9" s="155">
        <v>62489107</v>
      </c>
      <c r="D9" s="122"/>
      <c r="E9" s="155">
        <v>611999873422</v>
      </c>
      <c r="F9" s="122"/>
      <c r="G9" s="155">
        <v>536352472654</v>
      </c>
      <c r="H9" s="122"/>
      <c r="I9" s="155">
        <v>75647400768</v>
      </c>
      <c r="J9" s="122"/>
      <c r="K9" s="155">
        <v>62489107</v>
      </c>
      <c r="L9" s="122"/>
      <c r="M9" s="155">
        <v>611999873422</v>
      </c>
      <c r="N9" s="122"/>
      <c r="O9" s="155">
        <v>320853967820</v>
      </c>
      <c r="P9" s="122"/>
      <c r="Q9" s="155">
        <v>291145905602</v>
      </c>
    </row>
    <row r="10" spans="1:17" ht="21.75" customHeight="1">
      <c r="A10" s="8" t="s">
        <v>21</v>
      </c>
      <c r="C10" s="155">
        <v>97000000</v>
      </c>
      <c r="D10" s="122"/>
      <c r="E10" s="155">
        <v>481250950000</v>
      </c>
      <c r="F10" s="122"/>
      <c r="G10" s="155">
        <v>442077122670</v>
      </c>
      <c r="H10" s="122"/>
      <c r="I10" s="155">
        <v>39173827329</v>
      </c>
      <c r="J10" s="122"/>
      <c r="K10" s="155">
        <v>97000000</v>
      </c>
      <c r="L10" s="122"/>
      <c r="M10" s="155">
        <v>481250950000</v>
      </c>
      <c r="N10" s="122"/>
      <c r="O10" s="155">
        <v>253137999701</v>
      </c>
      <c r="P10" s="122"/>
      <c r="Q10" s="155">
        <v>228112950299</v>
      </c>
    </row>
    <row r="11" spans="1:17" ht="21.75" customHeight="1">
      <c r="A11" s="151" t="s">
        <v>29</v>
      </c>
      <c r="C11" s="157">
        <v>55000000</v>
      </c>
      <c r="D11" s="122"/>
      <c r="E11" s="157">
        <v>570852931000</v>
      </c>
      <c r="F11" s="122"/>
      <c r="G11" s="157">
        <v>617866074512</v>
      </c>
      <c r="H11" s="122"/>
      <c r="I11" s="157">
        <v>-47013143512</v>
      </c>
      <c r="J11" s="122"/>
      <c r="K11" s="157">
        <v>55000000</v>
      </c>
      <c r="L11" s="122"/>
      <c r="M11" s="157">
        <v>570852931000</v>
      </c>
      <c r="N11" s="122"/>
      <c r="O11" s="157">
        <v>380197580040</v>
      </c>
      <c r="P11" s="122"/>
      <c r="Q11" s="157">
        <v>190655350960</v>
      </c>
    </row>
    <row r="12" spans="1:17" ht="21.75" customHeight="1">
      <c r="A12" s="8" t="s">
        <v>49</v>
      </c>
      <c r="C12" s="155">
        <v>25000000</v>
      </c>
      <c r="D12" s="122"/>
      <c r="E12" s="155">
        <v>330673977500</v>
      </c>
      <c r="F12" s="122"/>
      <c r="G12" s="155">
        <v>273866520000</v>
      </c>
      <c r="H12" s="122"/>
      <c r="I12" s="155">
        <v>56807457499</v>
      </c>
      <c r="J12" s="122"/>
      <c r="K12" s="155">
        <v>25000000</v>
      </c>
      <c r="L12" s="122"/>
      <c r="M12" s="155">
        <v>330673977500</v>
      </c>
      <c r="N12" s="122"/>
      <c r="O12" s="155">
        <v>153553782500</v>
      </c>
      <c r="P12" s="122"/>
      <c r="Q12" s="155">
        <v>177120195000</v>
      </c>
    </row>
    <row r="13" spans="1:17" ht="21.75" customHeight="1">
      <c r="A13" s="8" t="s">
        <v>38</v>
      </c>
      <c r="C13" s="155">
        <v>28973286</v>
      </c>
      <c r="D13" s="122"/>
      <c r="E13" s="155">
        <v>331767181640</v>
      </c>
      <c r="F13" s="122"/>
      <c r="G13" s="155">
        <v>291230636917</v>
      </c>
      <c r="H13" s="122"/>
      <c r="I13" s="155">
        <v>40536544723</v>
      </c>
      <c r="J13" s="122"/>
      <c r="K13" s="155">
        <v>28973286</v>
      </c>
      <c r="L13" s="122"/>
      <c r="M13" s="155">
        <v>331767181640</v>
      </c>
      <c r="N13" s="122"/>
      <c r="O13" s="155">
        <v>167896043395</v>
      </c>
      <c r="P13" s="122"/>
      <c r="Q13" s="155">
        <v>163871138245</v>
      </c>
    </row>
    <row r="14" spans="1:17" ht="21.75" customHeight="1">
      <c r="A14" s="8" t="s">
        <v>71</v>
      </c>
      <c r="C14" s="155">
        <v>20812335</v>
      </c>
      <c r="D14" s="122"/>
      <c r="E14" s="155">
        <v>370900143482</v>
      </c>
      <c r="F14" s="122"/>
      <c r="G14" s="155">
        <v>325133273780</v>
      </c>
      <c r="H14" s="122"/>
      <c r="I14" s="155">
        <v>45766869702</v>
      </c>
      <c r="J14" s="122"/>
      <c r="K14" s="155">
        <v>20812335</v>
      </c>
      <c r="L14" s="122"/>
      <c r="M14" s="155">
        <v>370900143482</v>
      </c>
      <c r="N14" s="122"/>
      <c r="O14" s="155">
        <v>225521120469</v>
      </c>
      <c r="P14" s="122"/>
      <c r="Q14" s="155">
        <v>145379023013</v>
      </c>
    </row>
    <row r="15" spans="1:17" ht="21.75" customHeight="1">
      <c r="A15" s="8" t="s">
        <v>92</v>
      </c>
      <c r="C15" s="155">
        <v>19000000</v>
      </c>
      <c r="D15" s="122"/>
      <c r="E15" s="155">
        <v>294674421900</v>
      </c>
      <c r="F15" s="122"/>
      <c r="G15" s="155">
        <v>262812632200</v>
      </c>
      <c r="H15" s="122"/>
      <c r="I15" s="155">
        <v>31861789699</v>
      </c>
      <c r="J15" s="122"/>
      <c r="K15" s="155">
        <v>19000000</v>
      </c>
      <c r="L15" s="122"/>
      <c r="M15" s="155">
        <v>294674421900</v>
      </c>
      <c r="N15" s="122"/>
      <c r="O15" s="155">
        <v>150825040000</v>
      </c>
      <c r="P15" s="122"/>
      <c r="Q15" s="155">
        <v>143849381900</v>
      </c>
    </row>
    <row r="16" spans="1:17" ht="21.75" customHeight="1">
      <c r="A16" s="8" t="s">
        <v>53</v>
      </c>
      <c r="C16" s="155">
        <v>405600000</v>
      </c>
      <c r="D16" s="122"/>
      <c r="E16" s="155">
        <v>820625547768</v>
      </c>
      <c r="F16" s="122"/>
      <c r="G16" s="155">
        <v>826260053736</v>
      </c>
      <c r="H16" s="122"/>
      <c r="I16" s="155">
        <v>-5634505968</v>
      </c>
      <c r="J16" s="122"/>
      <c r="K16" s="155">
        <v>405600000</v>
      </c>
      <c r="L16" s="122"/>
      <c r="M16" s="155">
        <v>820625547768</v>
      </c>
      <c r="N16" s="122"/>
      <c r="O16" s="155">
        <v>680028505777</v>
      </c>
      <c r="P16" s="122"/>
      <c r="Q16" s="155">
        <v>140597041991</v>
      </c>
    </row>
    <row r="17" spans="1:17" ht="21.75" customHeight="1">
      <c r="A17" s="8" t="s">
        <v>54</v>
      </c>
      <c r="C17" s="155">
        <v>5145563</v>
      </c>
      <c r="D17" s="122"/>
      <c r="E17" s="155">
        <v>372671451376</v>
      </c>
      <c r="F17" s="122"/>
      <c r="G17" s="155">
        <v>307628365129</v>
      </c>
      <c r="H17" s="122"/>
      <c r="I17" s="155">
        <v>65043086247</v>
      </c>
      <c r="J17" s="122"/>
      <c r="K17" s="155">
        <v>5145563</v>
      </c>
      <c r="L17" s="122"/>
      <c r="M17" s="155">
        <v>372671451376</v>
      </c>
      <c r="N17" s="122"/>
      <c r="O17" s="155">
        <v>237703098229</v>
      </c>
      <c r="P17" s="122"/>
      <c r="Q17" s="155">
        <v>134968353147</v>
      </c>
    </row>
    <row r="18" spans="1:17" ht="21.75" customHeight="1">
      <c r="A18" s="8" t="s">
        <v>46</v>
      </c>
      <c r="C18" s="155">
        <v>10937500</v>
      </c>
      <c r="D18" s="122"/>
      <c r="E18" s="155">
        <v>200671103281</v>
      </c>
      <c r="F18" s="122"/>
      <c r="G18" s="155">
        <v>153894875312</v>
      </c>
      <c r="H18" s="122"/>
      <c r="I18" s="155">
        <v>46776227969</v>
      </c>
      <c r="J18" s="122"/>
      <c r="K18" s="155">
        <v>10937500</v>
      </c>
      <c r="L18" s="122"/>
      <c r="M18" s="155">
        <v>200671103281</v>
      </c>
      <c r="N18" s="122"/>
      <c r="O18" s="155">
        <v>85738329687</v>
      </c>
      <c r="P18" s="122"/>
      <c r="Q18" s="155">
        <v>114932773594</v>
      </c>
    </row>
    <row r="19" spans="1:17" ht="21.75" customHeight="1">
      <c r="A19" s="8" t="s">
        <v>24</v>
      </c>
      <c r="C19" s="155">
        <v>116272059</v>
      </c>
      <c r="D19" s="122"/>
      <c r="E19" s="155">
        <v>396884069384</v>
      </c>
      <c r="F19" s="122"/>
      <c r="G19" s="155">
        <v>411980450844</v>
      </c>
      <c r="H19" s="122"/>
      <c r="I19" s="155">
        <v>-15096381459</v>
      </c>
      <c r="J19" s="122"/>
      <c r="K19" s="155">
        <v>116272059</v>
      </c>
      <c r="L19" s="122"/>
      <c r="M19" s="155">
        <v>396884069384</v>
      </c>
      <c r="N19" s="122"/>
      <c r="O19" s="155">
        <v>293463722051</v>
      </c>
      <c r="P19" s="122"/>
      <c r="Q19" s="155">
        <v>103420347333</v>
      </c>
    </row>
    <row r="20" spans="1:17" ht="21.75" customHeight="1">
      <c r="A20" s="8" t="s">
        <v>67</v>
      </c>
      <c r="C20" s="155">
        <v>30072597</v>
      </c>
      <c r="D20" s="122"/>
      <c r="E20" s="155">
        <v>209179352134</v>
      </c>
      <c r="F20" s="122"/>
      <c r="G20" s="155">
        <v>151931551456</v>
      </c>
      <c r="H20" s="122"/>
      <c r="I20" s="155">
        <v>57247800678</v>
      </c>
      <c r="J20" s="122"/>
      <c r="K20" s="155">
        <v>30072597</v>
      </c>
      <c r="L20" s="122"/>
      <c r="M20" s="155">
        <v>209179352134</v>
      </c>
      <c r="N20" s="122"/>
      <c r="O20" s="155">
        <v>108651315590</v>
      </c>
      <c r="P20" s="122"/>
      <c r="Q20" s="155">
        <v>100528036544</v>
      </c>
    </row>
    <row r="21" spans="1:17" ht="21.75" customHeight="1">
      <c r="A21" s="8" t="s">
        <v>95</v>
      </c>
      <c r="C21" s="155">
        <v>20000000</v>
      </c>
      <c r="D21" s="122"/>
      <c r="E21" s="155">
        <v>227229830000</v>
      </c>
      <c r="F21" s="122"/>
      <c r="G21" s="155">
        <v>219751877318</v>
      </c>
      <c r="H21" s="122"/>
      <c r="I21" s="155">
        <v>7477952681</v>
      </c>
      <c r="J21" s="122"/>
      <c r="K21" s="155">
        <v>20000000</v>
      </c>
      <c r="L21" s="122"/>
      <c r="M21" s="155">
        <v>227229830000</v>
      </c>
      <c r="N21" s="122"/>
      <c r="O21" s="155">
        <v>132322680852</v>
      </c>
      <c r="P21" s="122"/>
      <c r="Q21" s="155">
        <v>94907149148</v>
      </c>
    </row>
    <row r="22" spans="1:17" ht="21.75" customHeight="1">
      <c r="A22" s="8" t="s">
        <v>93</v>
      </c>
      <c r="C22" s="155">
        <v>5000000</v>
      </c>
      <c r="D22" s="122"/>
      <c r="E22" s="155">
        <v>176078311500</v>
      </c>
      <c r="F22" s="122"/>
      <c r="G22" s="155">
        <v>155290255000</v>
      </c>
      <c r="H22" s="122"/>
      <c r="I22" s="155">
        <v>20788056499</v>
      </c>
      <c r="J22" s="122"/>
      <c r="K22" s="155">
        <v>5000000</v>
      </c>
      <c r="L22" s="122"/>
      <c r="M22" s="155">
        <v>176078311500</v>
      </c>
      <c r="N22" s="122"/>
      <c r="O22" s="155">
        <v>100368110500</v>
      </c>
      <c r="P22" s="122"/>
      <c r="Q22" s="155">
        <v>75710201000</v>
      </c>
    </row>
    <row r="23" spans="1:17" ht="21.75" customHeight="1">
      <c r="A23" s="8" t="s">
        <v>68</v>
      </c>
      <c r="C23" s="155">
        <v>37406</v>
      </c>
      <c r="D23" s="122"/>
      <c r="E23" s="155">
        <v>939249398352</v>
      </c>
      <c r="F23" s="122"/>
      <c r="G23" s="155">
        <v>795581929792</v>
      </c>
      <c r="H23" s="122"/>
      <c r="I23" s="155">
        <v>143667468560</v>
      </c>
      <c r="J23" s="122"/>
      <c r="K23" s="155">
        <v>37406</v>
      </c>
      <c r="L23" s="122"/>
      <c r="M23" s="155">
        <v>939249398352</v>
      </c>
      <c r="N23" s="122"/>
      <c r="O23" s="155">
        <v>867276325685</v>
      </c>
      <c r="P23" s="122"/>
      <c r="Q23" s="155">
        <v>71973072667</v>
      </c>
    </row>
    <row r="24" spans="1:17" ht="21.75" customHeight="1">
      <c r="A24" s="8" t="s">
        <v>23</v>
      </c>
      <c r="C24" s="155">
        <v>446800000</v>
      </c>
      <c r="D24" s="122"/>
      <c r="E24" s="155">
        <v>490340937016</v>
      </c>
      <c r="F24" s="122"/>
      <c r="G24" s="155">
        <v>635758502424</v>
      </c>
      <c r="H24" s="122"/>
      <c r="I24" s="155">
        <v>-145417565408</v>
      </c>
      <c r="J24" s="122"/>
      <c r="K24" s="155">
        <v>446800000</v>
      </c>
      <c r="L24" s="122"/>
      <c r="M24" s="155">
        <v>490340937016</v>
      </c>
      <c r="N24" s="122"/>
      <c r="O24" s="155">
        <v>426058583758</v>
      </c>
      <c r="P24" s="122"/>
      <c r="Q24" s="155">
        <v>64282353257</v>
      </c>
    </row>
    <row r="25" spans="1:17" ht="21.75" customHeight="1">
      <c r="A25" s="8" t="s">
        <v>86</v>
      </c>
      <c r="C25" s="155">
        <v>7000</v>
      </c>
      <c r="D25" s="122"/>
      <c r="E25" s="155">
        <v>170319898840</v>
      </c>
      <c r="F25" s="122"/>
      <c r="G25" s="155">
        <v>153630190504</v>
      </c>
      <c r="H25" s="122"/>
      <c r="I25" s="155">
        <v>16689708336</v>
      </c>
      <c r="J25" s="122"/>
      <c r="K25" s="155">
        <v>7000</v>
      </c>
      <c r="L25" s="122"/>
      <c r="M25" s="155">
        <v>170319898840</v>
      </c>
      <c r="N25" s="122"/>
      <c r="O25" s="155">
        <v>113139222616</v>
      </c>
      <c r="P25" s="122"/>
      <c r="Q25" s="155">
        <v>57180676224</v>
      </c>
    </row>
    <row r="26" spans="1:17" ht="21.75" customHeight="1">
      <c r="A26" s="8" t="s">
        <v>74</v>
      </c>
      <c r="C26" s="155">
        <v>2260214</v>
      </c>
      <c r="D26" s="122"/>
      <c r="E26" s="155">
        <v>123664823974</v>
      </c>
      <c r="F26" s="122"/>
      <c r="G26" s="155">
        <v>136246609656</v>
      </c>
      <c r="H26" s="122"/>
      <c r="I26" s="155">
        <v>-12581785681</v>
      </c>
      <c r="J26" s="122"/>
      <c r="K26" s="155">
        <v>2260214</v>
      </c>
      <c r="L26" s="122"/>
      <c r="M26" s="155">
        <v>123664823974</v>
      </c>
      <c r="N26" s="122"/>
      <c r="O26" s="155">
        <v>72866705312</v>
      </c>
      <c r="P26" s="122"/>
      <c r="Q26" s="155">
        <v>50798118662</v>
      </c>
    </row>
    <row r="27" spans="1:17" ht="21.75" customHeight="1">
      <c r="A27" s="8" t="s">
        <v>51</v>
      </c>
      <c r="C27" s="155">
        <v>20000000</v>
      </c>
      <c r="D27" s="122"/>
      <c r="E27" s="155">
        <v>170075078000</v>
      </c>
      <c r="F27" s="122"/>
      <c r="G27" s="155">
        <v>179997778000</v>
      </c>
      <c r="H27" s="122"/>
      <c r="I27" s="155">
        <v>-9922700000</v>
      </c>
      <c r="J27" s="122"/>
      <c r="K27" s="155">
        <v>20000000</v>
      </c>
      <c r="L27" s="122"/>
      <c r="M27" s="155">
        <v>170075078000</v>
      </c>
      <c r="N27" s="122"/>
      <c r="O27" s="155">
        <v>121056940000</v>
      </c>
      <c r="P27" s="122"/>
      <c r="Q27" s="155">
        <v>49018138000</v>
      </c>
    </row>
    <row r="28" spans="1:17" ht="21.75" customHeight="1">
      <c r="A28" s="8" t="s">
        <v>70</v>
      </c>
      <c r="C28" s="155">
        <v>18054931</v>
      </c>
      <c r="D28" s="122"/>
      <c r="E28" s="155">
        <v>107671351964</v>
      </c>
      <c r="F28" s="122"/>
      <c r="G28" s="155">
        <v>114300037525</v>
      </c>
      <c r="H28" s="122"/>
      <c r="I28" s="155">
        <v>-6628685560</v>
      </c>
      <c r="J28" s="122"/>
      <c r="K28" s="155">
        <v>18054931</v>
      </c>
      <c r="L28" s="122"/>
      <c r="M28" s="155">
        <v>107671351964</v>
      </c>
      <c r="N28" s="122"/>
      <c r="O28" s="155">
        <v>64361529604</v>
      </c>
      <c r="P28" s="122"/>
      <c r="Q28" s="155">
        <v>43309822360</v>
      </c>
    </row>
    <row r="29" spans="1:17" ht="21.75" customHeight="1">
      <c r="A29" s="8" t="s">
        <v>85</v>
      </c>
      <c r="C29" s="155">
        <v>4481742</v>
      </c>
      <c r="D29" s="122"/>
      <c r="E29" s="155">
        <v>121717075936</v>
      </c>
      <c r="F29" s="122"/>
      <c r="G29" s="155">
        <v>121104605494</v>
      </c>
      <c r="H29" s="122"/>
      <c r="I29" s="155">
        <v>612470442</v>
      </c>
      <c r="J29" s="122"/>
      <c r="K29" s="155">
        <v>4481742</v>
      </c>
      <c r="L29" s="122"/>
      <c r="M29" s="155">
        <v>121717075936</v>
      </c>
      <c r="N29" s="122"/>
      <c r="O29" s="155">
        <v>79000542123</v>
      </c>
      <c r="P29" s="122"/>
      <c r="Q29" s="155">
        <v>42716533813</v>
      </c>
    </row>
    <row r="30" spans="1:17" ht="21.75" customHeight="1">
      <c r="A30" s="8" t="s">
        <v>41</v>
      </c>
      <c r="C30" s="155">
        <v>19200176</v>
      </c>
      <c r="D30" s="122"/>
      <c r="E30" s="155">
        <v>157558043948</v>
      </c>
      <c r="F30" s="122"/>
      <c r="G30" s="155">
        <v>143269224969</v>
      </c>
      <c r="H30" s="122"/>
      <c r="I30" s="155">
        <v>14288818979</v>
      </c>
      <c r="J30" s="122"/>
      <c r="K30" s="155">
        <v>19200176</v>
      </c>
      <c r="L30" s="122"/>
      <c r="M30" s="155">
        <v>157558043948</v>
      </c>
      <c r="N30" s="122"/>
      <c r="O30" s="155">
        <v>117316369917</v>
      </c>
      <c r="P30" s="122"/>
      <c r="Q30" s="155">
        <v>40241674031</v>
      </c>
    </row>
    <row r="31" spans="1:17" ht="21.75" customHeight="1">
      <c r="A31" s="8" t="s">
        <v>25</v>
      </c>
      <c r="C31" s="155">
        <v>11765517</v>
      </c>
      <c r="D31" s="122"/>
      <c r="E31" s="155">
        <v>89076965693</v>
      </c>
      <c r="F31" s="122"/>
      <c r="G31" s="155">
        <v>106100062486</v>
      </c>
      <c r="H31" s="122"/>
      <c r="I31" s="155">
        <v>-17023096792</v>
      </c>
      <c r="J31" s="122"/>
      <c r="K31" s="155">
        <v>11765517</v>
      </c>
      <c r="L31" s="122"/>
      <c r="M31" s="155">
        <v>89076965693</v>
      </c>
      <c r="N31" s="122"/>
      <c r="O31" s="155">
        <v>49419207030</v>
      </c>
      <c r="P31" s="122"/>
      <c r="Q31" s="155">
        <v>39657758663</v>
      </c>
    </row>
    <row r="32" spans="1:17" ht="21.75" customHeight="1">
      <c r="A32" s="8" t="s">
        <v>61</v>
      </c>
      <c r="C32" s="155">
        <v>5000000</v>
      </c>
      <c r="D32" s="122"/>
      <c r="E32" s="155">
        <v>116442884500</v>
      </c>
      <c r="F32" s="122"/>
      <c r="G32" s="155">
        <v>144127217500</v>
      </c>
      <c r="H32" s="122"/>
      <c r="I32" s="155">
        <v>-27684333000</v>
      </c>
      <c r="J32" s="122"/>
      <c r="K32" s="155">
        <v>5000000</v>
      </c>
      <c r="L32" s="122"/>
      <c r="M32" s="155">
        <v>116442884500</v>
      </c>
      <c r="N32" s="122"/>
      <c r="O32" s="155">
        <v>77893195000</v>
      </c>
      <c r="P32" s="122"/>
      <c r="Q32" s="155">
        <v>38549689500</v>
      </c>
    </row>
    <row r="33" spans="1:17" ht="21.75" customHeight="1">
      <c r="A33" s="8" t="s">
        <v>78</v>
      </c>
      <c r="C33" s="155">
        <v>25523066</v>
      </c>
      <c r="D33" s="122"/>
      <c r="E33" s="155">
        <v>127388636680</v>
      </c>
      <c r="F33" s="122"/>
      <c r="G33" s="155">
        <v>127236682043</v>
      </c>
      <c r="H33" s="122"/>
      <c r="I33" s="155">
        <v>151954637</v>
      </c>
      <c r="J33" s="122"/>
      <c r="K33" s="155">
        <v>25523066</v>
      </c>
      <c r="L33" s="122"/>
      <c r="M33" s="155">
        <v>127388636680</v>
      </c>
      <c r="N33" s="122"/>
      <c r="O33" s="155">
        <v>89931818857</v>
      </c>
      <c r="P33" s="122"/>
      <c r="Q33" s="155">
        <v>37456817823</v>
      </c>
    </row>
    <row r="34" spans="1:17" ht="21.75" customHeight="1">
      <c r="A34" s="8" t="s">
        <v>52</v>
      </c>
      <c r="C34" s="155">
        <v>5000000</v>
      </c>
      <c r="D34" s="122"/>
      <c r="E34" s="155">
        <v>130334664500</v>
      </c>
      <c r="F34" s="122"/>
      <c r="G34" s="155">
        <v>123289547500</v>
      </c>
      <c r="H34" s="122"/>
      <c r="I34" s="155">
        <v>7045116999</v>
      </c>
      <c r="J34" s="122"/>
      <c r="K34" s="155">
        <v>5000000</v>
      </c>
      <c r="L34" s="122"/>
      <c r="M34" s="155">
        <v>130334664500</v>
      </c>
      <c r="N34" s="122"/>
      <c r="O34" s="155">
        <v>94116809500</v>
      </c>
      <c r="P34" s="122"/>
      <c r="Q34" s="155">
        <v>36217855000</v>
      </c>
    </row>
    <row r="35" spans="1:17" ht="21.75" customHeight="1">
      <c r="A35" s="8" t="s">
        <v>101</v>
      </c>
      <c r="C35" s="155">
        <v>14000000</v>
      </c>
      <c r="D35" s="122"/>
      <c r="E35" s="155">
        <v>136556197400</v>
      </c>
      <c r="F35" s="122"/>
      <c r="G35" s="155">
        <v>166145688800</v>
      </c>
      <c r="H35" s="122"/>
      <c r="I35" s="155">
        <v>-29589491400</v>
      </c>
      <c r="J35" s="122"/>
      <c r="K35" s="155">
        <v>14000000</v>
      </c>
      <c r="L35" s="122"/>
      <c r="M35" s="155">
        <v>136556197400</v>
      </c>
      <c r="N35" s="122"/>
      <c r="O35" s="155">
        <v>100993240600</v>
      </c>
      <c r="P35" s="122"/>
      <c r="Q35" s="155">
        <v>35562956800</v>
      </c>
    </row>
    <row r="36" spans="1:17" ht="21.75" customHeight="1">
      <c r="A36" s="8" t="s">
        <v>100</v>
      </c>
      <c r="C36" s="155">
        <v>21092612</v>
      </c>
      <c r="D36" s="122"/>
      <c r="E36" s="155">
        <v>155715971852</v>
      </c>
      <c r="F36" s="122"/>
      <c r="G36" s="155">
        <v>120345005128</v>
      </c>
      <c r="H36" s="122"/>
      <c r="I36" s="155">
        <v>35370966724</v>
      </c>
      <c r="J36" s="122"/>
      <c r="K36" s="155">
        <v>21092612</v>
      </c>
      <c r="L36" s="122"/>
      <c r="M36" s="155">
        <v>155715971852</v>
      </c>
      <c r="N36" s="122"/>
      <c r="O36" s="155">
        <v>120345005128</v>
      </c>
      <c r="P36" s="122"/>
      <c r="Q36" s="155">
        <v>35370966724</v>
      </c>
    </row>
    <row r="37" spans="1:17" ht="21.75" customHeight="1">
      <c r="A37" s="8" t="s">
        <v>91</v>
      </c>
      <c r="C37" s="155">
        <v>96006871</v>
      </c>
      <c r="D37" s="122"/>
      <c r="E37" s="155">
        <v>218918367664</v>
      </c>
      <c r="F37" s="122"/>
      <c r="G37" s="155">
        <v>245760152002</v>
      </c>
      <c r="H37" s="122"/>
      <c r="I37" s="155">
        <v>-26841784337</v>
      </c>
      <c r="J37" s="122"/>
      <c r="K37" s="155">
        <v>96006871</v>
      </c>
      <c r="L37" s="122"/>
      <c r="M37" s="155">
        <v>218918367664</v>
      </c>
      <c r="N37" s="122"/>
      <c r="O37" s="155">
        <v>187119350230</v>
      </c>
      <c r="P37" s="122"/>
      <c r="Q37" s="155">
        <v>31799017434</v>
      </c>
    </row>
    <row r="38" spans="1:17" ht="21.75" customHeight="1">
      <c r="A38" s="8" t="s">
        <v>64</v>
      </c>
      <c r="C38" s="155">
        <v>13000000</v>
      </c>
      <c r="D38" s="122"/>
      <c r="E38" s="155">
        <v>144345516900</v>
      </c>
      <c r="F38" s="122"/>
      <c r="G38" s="155">
        <v>179045198800</v>
      </c>
      <c r="H38" s="122"/>
      <c r="I38" s="155">
        <v>-34699681900</v>
      </c>
      <c r="J38" s="122"/>
      <c r="K38" s="155">
        <v>13000000</v>
      </c>
      <c r="L38" s="122"/>
      <c r="M38" s="155">
        <v>144345516900</v>
      </c>
      <c r="N38" s="122"/>
      <c r="O38" s="155">
        <v>114289658601</v>
      </c>
      <c r="P38" s="122"/>
      <c r="Q38" s="155">
        <v>30055858298</v>
      </c>
    </row>
    <row r="39" spans="1:17" ht="21.75" customHeight="1">
      <c r="A39" s="8" t="s">
        <v>42</v>
      </c>
      <c r="C39" s="155">
        <v>46759776</v>
      </c>
      <c r="D39" s="122"/>
      <c r="E39" s="155">
        <v>107272922617</v>
      </c>
      <c r="F39" s="122"/>
      <c r="G39" s="155">
        <v>118501316767</v>
      </c>
      <c r="H39" s="122"/>
      <c r="I39" s="155">
        <v>-11228394149</v>
      </c>
      <c r="J39" s="122"/>
      <c r="K39" s="155">
        <v>46759776</v>
      </c>
      <c r="L39" s="122"/>
      <c r="M39" s="155">
        <v>107272922617</v>
      </c>
      <c r="N39" s="122"/>
      <c r="O39" s="155">
        <v>77392402649</v>
      </c>
      <c r="P39" s="122"/>
      <c r="Q39" s="155">
        <v>29880519968</v>
      </c>
    </row>
    <row r="40" spans="1:17" ht="21.75" customHeight="1">
      <c r="A40" s="8" t="s">
        <v>44</v>
      </c>
      <c r="C40" s="155">
        <v>60674157</v>
      </c>
      <c r="D40" s="122"/>
      <c r="E40" s="155">
        <v>126671626692</v>
      </c>
      <c r="F40" s="122"/>
      <c r="G40" s="155">
        <v>140759630801</v>
      </c>
      <c r="H40" s="122"/>
      <c r="I40" s="155">
        <v>-14088004108</v>
      </c>
      <c r="J40" s="122"/>
      <c r="K40" s="155">
        <v>60674157</v>
      </c>
      <c r="L40" s="122"/>
      <c r="M40" s="155">
        <v>126671626692</v>
      </c>
      <c r="N40" s="122"/>
      <c r="O40" s="155">
        <v>97855814892</v>
      </c>
      <c r="P40" s="122"/>
      <c r="Q40" s="155">
        <v>28815811800</v>
      </c>
    </row>
    <row r="41" spans="1:17" ht="21.75" customHeight="1">
      <c r="A41" s="8" t="s">
        <v>59</v>
      </c>
      <c r="C41" s="155">
        <v>1991469</v>
      </c>
      <c r="D41" s="122"/>
      <c r="E41" s="155">
        <v>112517707347</v>
      </c>
      <c r="F41" s="122"/>
      <c r="G41" s="155">
        <v>138440564916</v>
      </c>
      <c r="H41" s="122"/>
      <c r="I41" s="155">
        <v>-25922857568</v>
      </c>
      <c r="J41" s="122"/>
      <c r="K41" s="155">
        <v>1991469</v>
      </c>
      <c r="L41" s="122"/>
      <c r="M41" s="155">
        <v>112517707347</v>
      </c>
      <c r="N41" s="122"/>
      <c r="O41" s="155">
        <v>85448732860</v>
      </c>
      <c r="P41" s="122"/>
      <c r="Q41" s="155">
        <v>27068974487</v>
      </c>
    </row>
    <row r="42" spans="1:17" ht="21.75" customHeight="1">
      <c r="A42" s="8" t="s">
        <v>104</v>
      </c>
      <c r="C42" s="155">
        <v>10000000</v>
      </c>
      <c r="D42" s="122"/>
      <c r="E42" s="155">
        <v>143879150000</v>
      </c>
      <c r="F42" s="122"/>
      <c r="G42" s="155">
        <v>118061330216</v>
      </c>
      <c r="H42" s="122"/>
      <c r="I42" s="155">
        <v>25817819783</v>
      </c>
      <c r="J42" s="122"/>
      <c r="K42" s="155">
        <v>10000000</v>
      </c>
      <c r="L42" s="122"/>
      <c r="M42" s="155">
        <v>143879150000</v>
      </c>
      <c r="N42" s="122"/>
      <c r="O42" s="155">
        <v>118061330216</v>
      </c>
      <c r="P42" s="122"/>
      <c r="Q42" s="155">
        <v>25817819783</v>
      </c>
    </row>
    <row r="43" spans="1:17" ht="21.75" customHeight="1">
      <c r="A43" s="8" t="s">
        <v>62</v>
      </c>
      <c r="C43" s="155">
        <v>3680410</v>
      </c>
      <c r="D43" s="122"/>
      <c r="E43" s="155">
        <v>65150974083</v>
      </c>
      <c r="F43" s="122"/>
      <c r="G43" s="155">
        <v>69533326600</v>
      </c>
      <c r="H43" s="122"/>
      <c r="I43" s="155">
        <v>-4382352516</v>
      </c>
      <c r="J43" s="122"/>
      <c r="K43" s="155">
        <v>3680410</v>
      </c>
      <c r="L43" s="122"/>
      <c r="M43" s="155">
        <v>65150974083</v>
      </c>
      <c r="N43" s="122"/>
      <c r="O43" s="155">
        <v>40573280385</v>
      </c>
      <c r="P43" s="122"/>
      <c r="Q43" s="155">
        <v>24577693698</v>
      </c>
    </row>
    <row r="44" spans="1:17" ht="21.75" customHeight="1">
      <c r="A44" s="8" t="s">
        <v>56</v>
      </c>
      <c r="C44" s="155">
        <v>9000000</v>
      </c>
      <c r="D44" s="122"/>
      <c r="E44" s="155">
        <v>85553519400</v>
      </c>
      <c r="F44" s="122"/>
      <c r="G44" s="155">
        <v>87518214000</v>
      </c>
      <c r="H44" s="122"/>
      <c r="I44" s="155">
        <v>-1964694600</v>
      </c>
      <c r="J44" s="122"/>
      <c r="K44" s="155">
        <v>9000000</v>
      </c>
      <c r="L44" s="122"/>
      <c r="M44" s="155">
        <v>85553519400</v>
      </c>
      <c r="N44" s="122"/>
      <c r="O44" s="155">
        <v>65556419441</v>
      </c>
      <c r="P44" s="122"/>
      <c r="Q44" s="155">
        <v>19997099959</v>
      </c>
    </row>
    <row r="45" spans="1:17" ht="21.75" customHeight="1">
      <c r="A45" s="8" t="s">
        <v>40</v>
      </c>
      <c r="C45" s="155">
        <v>87145020</v>
      </c>
      <c r="D45" s="122"/>
      <c r="E45" s="155">
        <v>228457409725</v>
      </c>
      <c r="F45" s="122"/>
      <c r="G45" s="155">
        <v>253447641145</v>
      </c>
      <c r="H45" s="122"/>
      <c r="I45" s="155">
        <v>-24990231419</v>
      </c>
      <c r="J45" s="122"/>
      <c r="K45" s="155">
        <v>87145020</v>
      </c>
      <c r="L45" s="122"/>
      <c r="M45" s="155">
        <v>228457409725</v>
      </c>
      <c r="N45" s="122"/>
      <c r="O45" s="155">
        <v>208763098609</v>
      </c>
      <c r="P45" s="122"/>
      <c r="Q45" s="155">
        <v>19694311116</v>
      </c>
    </row>
    <row r="46" spans="1:17" ht="21.75" customHeight="1">
      <c r="A46" s="8" t="s">
        <v>87</v>
      </c>
      <c r="C46" s="155">
        <v>10000000</v>
      </c>
      <c r="D46" s="122"/>
      <c r="E46" s="155">
        <v>92578791000</v>
      </c>
      <c r="F46" s="122"/>
      <c r="G46" s="155">
        <v>121453848000</v>
      </c>
      <c r="H46" s="122"/>
      <c r="I46" s="155">
        <v>-28875057000</v>
      </c>
      <c r="J46" s="122"/>
      <c r="K46" s="155">
        <v>10000000</v>
      </c>
      <c r="L46" s="122"/>
      <c r="M46" s="155">
        <v>92578791000</v>
      </c>
      <c r="N46" s="122"/>
      <c r="O46" s="155">
        <v>74023341969</v>
      </c>
      <c r="P46" s="122"/>
      <c r="Q46" s="155">
        <v>18555449031</v>
      </c>
    </row>
    <row r="47" spans="1:17" ht="21.75" customHeight="1">
      <c r="A47" s="8" t="s">
        <v>34</v>
      </c>
      <c r="C47" s="155">
        <v>11069525</v>
      </c>
      <c r="D47" s="122"/>
      <c r="E47" s="155">
        <v>100613051357</v>
      </c>
      <c r="F47" s="122"/>
      <c r="G47" s="155">
        <v>116869308563</v>
      </c>
      <c r="H47" s="122"/>
      <c r="I47" s="155">
        <v>-16256257205</v>
      </c>
      <c r="J47" s="122"/>
      <c r="K47" s="155">
        <v>11069525</v>
      </c>
      <c r="L47" s="122"/>
      <c r="M47" s="155">
        <v>100613051357</v>
      </c>
      <c r="N47" s="122"/>
      <c r="O47" s="155">
        <v>82814851333</v>
      </c>
      <c r="P47" s="122"/>
      <c r="Q47" s="155">
        <v>17798200024</v>
      </c>
    </row>
    <row r="48" spans="1:17" ht="21.75" customHeight="1">
      <c r="A48" s="8" t="s">
        <v>97</v>
      </c>
      <c r="C48" s="155">
        <v>10000000</v>
      </c>
      <c r="D48" s="122"/>
      <c r="E48" s="155">
        <v>69260446000</v>
      </c>
      <c r="F48" s="122"/>
      <c r="G48" s="155">
        <v>83648361000</v>
      </c>
      <c r="H48" s="122"/>
      <c r="I48" s="155">
        <v>-14387915000</v>
      </c>
      <c r="J48" s="122"/>
      <c r="K48" s="155">
        <v>10000000</v>
      </c>
      <c r="L48" s="122"/>
      <c r="M48" s="155">
        <v>69260446000</v>
      </c>
      <c r="N48" s="122"/>
      <c r="O48" s="155">
        <v>52887991000</v>
      </c>
      <c r="P48" s="122"/>
      <c r="Q48" s="155">
        <v>16372454999</v>
      </c>
    </row>
    <row r="49" spans="1:17" ht="21.75" customHeight="1">
      <c r="A49" s="8" t="s">
        <v>39</v>
      </c>
      <c r="C49" s="155">
        <v>6257882</v>
      </c>
      <c r="D49" s="122"/>
      <c r="E49" s="155">
        <v>111646964127</v>
      </c>
      <c r="F49" s="122"/>
      <c r="G49" s="155">
        <v>101330863573</v>
      </c>
      <c r="H49" s="122"/>
      <c r="I49" s="155">
        <v>10316100554</v>
      </c>
      <c r="J49" s="122"/>
      <c r="K49" s="155">
        <v>6257882</v>
      </c>
      <c r="L49" s="122"/>
      <c r="M49" s="155">
        <v>111646964127</v>
      </c>
      <c r="N49" s="122"/>
      <c r="O49" s="155">
        <v>96823042694</v>
      </c>
      <c r="P49" s="122"/>
      <c r="Q49" s="155">
        <v>14823921433</v>
      </c>
    </row>
    <row r="50" spans="1:17" ht="21.75" customHeight="1">
      <c r="A50" s="8" t="s">
        <v>37</v>
      </c>
      <c r="C50" s="155">
        <v>2445878</v>
      </c>
      <c r="D50" s="122"/>
      <c r="E50" s="155">
        <v>159257860843</v>
      </c>
      <c r="F50" s="122"/>
      <c r="G50" s="155">
        <v>200212228016</v>
      </c>
      <c r="H50" s="122"/>
      <c r="I50" s="155">
        <v>-40954367172</v>
      </c>
      <c r="J50" s="122"/>
      <c r="K50" s="155">
        <v>2445878</v>
      </c>
      <c r="L50" s="122"/>
      <c r="M50" s="155">
        <v>159257860843</v>
      </c>
      <c r="N50" s="122"/>
      <c r="O50" s="155">
        <v>147936941006</v>
      </c>
      <c r="P50" s="122"/>
      <c r="Q50" s="155">
        <v>11320919837</v>
      </c>
    </row>
    <row r="51" spans="1:17" ht="21.75" customHeight="1">
      <c r="A51" s="8" t="s">
        <v>69</v>
      </c>
      <c r="C51" s="155">
        <v>48917775</v>
      </c>
      <c r="D51" s="122"/>
      <c r="E51" s="155">
        <v>518888758005</v>
      </c>
      <c r="F51" s="122"/>
      <c r="G51" s="155">
        <v>578353140230</v>
      </c>
      <c r="H51" s="122"/>
      <c r="I51" s="155">
        <v>-59464382224</v>
      </c>
      <c r="J51" s="122"/>
      <c r="K51" s="155">
        <v>48917775</v>
      </c>
      <c r="L51" s="122"/>
      <c r="M51" s="155">
        <v>518888758005</v>
      </c>
      <c r="N51" s="122"/>
      <c r="O51" s="155">
        <v>509666226303</v>
      </c>
      <c r="P51" s="122"/>
      <c r="Q51" s="155">
        <v>9222531702</v>
      </c>
    </row>
    <row r="52" spans="1:17" ht="21.75" customHeight="1">
      <c r="A52" s="8" t="s">
        <v>94</v>
      </c>
      <c r="C52" s="155">
        <v>10000000</v>
      </c>
      <c r="D52" s="122"/>
      <c r="E52" s="155">
        <v>129987370000</v>
      </c>
      <c r="F52" s="122"/>
      <c r="G52" s="155">
        <v>140703886000</v>
      </c>
      <c r="H52" s="122"/>
      <c r="I52" s="155">
        <v>-10716516000</v>
      </c>
      <c r="J52" s="122"/>
      <c r="K52" s="155">
        <v>10000000</v>
      </c>
      <c r="L52" s="122"/>
      <c r="M52" s="155">
        <v>129987370000</v>
      </c>
      <c r="N52" s="122"/>
      <c r="O52" s="155">
        <v>121553075000</v>
      </c>
      <c r="P52" s="122"/>
      <c r="Q52" s="155">
        <v>8434294999</v>
      </c>
    </row>
    <row r="53" spans="1:17" ht="21.75" customHeight="1">
      <c r="A53" s="8" t="s">
        <v>75</v>
      </c>
      <c r="C53" s="155">
        <v>41942275</v>
      </c>
      <c r="D53" s="122"/>
      <c r="E53" s="155">
        <v>77825774470</v>
      </c>
      <c r="F53" s="122"/>
      <c r="G53" s="155">
        <v>93182839058</v>
      </c>
      <c r="H53" s="122"/>
      <c r="I53" s="155">
        <v>-15357064587</v>
      </c>
      <c r="J53" s="122"/>
      <c r="K53" s="155">
        <v>41942275</v>
      </c>
      <c r="L53" s="122"/>
      <c r="M53" s="155">
        <v>77825774470</v>
      </c>
      <c r="N53" s="122"/>
      <c r="O53" s="155">
        <v>70417759574</v>
      </c>
      <c r="P53" s="122"/>
      <c r="Q53" s="155">
        <v>7408014896</v>
      </c>
    </row>
    <row r="54" spans="1:17" ht="21.75" customHeight="1">
      <c r="A54" s="8" t="s">
        <v>50</v>
      </c>
      <c r="C54" s="155">
        <v>30000000</v>
      </c>
      <c r="D54" s="122"/>
      <c r="E54" s="155">
        <v>43848411300</v>
      </c>
      <c r="F54" s="122"/>
      <c r="G54" s="155">
        <v>46348931700</v>
      </c>
      <c r="H54" s="122"/>
      <c r="I54" s="155">
        <v>-2500520400</v>
      </c>
      <c r="J54" s="122"/>
      <c r="K54" s="155">
        <v>30000000</v>
      </c>
      <c r="L54" s="122"/>
      <c r="M54" s="155">
        <v>43848411300</v>
      </c>
      <c r="N54" s="122"/>
      <c r="O54" s="155">
        <v>36584994899</v>
      </c>
      <c r="P54" s="122"/>
      <c r="Q54" s="155">
        <v>7263416400</v>
      </c>
    </row>
    <row r="55" spans="1:17" ht="21.75" customHeight="1">
      <c r="A55" s="8" t="s">
        <v>89</v>
      </c>
      <c r="C55" s="155">
        <v>40000000</v>
      </c>
      <c r="D55" s="122"/>
      <c r="E55" s="155">
        <v>80889850400</v>
      </c>
      <c r="F55" s="122"/>
      <c r="G55" s="155">
        <v>86248108400</v>
      </c>
      <c r="H55" s="122"/>
      <c r="I55" s="155">
        <v>-5358258000</v>
      </c>
      <c r="J55" s="122"/>
      <c r="K55" s="155">
        <v>40000000</v>
      </c>
      <c r="L55" s="122"/>
      <c r="M55" s="155">
        <v>80889850400</v>
      </c>
      <c r="N55" s="122"/>
      <c r="O55" s="155">
        <v>75452210785</v>
      </c>
      <c r="P55" s="122"/>
      <c r="Q55" s="155">
        <v>5437639614</v>
      </c>
    </row>
    <row r="56" spans="1:17" ht="21.75" customHeight="1">
      <c r="A56" s="8" t="s">
        <v>98</v>
      </c>
      <c r="C56" s="155">
        <v>16701154</v>
      </c>
      <c r="D56" s="122"/>
      <c r="E56" s="155">
        <v>69271186052</v>
      </c>
      <c r="F56" s="122"/>
      <c r="G56" s="155">
        <v>75767099565</v>
      </c>
      <c r="H56" s="122"/>
      <c r="I56" s="155">
        <v>-6495913512</v>
      </c>
      <c r="J56" s="122"/>
      <c r="K56" s="155">
        <v>16701154</v>
      </c>
      <c r="L56" s="122"/>
      <c r="M56" s="155">
        <v>69271186052</v>
      </c>
      <c r="N56" s="122"/>
      <c r="O56" s="155">
        <v>64148610135</v>
      </c>
      <c r="P56" s="122"/>
      <c r="Q56" s="155">
        <v>5122575917</v>
      </c>
    </row>
    <row r="57" spans="1:17" ht="21.75" customHeight="1">
      <c r="A57" s="8" t="s">
        <v>106</v>
      </c>
      <c r="C57" s="155">
        <v>8406122</v>
      </c>
      <c r="D57" s="122"/>
      <c r="E57" s="155">
        <v>122281151643</v>
      </c>
      <c r="F57" s="122"/>
      <c r="G57" s="155">
        <v>117307331292</v>
      </c>
      <c r="H57" s="122"/>
      <c r="I57" s="155">
        <v>4973820351</v>
      </c>
      <c r="J57" s="122"/>
      <c r="K57" s="155">
        <v>8406122</v>
      </c>
      <c r="L57" s="122"/>
      <c r="M57" s="155">
        <v>122281151643</v>
      </c>
      <c r="N57" s="122"/>
      <c r="O57" s="155">
        <v>117307331292</v>
      </c>
      <c r="P57" s="122"/>
      <c r="Q57" s="155">
        <v>4973820351</v>
      </c>
    </row>
    <row r="58" spans="1:17" ht="21.75" customHeight="1">
      <c r="A58" s="8" t="s">
        <v>108</v>
      </c>
      <c r="C58" s="155">
        <v>1000000</v>
      </c>
      <c r="D58" s="122"/>
      <c r="E58" s="155">
        <v>43451503300</v>
      </c>
      <c r="F58" s="122"/>
      <c r="G58" s="155">
        <v>38752190424</v>
      </c>
      <c r="H58" s="122"/>
      <c r="I58" s="155">
        <v>4699312875</v>
      </c>
      <c r="J58" s="122"/>
      <c r="K58" s="155">
        <v>1000000</v>
      </c>
      <c r="L58" s="122"/>
      <c r="M58" s="155">
        <v>43451503300</v>
      </c>
      <c r="N58" s="122"/>
      <c r="O58" s="155">
        <v>38752190424</v>
      </c>
      <c r="P58" s="122"/>
      <c r="Q58" s="155">
        <v>4699312875</v>
      </c>
    </row>
    <row r="59" spans="1:17" ht="21.75" customHeight="1">
      <c r="A59" s="8" t="s">
        <v>19</v>
      </c>
      <c r="C59" s="155">
        <v>12127602</v>
      </c>
      <c r="D59" s="122"/>
      <c r="E59" s="155">
        <v>162336712536</v>
      </c>
      <c r="F59" s="122"/>
      <c r="G59" s="155">
        <v>158559298275</v>
      </c>
      <c r="H59" s="122"/>
      <c r="I59" s="155">
        <v>3777414261</v>
      </c>
      <c r="J59" s="122"/>
      <c r="K59" s="155">
        <v>12127602</v>
      </c>
      <c r="L59" s="122"/>
      <c r="M59" s="155">
        <v>162336712536</v>
      </c>
      <c r="N59" s="122"/>
      <c r="O59" s="155">
        <v>158079596387</v>
      </c>
      <c r="P59" s="122"/>
      <c r="Q59" s="155">
        <v>4257116149</v>
      </c>
    </row>
    <row r="60" spans="1:17" ht="21.75" customHeight="1">
      <c r="A60" s="8" t="s">
        <v>55</v>
      </c>
      <c r="C60" s="155">
        <v>576863</v>
      </c>
      <c r="D60" s="122"/>
      <c r="E60" s="155">
        <v>8683366389</v>
      </c>
      <c r="F60" s="122"/>
      <c r="G60" s="155">
        <v>8586057735</v>
      </c>
      <c r="H60" s="122"/>
      <c r="I60" s="155">
        <v>97308654</v>
      </c>
      <c r="J60" s="122"/>
      <c r="K60" s="155">
        <v>576863</v>
      </c>
      <c r="L60" s="122"/>
      <c r="M60" s="155">
        <v>8683366389</v>
      </c>
      <c r="N60" s="122"/>
      <c r="O60" s="155">
        <v>5662517110</v>
      </c>
      <c r="P60" s="122"/>
      <c r="Q60" s="155">
        <v>3020849279</v>
      </c>
    </row>
    <row r="61" spans="1:17" ht="21.75" customHeight="1">
      <c r="A61" s="8" t="s">
        <v>105</v>
      </c>
      <c r="C61" s="155">
        <v>1325000</v>
      </c>
      <c r="D61" s="122"/>
      <c r="E61" s="155">
        <v>24152099867</v>
      </c>
      <c r="F61" s="122"/>
      <c r="G61" s="155">
        <v>21800739159</v>
      </c>
      <c r="H61" s="122"/>
      <c r="I61" s="155">
        <v>2351360708</v>
      </c>
      <c r="J61" s="122"/>
      <c r="K61" s="155">
        <v>1325000</v>
      </c>
      <c r="L61" s="122"/>
      <c r="M61" s="155">
        <v>24152099867</v>
      </c>
      <c r="N61" s="122"/>
      <c r="O61" s="155">
        <v>21800739159</v>
      </c>
      <c r="P61" s="122"/>
      <c r="Q61" s="155">
        <v>2351360708</v>
      </c>
    </row>
    <row r="62" spans="1:17" ht="21.75" customHeight="1">
      <c r="A62" s="8" t="s">
        <v>43</v>
      </c>
      <c r="C62" s="155">
        <v>14172816</v>
      </c>
      <c r="D62" s="122"/>
      <c r="E62" s="155">
        <v>43455473808</v>
      </c>
      <c r="F62" s="122"/>
      <c r="G62" s="155">
        <v>60190753366</v>
      </c>
      <c r="H62" s="122"/>
      <c r="I62" s="155">
        <v>-16735279557</v>
      </c>
      <c r="J62" s="122"/>
      <c r="K62" s="155">
        <v>14172816</v>
      </c>
      <c r="L62" s="122"/>
      <c r="M62" s="155">
        <v>43455473808</v>
      </c>
      <c r="N62" s="122"/>
      <c r="O62" s="155">
        <v>41256090428</v>
      </c>
      <c r="P62" s="122"/>
      <c r="Q62" s="155">
        <v>2199383380</v>
      </c>
    </row>
    <row r="63" spans="1:17" ht="21.75" customHeight="1">
      <c r="A63" s="8" t="s">
        <v>99</v>
      </c>
      <c r="C63" s="155">
        <v>250000</v>
      </c>
      <c r="D63" s="122"/>
      <c r="E63" s="155">
        <v>10932334725</v>
      </c>
      <c r="F63" s="122"/>
      <c r="G63" s="155">
        <v>8682858635</v>
      </c>
      <c r="H63" s="122"/>
      <c r="I63" s="155">
        <v>2249476090</v>
      </c>
      <c r="J63" s="122"/>
      <c r="K63" s="155">
        <v>250000</v>
      </c>
      <c r="L63" s="122"/>
      <c r="M63" s="155">
        <v>10932334725</v>
      </c>
      <c r="N63" s="122"/>
      <c r="O63" s="155">
        <v>9537651050</v>
      </c>
      <c r="P63" s="122"/>
      <c r="Q63" s="155">
        <v>1394683674</v>
      </c>
    </row>
    <row r="64" spans="1:17" ht="21.75" customHeight="1">
      <c r="A64" s="8" t="s">
        <v>102</v>
      </c>
      <c r="C64" s="155">
        <v>401250</v>
      </c>
      <c r="D64" s="122"/>
      <c r="E64" s="155">
        <v>5936391712</v>
      </c>
      <c r="F64" s="122"/>
      <c r="G64" s="155">
        <v>6665003169</v>
      </c>
      <c r="H64" s="122"/>
      <c r="I64" s="155">
        <v>-728611456</v>
      </c>
      <c r="J64" s="122"/>
      <c r="K64" s="155">
        <v>401250</v>
      </c>
      <c r="L64" s="122"/>
      <c r="M64" s="155">
        <v>5936391712</v>
      </c>
      <c r="N64" s="122"/>
      <c r="O64" s="155">
        <v>5023437574</v>
      </c>
      <c r="P64" s="122"/>
      <c r="Q64" s="155">
        <v>912954138</v>
      </c>
    </row>
    <row r="65" spans="1:17" ht="21.75" customHeight="1">
      <c r="A65" s="8" t="s">
        <v>79</v>
      </c>
      <c r="C65" s="155">
        <v>19804173</v>
      </c>
      <c r="D65" s="122"/>
      <c r="E65" s="155">
        <v>162514487362</v>
      </c>
      <c r="F65" s="122"/>
      <c r="G65" s="155">
        <v>195331802222</v>
      </c>
      <c r="H65" s="122"/>
      <c r="I65" s="155">
        <v>-32817314859</v>
      </c>
      <c r="J65" s="122"/>
      <c r="K65" s="155">
        <v>19804173</v>
      </c>
      <c r="L65" s="122"/>
      <c r="M65" s="155">
        <v>162514487362</v>
      </c>
      <c r="N65" s="122"/>
      <c r="O65" s="155">
        <v>162317976494</v>
      </c>
      <c r="P65" s="122"/>
      <c r="Q65" s="155">
        <v>196510868</v>
      </c>
    </row>
    <row r="66" spans="1:17" ht="21.75" customHeight="1">
      <c r="A66" s="8" t="s">
        <v>26</v>
      </c>
      <c r="C66" s="155">
        <v>4499523</v>
      </c>
      <c r="D66" s="122"/>
      <c r="E66" s="155">
        <v>8273166346</v>
      </c>
      <c r="F66" s="122"/>
      <c r="G66" s="155">
        <v>15859812611</v>
      </c>
      <c r="H66" s="122"/>
      <c r="I66" s="155">
        <v>-7586646264</v>
      </c>
      <c r="J66" s="122"/>
      <c r="K66" s="155">
        <v>4499523</v>
      </c>
      <c r="L66" s="122"/>
      <c r="M66" s="155">
        <v>8273166346</v>
      </c>
      <c r="N66" s="122"/>
      <c r="O66" s="155">
        <v>8102306583</v>
      </c>
      <c r="P66" s="122"/>
      <c r="Q66" s="155">
        <v>170859763</v>
      </c>
    </row>
    <row r="67" spans="1:17" ht="21.75" customHeight="1">
      <c r="A67" s="8" t="s">
        <v>66</v>
      </c>
      <c r="C67" s="155">
        <v>52551677</v>
      </c>
      <c r="D67" s="122"/>
      <c r="E67" s="155">
        <v>22683271853</v>
      </c>
      <c r="F67" s="122"/>
      <c r="G67" s="155">
        <v>22683271853</v>
      </c>
      <c r="H67" s="122"/>
      <c r="I67" s="155">
        <v>0</v>
      </c>
      <c r="J67" s="122"/>
      <c r="K67" s="155">
        <v>52551677</v>
      </c>
      <c r="L67" s="122"/>
      <c r="M67" s="155">
        <v>22683271853</v>
      </c>
      <c r="N67" s="122"/>
      <c r="O67" s="155">
        <v>22683271853</v>
      </c>
      <c r="P67" s="122"/>
      <c r="Q67" s="155">
        <v>0</v>
      </c>
    </row>
    <row r="68" spans="1:17" ht="21.75" customHeight="1">
      <c r="A68" s="8" t="s">
        <v>84</v>
      </c>
      <c r="C68" s="155">
        <v>1256500</v>
      </c>
      <c r="D68" s="122"/>
      <c r="E68" s="155">
        <v>7468255657</v>
      </c>
      <c r="F68" s="122"/>
      <c r="G68" s="155">
        <v>8602832059</v>
      </c>
      <c r="H68" s="122"/>
      <c r="I68" s="155">
        <v>-1134576401</v>
      </c>
      <c r="J68" s="122"/>
      <c r="K68" s="155">
        <v>1256500</v>
      </c>
      <c r="L68" s="122"/>
      <c r="M68" s="155">
        <v>7468255657</v>
      </c>
      <c r="N68" s="122"/>
      <c r="O68" s="155">
        <v>7630338000</v>
      </c>
      <c r="P68" s="122"/>
      <c r="Q68" s="155">
        <v>-162082342</v>
      </c>
    </row>
    <row r="69" spans="1:17" ht="21.75" customHeight="1">
      <c r="A69" s="8" t="s">
        <v>77</v>
      </c>
      <c r="C69" s="155">
        <v>375000</v>
      </c>
      <c r="D69" s="122"/>
      <c r="E69" s="155">
        <v>3103324425</v>
      </c>
      <c r="F69" s="122"/>
      <c r="G69" s="155">
        <v>3910784137</v>
      </c>
      <c r="H69" s="122"/>
      <c r="I69" s="155">
        <v>-807459712</v>
      </c>
      <c r="J69" s="122"/>
      <c r="K69" s="155">
        <v>375000</v>
      </c>
      <c r="L69" s="122"/>
      <c r="M69" s="155">
        <v>3103324425</v>
      </c>
      <c r="N69" s="122"/>
      <c r="O69" s="155">
        <v>3657755312</v>
      </c>
      <c r="P69" s="122"/>
      <c r="Q69" s="155">
        <v>-554430887</v>
      </c>
    </row>
    <row r="70" spans="1:17" ht="21.75" customHeight="1">
      <c r="A70" s="8" t="s">
        <v>107</v>
      </c>
      <c r="C70" s="155">
        <v>11991219</v>
      </c>
      <c r="D70" s="122"/>
      <c r="E70" s="155">
        <v>42358755682</v>
      </c>
      <c r="F70" s="122"/>
      <c r="G70" s="155">
        <v>43047111365</v>
      </c>
      <c r="H70" s="122"/>
      <c r="I70" s="155">
        <v>-688355682</v>
      </c>
      <c r="J70" s="122"/>
      <c r="K70" s="155">
        <v>11991219</v>
      </c>
      <c r="L70" s="122"/>
      <c r="M70" s="155">
        <v>42358755682</v>
      </c>
      <c r="N70" s="122"/>
      <c r="O70" s="155">
        <v>43047111365</v>
      </c>
      <c r="P70" s="122"/>
      <c r="Q70" s="155">
        <v>-688355682</v>
      </c>
    </row>
    <row r="71" spans="1:17" ht="21.75" customHeight="1">
      <c r="A71" s="8" t="s">
        <v>22</v>
      </c>
      <c r="C71" s="155">
        <v>58000000</v>
      </c>
      <c r="D71" s="122"/>
      <c r="E71" s="155">
        <v>36890614060</v>
      </c>
      <c r="F71" s="122"/>
      <c r="G71" s="155">
        <v>41552298520</v>
      </c>
      <c r="H71" s="122"/>
      <c r="I71" s="155">
        <v>-4661684460</v>
      </c>
      <c r="J71" s="122"/>
      <c r="K71" s="155">
        <v>58000000</v>
      </c>
      <c r="L71" s="122"/>
      <c r="M71" s="155">
        <v>36890614060</v>
      </c>
      <c r="N71" s="122"/>
      <c r="O71" s="155">
        <v>38419276129</v>
      </c>
      <c r="P71" s="122"/>
      <c r="Q71" s="155">
        <v>-1528662069</v>
      </c>
    </row>
    <row r="72" spans="1:17" ht="21.75" customHeight="1">
      <c r="A72" s="8" t="s">
        <v>30</v>
      </c>
      <c r="C72" s="155">
        <v>9905685</v>
      </c>
      <c r="D72" s="122"/>
      <c r="E72" s="155">
        <v>106311697618</v>
      </c>
      <c r="F72" s="122"/>
      <c r="G72" s="155">
        <v>108021156114</v>
      </c>
      <c r="H72" s="122"/>
      <c r="I72" s="155">
        <v>-1709458495</v>
      </c>
      <c r="J72" s="122"/>
      <c r="K72" s="155">
        <v>9905685</v>
      </c>
      <c r="L72" s="122"/>
      <c r="M72" s="155">
        <v>106311697618</v>
      </c>
      <c r="N72" s="122"/>
      <c r="O72" s="155">
        <v>107960742190</v>
      </c>
      <c r="P72" s="122"/>
      <c r="Q72" s="155">
        <v>-1649044571</v>
      </c>
    </row>
    <row r="73" spans="1:17" ht="21.75" customHeight="1">
      <c r="A73" s="8" t="s">
        <v>103</v>
      </c>
      <c r="C73" s="155">
        <v>10000000</v>
      </c>
      <c r="D73" s="122"/>
      <c r="E73" s="155">
        <v>121156167000</v>
      </c>
      <c r="F73" s="122"/>
      <c r="G73" s="155">
        <v>123017086207</v>
      </c>
      <c r="H73" s="122"/>
      <c r="I73" s="155">
        <v>-1860919207</v>
      </c>
      <c r="J73" s="122"/>
      <c r="K73" s="155">
        <v>10000000</v>
      </c>
      <c r="L73" s="122"/>
      <c r="M73" s="155">
        <v>121156167000</v>
      </c>
      <c r="N73" s="122"/>
      <c r="O73" s="155">
        <v>123017086207</v>
      </c>
      <c r="P73" s="122"/>
      <c r="Q73" s="155">
        <v>-1860919207</v>
      </c>
    </row>
    <row r="74" spans="1:17" ht="21.75" customHeight="1">
      <c r="A74" s="8" t="s">
        <v>81</v>
      </c>
      <c r="C74" s="155">
        <v>3542984</v>
      </c>
      <c r="D74" s="122"/>
      <c r="E74" s="155">
        <v>18105323178</v>
      </c>
      <c r="F74" s="122"/>
      <c r="G74" s="155">
        <v>25277140515</v>
      </c>
      <c r="H74" s="122"/>
      <c r="I74" s="155">
        <v>-7171817336</v>
      </c>
      <c r="J74" s="122"/>
      <c r="K74" s="155">
        <v>3542984</v>
      </c>
      <c r="L74" s="122"/>
      <c r="M74" s="155">
        <v>18105323178</v>
      </c>
      <c r="N74" s="122"/>
      <c r="O74" s="155">
        <v>23765433908</v>
      </c>
      <c r="P74" s="122"/>
      <c r="Q74" s="155">
        <v>-5660110729</v>
      </c>
    </row>
    <row r="75" spans="1:17" ht="21.75" customHeight="1">
      <c r="A75" s="8" t="s">
        <v>96</v>
      </c>
      <c r="C75" s="155">
        <v>6209070</v>
      </c>
      <c r="D75" s="122"/>
      <c r="E75" s="155">
        <v>54463893177</v>
      </c>
      <c r="F75" s="122"/>
      <c r="G75" s="155">
        <v>60362599203</v>
      </c>
      <c r="H75" s="122"/>
      <c r="I75" s="155">
        <v>-5898706025</v>
      </c>
      <c r="J75" s="122"/>
      <c r="K75" s="155">
        <v>6209070</v>
      </c>
      <c r="L75" s="122"/>
      <c r="M75" s="155">
        <v>54463893177</v>
      </c>
      <c r="N75" s="122"/>
      <c r="O75" s="155">
        <v>60367912899</v>
      </c>
      <c r="P75" s="122"/>
      <c r="Q75" s="155">
        <v>-5904019721</v>
      </c>
    </row>
    <row r="76" spans="1:17" ht="21.75" customHeight="1">
      <c r="A76" s="8" t="s">
        <v>27</v>
      </c>
      <c r="C76" s="155">
        <v>39475533</v>
      </c>
      <c r="D76" s="122"/>
      <c r="E76" s="155">
        <v>53741771142</v>
      </c>
      <c r="F76" s="122"/>
      <c r="G76" s="155">
        <v>67099114715</v>
      </c>
      <c r="H76" s="122"/>
      <c r="I76" s="155">
        <v>-13357343572</v>
      </c>
      <c r="J76" s="122"/>
      <c r="K76" s="155">
        <v>39475533</v>
      </c>
      <c r="L76" s="122"/>
      <c r="M76" s="155">
        <v>53741771142</v>
      </c>
      <c r="N76" s="122"/>
      <c r="O76" s="155">
        <v>61105803915</v>
      </c>
      <c r="P76" s="122"/>
      <c r="Q76" s="155">
        <v>-7364032772</v>
      </c>
    </row>
    <row r="77" spans="1:17" ht="21.75" customHeight="1">
      <c r="A77" s="151" t="s">
        <v>80</v>
      </c>
      <c r="C77" s="157">
        <v>74772143</v>
      </c>
      <c r="D77" s="122"/>
      <c r="E77" s="157">
        <v>208782350297</v>
      </c>
      <c r="F77" s="122"/>
      <c r="G77" s="157">
        <v>240834224970</v>
      </c>
      <c r="H77" s="122"/>
      <c r="I77" s="157">
        <v>-32051874672</v>
      </c>
      <c r="J77" s="122"/>
      <c r="K77" s="157">
        <v>74772143</v>
      </c>
      <c r="L77" s="122"/>
      <c r="M77" s="157">
        <v>208782350297</v>
      </c>
      <c r="N77" s="122"/>
      <c r="O77" s="157">
        <v>216201765731</v>
      </c>
      <c r="P77" s="122"/>
      <c r="Q77" s="157">
        <v>-7419415433</v>
      </c>
    </row>
    <row r="78" spans="1:17" ht="21.75" customHeight="1">
      <c r="A78" s="8" t="s">
        <v>88</v>
      </c>
      <c r="C78" s="155">
        <v>8700000</v>
      </c>
      <c r="D78" s="122"/>
      <c r="E78" s="155">
        <v>109808567280</v>
      </c>
      <c r="F78" s="122"/>
      <c r="G78" s="155">
        <v>138296638980</v>
      </c>
      <c r="H78" s="122"/>
      <c r="I78" s="155">
        <v>-28488071700</v>
      </c>
      <c r="J78" s="122"/>
      <c r="K78" s="155">
        <v>8700000</v>
      </c>
      <c r="L78" s="122"/>
      <c r="M78" s="155">
        <v>109808567280</v>
      </c>
      <c r="N78" s="122"/>
      <c r="O78" s="155">
        <v>122261307712</v>
      </c>
      <c r="P78" s="122"/>
      <c r="Q78" s="155">
        <v>-12452740432</v>
      </c>
    </row>
    <row r="79" spans="1:17" ht="21.75" customHeight="1">
      <c r="A79" s="8" t="s">
        <v>36</v>
      </c>
      <c r="C79" s="155">
        <v>400000</v>
      </c>
      <c r="D79" s="122"/>
      <c r="E79" s="155">
        <v>64696004000</v>
      </c>
      <c r="F79" s="122"/>
      <c r="G79" s="155">
        <v>64187961760</v>
      </c>
      <c r="H79" s="122"/>
      <c r="I79" s="155">
        <v>508042239</v>
      </c>
      <c r="J79" s="122"/>
      <c r="K79" s="155">
        <v>400000</v>
      </c>
      <c r="L79" s="122"/>
      <c r="M79" s="155">
        <v>64696004000</v>
      </c>
      <c r="N79" s="122"/>
      <c r="O79" s="155">
        <v>77285925760</v>
      </c>
      <c r="P79" s="122"/>
      <c r="Q79" s="155">
        <v>-12589921760</v>
      </c>
    </row>
    <row r="80" spans="1:17" ht="21.75" customHeight="1">
      <c r="A80" s="8" t="s">
        <v>63</v>
      </c>
      <c r="C80" s="155">
        <v>1832468</v>
      </c>
      <c r="D80" s="122"/>
      <c r="E80" s="155">
        <v>266563223077</v>
      </c>
      <c r="F80" s="122"/>
      <c r="G80" s="155">
        <v>317330664394</v>
      </c>
      <c r="H80" s="122"/>
      <c r="I80" s="155">
        <v>-50767441316</v>
      </c>
      <c r="J80" s="122"/>
      <c r="K80" s="155">
        <v>1832468</v>
      </c>
      <c r="L80" s="122"/>
      <c r="M80" s="155">
        <v>266563223077</v>
      </c>
      <c r="N80" s="122"/>
      <c r="O80" s="155">
        <v>279554945494</v>
      </c>
      <c r="P80" s="122"/>
      <c r="Q80" s="155">
        <v>-12991722416</v>
      </c>
    </row>
    <row r="81" spans="1:17" ht="21.75" customHeight="1">
      <c r="A81" s="8" t="s">
        <v>31</v>
      </c>
      <c r="C81" s="155">
        <v>3731467</v>
      </c>
      <c r="D81" s="122"/>
      <c r="E81" s="155">
        <v>179132889133</v>
      </c>
      <c r="F81" s="122"/>
      <c r="G81" s="155">
        <v>262367848779</v>
      </c>
      <c r="H81" s="122"/>
      <c r="I81" s="155">
        <v>-83234959645</v>
      </c>
      <c r="J81" s="122"/>
      <c r="K81" s="155">
        <v>3731467</v>
      </c>
      <c r="L81" s="122"/>
      <c r="M81" s="155">
        <v>179132889133</v>
      </c>
      <c r="N81" s="122"/>
      <c r="O81" s="155">
        <v>195128219456</v>
      </c>
      <c r="P81" s="122"/>
      <c r="Q81" s="155">
        <v>-15995330322</v>
      </c>
    </row>
    <row r="82" spans="1:17" ht="21.75" customHeight="1">
      <c r="A82" s="8" t="s">
        <v>35</v>
      </c>
      <c r="C82" s="155">
        <v>2643577</v>
      </c>
      <c r="D82" s="122"/>
      <c r="E82" s="155">
        <v>94800357293</v>
      </c>
      <c r="F82" s="122"/>
      <c r="G82" s="155">
        <v>114893626159</v>
      </c>
      <c r="H82" s="122"/>
      <c r="I82" s="155">
        <v>-20093268865</v>
      </c>
      <c r="J82" s="122"/>
      <c r="K82" s="155">
        <v>2643577</v>
      </c>
      <c r="L82" s="122"/>
      <c r="M82" s="155">
        <v>94800357293</v>
      </c>
      <c r="N82" s="122"/>
      <c r="O82" s="155">
        <v>114893626159</v>
      </c>
      <c r="P82" s="122"/>
      <c r="Q82" s="155">
        <v>-20093268865</v>
      </c>
    </row>
    <row r="83" spans="1:17" ht="21.75" customHeight="1">
      <c r="A83" s="8" t="s">
        <v>82</v>
      </c>
      <c r="C83" s="155">
        <v>10800000</v>
      </c>
      <c r="D83" s="122"/>
      <c r="E83" s="155">
        <v>262661807160</v>
      </c>
      <c r="F83" s="122"/>
      <c r="G83" s="155">
        <v>332319161160</v>
      </c>
      <c r="H83" s="122"/>
      <c r="I83" s="155">
        <v>-69657354000</v>
      </c>
      <c r="J83" s="122"/>
      <c r="K83" s="155">
        <v>10800000</v>
      </c>
      <c r="L83" s="122"/>
      <c r="M83" s="155">
        <v>262661807160</v>
      </c>
      <c r="N83" s="122"/>
      <c r="O83" s="155">
        <v>289453097161</v>
      </c>
      <c r="P83" s="122"/>
      <c r="Q83" s="155">
        <v>-26791290001</v>
      </c>
    </row>
    <row r="84" spans="1:17" ht="21.75" customHeight="1">
      <c r="A84" s="8" t="s">
        <v>20</v>
      </c>
      <c r="C84" s="155">
        <v>268400000</v>
      </c>
      <c r="D84" s="122"/>
      <c r="E84" s="155">
        <v>140619741504</v>
      </c>
      <c r="F84" s="122"/>
      <c r="G84" s="155">
        <v>169175075560</v>
      </c>
      <c r="H84" s="122"/>
      <c r="I84" s="155">
        <v>-28555334056</v>
      </c>
      <c r="J84" s="122"/>
      <c r="K84" s="155">
        <v>268400000</v>
      </c>
      <c r="L84" s="122"/>
      <c r="M84" s="155">
        <v>140619741504</v>
      </c>
      <c r="N84" s="122"/>
      <c r="O84" s="155">
        <v>169901810941</v>
      </c>
      <c r="P84" s="122"/>
      <c r="Q84" s="155">
        <v>-29282069437</v>
      </c>
    </row>
    <row r="85" spans="1:17" ht="21.75" customHeight="1">
      <c r="A85" s="8" t="s">
        <v>32</v>
      </c>
      <c r="C85" s="155">
        <v>73987784</v>
      </c>
      <c r="D85" s="122"/>
      <c r="E85" s="155">
        <v>142720428787</v>
      </c>
      <c r="F85" s="122"/>
      <c r="G85" s="155">
        <v>207991535093</v>
      </c>
      <c r="H85" s="122"/>
      <c r="I85" s="155">
        <v>-65271106305</v>
      </c>
      <c r="J85" s="122"/>
      <c r="K85" s="155">
        <v>73987784</v>
      </c>
      <c r="L85" s="122"/>
      <c r="M85" s="155">
        <v>142720428787</v>
      </c>
      <c r="N85" s="122"/>
      <c r="O85" s="155">
        <v>175372099318</v>
      </c>
      <c r="P85" s="122"/>
      <c r="Q85" s="155">
        <v>-32651670530</v>
      </c>
    </row>
    <row r="86" spans="1:17" ht="21.75" customHeight="1">
      <c r="A86" s="8" t="s">
        <v>33</v>
      </c>
      <c r="C86" s="155">
        <v>19464397</v>
      </c>
      <c r="D86" s="122"/>
      <c r="E86" s="155">
        <v>212067030578</v>
      </c>
      <c r="F86" s="122"/>
      <c r="G86" s="155">
        <v>264214661049</v>
      </c>
      <c r="H86" s="122"/>
      <c r="I86" s="155">
        <v>-52147630470</v>
      </c>
      <c r="J86" s="122"/>
      <c r="K86" s="155">
        <v>19464397</v>
      </c>
      <c r="L86" s="122"/>
      <c r="M86" s="155">
        <v>212067030578</v>
      </c>
      <c r="N86" s="122"/>
      <c r="O86" s="155">
        <v>251699229736</v>
      </c>
      <c r="P86" s="122"/>
      <c r="Q86" s="155">
        <v>-39632199157</v>
      </c>
    </row>
    <row r="87" spans="1:17" ht="21.75" customHeight="1">
      <c r="A87" s="8" t="s">
        <v>73</v>
      </c>
      <c r="C87" s="155">
        <v>7079893</v>
      </c>
      <c r="D87" s="122"/>
      <c r="E87" s="155">
        <v>44890807079</v>
      </c>
      <c r="F87" s="122"/>
      <c r="G87" s="155">
        <v>44890807079</v>
      </c>
      <c r="H87" s="122"/>
      <c r="I87" s="155">
        <v>0</v>
      </c>
      <c r="J87" s="122"/>
      <c r="K87" s="155">
        <v>7079893</v>
      </c>
      <c r="L87" s="122"/>
      <c r="M87" s="155">
        <v>44890807079</v>
      </c>
      <c r="N87" s="122"/>
      <c r="O87" s="155">
        <v>89781614158</v>
      </c>
      <c r="P87" s="122"/>
      <c r="Q87" s="155">
        <v>-44890807078</v>
      </c>
    </row>
    <row r="88" spans="1:17" ht="21.75" customHeight="1">
      <c r="A88" s="8" t="s">
        <v>57</v>
      </c>
      <c r="C88" s="155">
        <v>55000000</v>
      </c>
      <c r="D88" s="122"/>
      <c r="E88" s="155">
        <v>711656044000</v>
      </c>
      <c r="F88" s="122"/>
      <c r="G88" s="155">
        <v>866648618000</v>
      </c>
      <c r="H88" s="122"/>
      <c r="I88" s="155">
        <v>-154992574000</v>
      </c>
      <c r="J88" s="122"/>
      <c r="K88" s="155">
        <v>55000000</v>
      </c>
      <c r="L88" s="122"/>
      <c r="M88" s="155">
        <v>711656044000</v>
      </c>
      <c r="N88" s="122"/>
      <c r="O88" s="155">
        <v>766100571481</v>
      </c>
      <c r="P88" s="122"/>
      <c r="Q88" s="155">
        <v>-54444527481</v>
      </c>
    </row>
    <row r="89" spans="1:17" ht="21.75" customHeight="1">
      <c r="A89" s="8" t="s">
        <v>65</v>
      </c>
      <c r="C89" s="155">
        <v>1000000</v>
      </c>
      <c r="D89" s="122"/>
      <c r="E89" s="155">
        <v>122247664000</v>
      </c>
      <c r="F89" s="122"/>
      <c r="G89" s="155">
        <v>187032972300</v>
      </c>
      <c r="H89" s="122"/>
      <c r="I89" s="155">
        <v>-64785308300</v>
      </c>
      <c r="J89" s="122"/>
      <c r="K89" s="155">
        <v>1000000</v>
      </c>
      <c r="L89" s="122"/>
      <c r="M89" s="155">
        <v>122247664000</v>
      </c>
      <c r="N89" s="122"/>
      <c r="O89" s="155">
        <v>188992137204</v>
      </c>
      <c r="P89" s="122"/>
      <c r="Q89" s="155">
        <v>-66744473204</v>
      </c>
    </row>
    <row r="90" spans="1:17" ht="21.75" customHeight="1">
      <c r="A90" s="8" t="s">
        <v>76</v>
      </c>
      <c r="C90" s="155">
        <v>103411417</v>
      </c>
      <c r="D90" s="122"/>
      <c r="E90" s="155">
        <v>267817442008</v>
      </c>
      <c r="F90" s="122"/>
      <c r="G90" s="155">
        <v>267817442008</v>
      </c>
      <c r="H90" s="122"/>
      <c r="I90" s="155">
        <v>0</v>
      </c>
      <c r="J90" s="122"/>
      <c r="K90" s="155">
        <v>103411417</v>
      </c>
      <c r="L90" s="122"/>
      <c r="M90" s="155">
        <v>267817442008</v>
      </c>
      <c r="N90" s="122"/>
      <c r="O90" s="155">
        <v>342211175900</v>
      </c>
      <c r="P90" s="122"/>
      <c r="Q90" s="155">
        <v>-74393733891</v>
      </c>
    </row>
    <row r="91" spans="1:17" ht="21.75" customHeight="1">
      <c r="A91" s="23" t="s">
        <v>83</v>
      </c>
      <c r="C91" s="159">
        <v>23482082</v>
      </c>
      <c r="D91" s="122"/>
      <c r="E91" s="159">
        <v>173123201710</v>
      </c>
      <c r="F91" s="122"/>
      <c r="G91" s="159">
        <v>173123201710</v>
      </c>
      <c r="H91" s="122"/>
      <c r="I91" s="159">
        <v>0</v>
      </c>
      <c r="J91" s="122"/>
      <c r="K91" s="159">
        <v>23482082</v>
      </c>
      <c r="L91" s="122"/>
      <c r="M91" s="159">
        <v>173123201710</v>
      </c>
      <c r="N91" s="122"/>
      <c r="O91" s="159">
        <v>346246403421</v>
      </c>
      <c r="P91" s="122"/>
      <c r="Q91" s="159">
        <v>-173123201710</v>
      </c>
    </row>
    <row r="92" spans="1:17" ht="21.75" customHeight="1" thickBot="1">
      <c r="A92" s="14" t="s">
        <v>110</v>
      </c>
      <c r="C92" s="160">
        <f>SUM(C8:C91)</f>
        <v>3066509633</v>
      </c>
      <c r="D92" s="122"/>
      <c r="E92" s="160">
        <f>SUM(E8:E91)</f>
        <v>17205807876271</v>
      </c>
      <c r="F92" s="122"/>
      <c r="G92" s="160">
        <f>SUM(G8:G91)</f>
        <v>18257237759106</v>
      </c>
      <c r="H92" s="122"/>
      <c r="I92" s="160">
        <f>SUM(I8:I91)</f>
        <v>-1051429882812</v>
      </c>
      <c r="J92" s="122"/>
      <c r="K92" s="160">
        <f>SUM(K8:K91)</f>
        <v>3066509633</v>
      </c>
      <c r="L92" s="122"/>
      <c r="M92" s="160">
        <f>SUM(M8:M91)</f>
        <v>17205807876271</v>
      </c>
      <c r="N92" s="122"/>
      <c r="O92" s="160">
        <f>SUM(O8:O91)</f>
        <v>14185107919412</v>
      </c>
      <c r="P92" s="122"/>
      <c r="Q92" s="160">
        <f>SUM(Q8:Q91)</f>
        <v>3020699956865</v>
      </c>
    </row>
    <row r="96" spans="1:17">
      <c r="Q96" s="173"/>
    </row>
    <row r="98" spans="17:17">
      <c r="Q98" s="122"/>
    </row>
  </sheetData>
  <sortState xmlns:xlrd2="http://schemas.microsoft.com/office/spreadsheetml/2017/richdata2" ref="A8:Q91">
    <sortCondition descending="1" ref="Q8:Q91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99"/>
  <sheetViews>
    <sheetView rightToLeft="1" tabSelected="1" workbookViewId="0">
      <selection activeCell="AD11" sqref="AD11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85546875" bestFit="1" customWidth="1"/>
    <col min="6" max="6" width="1.28515625" customWidth="1"/>
    <col min="7" max="7" width="18.85546875" bestFit="1" customWidth="1"/>
    <col min="8" max="8" width="1.28515625" customWidth="1"/>
    <col min="9" max="9" width="18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1.85546875" bestFit="1" customWidth="1"/>
    <col min="16" max="16" width="1.28515625" customWidth="1"/>
    <col min="17" max="17" width="16" bestFit="1" customWidth="1"/>
    <col min="18" max="18" width="1.28515625" customWidth="1"/>
    <col min="19" max="19" width="13.42578125" bestFit="1" customWidth="1"/>
    <col min="20" max="20" width="1.28515625" customWidth="1"/>
    <col min="21" max="21" width="16.140625" bestFit="1" customWidth="1"/>
    <col min="22" max="22" width="1.28515625" customWidth="1"/>
    <col min="23" max="23" width="18.85546875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  <col min="29" max="29" width="14.85546875" bestFit="1" customWidth="1"/>
  </cols>
  <sheetData>
    <row r="1" spans="1:30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</row>
    <row r="2" spans="1:30" ht="21.75" customHeight="1">
      <c r="A2" s="195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</row>
    <row r="3" spans="1:30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</row>
    <row r="4" spans="1:30" ht="14.45" customHeight="1">
      <c r="A4" s="1" t="s">
        <v>3</v>
      </c>
      <c r="B4" s="196" t="s">
        <v>4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</row>
    <row r="5" spans="1:30" ht="14.45" customHeight="1">
      <c r="A5" s="196" t="s">
        <v>5</v>
      </c>
      <c r="B5" s="196"/>
      <c r="C5" s="196" t="s">
        <v>6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</row>
    <row r="6" spans="1:30" ht="14.45" customHeight="1">
      <c r="E6" s="194" t="s">
        <v>7</v>
      </c>
      <c r="F6" s="194"/>
      <c r="G6" s="194"/>
      <c r="H6" s="194"/>
      <c r="I6" s="194"/>
      <c r="K6" s="194" t="s">
        <v>8</v>
      </c>
      <c r="L6" s="194"/>
      <c r="M6" s="194"/>
      <c r="N6" s="194"/>
      <c r="O6" s="194"/>
      <c r="P6" s="194"/>
      <c r="Q6" s="194"/>
      <c r="S6" s="194" t="s">
        <v>9</v>
      </c>
      <c r="T6" s="194"/>
      <c r="U6" s="194"/>
      <c r="V6" s="194"/>
      <c r="W6" s="194"/>
      <c r="X6" s="194"/>
      <c r="Y6" s="194"/>
      <c r="Z6" s="194"/>
      <c r="AA6" s="194"/>
    </row>
    <row r="7" spans="1:30" ht="14.45" customHeight="1">
      <c r="E7" s="3"/>
      <c r="F7" s="3"/>
      <c r="G7" s="3"/>
      <c r="H7" s="3"/>
      <c r="I7" s="3"/>
      <c r="K7" s="193" t="s">
        <v>10</v>
      </c>
      <c r="L7" s="193"/>
      <c r="M7" s="193"/>
      <c r="N7" s="3"/>
      <c r="O7" s="193" t="s">
        <v>11</v>
      </c>
      <c r="P7" s="193"/>
      <c r="Q7" s="193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>
      <c r="A8" s="194" t="s">
        <v>12</v>
      </c>
      <c r="B8" s="194"/>
      <c r="C8" s="194"/>
      <c r="E8" s="2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0" ht="21.75" customHeight="1">
      <c r="A9" s="127" t="s">
        <v>90</v>
      </c>
      <c r="B9" s="127"/>
      <c r="C9" s="127"/>
      <c r="E9" s="129">
        <v>105300000</v>
      </c>
      <c r="G9" s="6">
        <v>863943081308</v>
      </c>
      <c r="I9" s="6">
        <v>2421986198580</v>
      </c>
      <c r="K9" s="6">
        <v>516085</v>
      </c>
      <c r="M9" s="6">
        <v>10422647248</v>
      </c>
      <c r="O9" s="6">
        <v>0</v>
      </c>
      <c r="Q9" s="6">
        <v>0</v>
      </c>
      <c r="S9" s="6">
        <v>105816085</v>
      </c>
      <c r="U9" s="6">
        <v>19310</v>
      </c>
      <c r="W9" s="6">
        <v>874365728556</v>
      </c>
      <c r="Y9" s="6">
        <v>2027513825861</v>
      </c>
      <c r="AA9" s="181">
        <v>11.44881685671816</v>
      </c>
      <c r="AC9" s="173"/>
      <c r="AD9" s="173"/>
    </row>
    <row r="10" spans="1:30" ht="21.75" customHeight="1">
      <c r="A10" s="125" t="s">
        <v>53</v>
      </c>
      <c r="B10" s="125"/>
      <c r="C10" s="125"/>
      <c r="E10" s="128">
        <v>405600000</v>
      </c>
      <c r="G10" s="9">
        <v>593029939843</v>
      </c>
      <c r="I10" s="9">
        <v>826260053736</v>
      </c>
      <c r="K10" s="9">
        <v>0</v>
      </c>
      <c r="M10" s="9">
        <v>0</v>
      </c>
      <c r="O10" s="9">
        <v>0</v>
      </c>
      <c r="Q10" s="9">
        <v>0</v>
      </c>
      <c r="S10" s="9">
        <v>405600000</v>
      </c>
      <c r="U10" s="9">
        <v>2039</v>
      </c>
      <c r="W10" s="9">
        <v>593029939843</v>
      </c>
      <c r="Y10" s="9">
        <v>820625547768</v>
      </c>
      <c r="AA10" s="182">
        <v>4.6338483538331037</v>
      </c>
      <c r="AC10" s="173"/>
    </row>
    <row r="11" spans="1:30" ht="21.75" customHeight="1">
      <c r="A11" s="125" t="s">
        <v>57</v>
      </c>
      <c r="B11" s="125"/>
      <c r="C11" s="125"/>
      <c r="E11" s="128">
        <v>55000000</v>
      </c>
      <c r="G11" s="9">
        <v>577535629013</v>
      </c>
      <c r="I11" s="9">
        <v>866648618000</v>
      </c>
      <c r="K11" s="9">
        <v>0</v>
      </c>
      <c r="M11" s="9">
        <v>0</v>
      </c>
      <c r="O11" s="9">
        <v>0</v>
      </c>
      <c r="Q11" s="9">
        <v>0</v>
      </c>
      <c r="S11" s="9">
        <v>55000000</v>
      </c>
      <c r="U11" s="9">
        <v>13040</v>
      </c>
      <c r="W11" s="9">
        <v>577535629013</v>
      </c>
      <c r="Y11" s="9">
        <v>711656044000</v>
      </c>
      <c r="AA11" s="182">
        <v>4.0185273258359206</v>
      </c>
      <c r="AC11" s="173"/>
    </row>
    <row r="12" spans="1:30" ht="21.75" customHeight="1">
      <c r="A12" s="125" t="s">
        <v>28</v>
      </c>
      <c r="B12" s="125"/>
      <c r="C12" s="125"/>
      <c r="E12" s="128">
        <v>62489107</v>
      </c>
      <c r="G12" s="9">
        <v>232594142925</v>
      </c>
      <c r="I12" s="9">
        <v>536352472654.99799</v>
      </c>
      <c r="K12" s="9">
        <v>0</v>
      </c>
      <c r="M12" s="9">
        <v>0</v>
      </c>
      <c r="O12" s="9">
        <v>0</v>
      </c>
      <c r="Q12" s="9">
        <v>0</v>
      </c>
      <c r="S12" s="9">
        <v>62489107</v>
      </c>
      <c r="U12" s="9">
        <v>9870</v>
      </c>
      <c r="W12" s="9">
        <v>232594142925</v>
      </c>
      <c r="Y12" s="9">
        <v>611999873422</v>
      </c>
      <c r="AA12" s="182">
        <v>3.455796146873491</v>
      </c>
      <c r="AC12" s="173"/>
    </row>
    <row r="13" spans="1:30" ht="21.75" customHeight="1">
      <c r="A13" s="125" t="s">
        <v>29</v>
      </c>
      <c r="B13" s="125"/>
      <c r="C13" s="125"/>
      <c r="E13" s="128">
        <v>55400000</v>
      </c>
      <c r="G13" s="9">
        <v>187147618790</v>
      </c>
      <c r="I13" s="9">
        <v>620631147820</v>
      </c>
      <c r="K13" s="9">
        <v>0</v>
      </c>
      <c r="M13" s="9">
        <v>0</v>
      </c>
      <c r="O13" s="9">
        <v>400000</v>
      </c>
      <c r="Q13" s="9">
        <v>4830370386</v>
      </c>
      <c r="S13" s="9">
        <v>55000000</v>
      </c>
      <c r="U13" s="9">
        <v>10460</v>
      </c>
      <c r="W13" s="9">
        <v>185796372446</v>
      </c>
      <c r="Y13" s="9">
        <v>570852931000</v>
      </c>
      <c r="AA13" s="182">
        <v>3.2234506003254393</v>
      </c>
      <c r="AC13" s="173"/>
    </row>
    <row r="14" spans="1:30" ht="21.75" customHeight="1">
      <c r="A14" s="125" t="s">
        <v>69</v>
      </c>
      <c r="B14" s="125"/>
      <c r="C14" s="125"/>
      <c r="E14" s="128">
        <v>49800000</v>
      </c>
      <c r="G14" s="9">
        <v>395024637645</v>
      </c>
      <c r="I14" s="9">
        <v>587544896940</v>
      </c>
      <c r="K14" s="9">
        <v>0</v>
      </c>
      <c r="M14" s="9">
        <v>0</v>
      </c>
      <c r="O14" s="9">
        <v>882225</v>
      </c>
      <c r="Q14" s="9">
        <v>11878214739</v>
      </c>
      <c r="S14" s="9">
        <v>48917775</v>
      </c>
      <c r="U14" s="9">
        <v>10690</v>
      </c>
      <c r="W14" s="9">
        <v>388026633411</v>
      </c>
      <c r="Y14" s="9">
        <v>518888758005</v>
      </c>
      <c r="AA14" s="182">
        <v>2.9300231069380964</v>
      </c>
      <c r="AC14" s="173"/>
    </row>
    <row r="15" spans="1:30" ht="21.75" customHeight="1">
      <c r="A15" s="125" t="s">
        <v>23</v>
      </c>
      <c r="B15" s="125"/>
      <c r="C15" s="125"/>
      <c r="E15" s="128">
        <v>446800000</v>
      </c>
      <c r="G15" s="9">
        <v>367289795212</v>
      </c>
      <c r="I15" s="9">
        <v>635758502424</v>
      </c>
      <c r="K15" s="9">
        <v>0</v>
      </c>
      <c r="M15" s="9">
        <v>0</v>
      </c>
      <c r="O15" s="9">
        <v>0</v>
      </c>
      <c r="Q15" s="9">
        <v>0</v>
      </c>
      <c r="S15" s="9">
        <v>446800000</v>
      </c>
      <c r="U15" s="9">
        <v>1106</v>
      </c>
      <c r="W15" s="9">
        <v>367289795212</v>
      </c>
      <c r="Y15" s="9">
        <v>490340937016</v>
      </c>
      <c r="AA15" s="182">
        <v>2.7688213582779406</v>
      </c>
      <c r="AC15" s="173"/>
    </row>
    <row r="16" spans="1:30" ht="21.75" customHeight="1">
      <c r="A16" s="125" t="s">
        <v>21</v>
      </c>
      <c r="B16" s="125"/>
      <c r="C16" s="125"/>
      <c r="E16" s="128">
        <v>97000000</v>
      </c>
      <c r="G16" s="9">
        <v>236894581491</v>
      </c>
      <c r="I16" s="9">
        <v>442077122670</v>
      </c>
      <c r="K16" s="9">
        <v>0</v>
      </c>
      <c r="M16" s="9">
        <v>0</v>
      </c>
      <c r="O16" s="9">
        <v>0</v>
      </c>
      <c r="Q16" s="9">
        <v>0</v>
      </c>
      <c r="S16" s="9">
        <v>97000000</v>
      </c>
      <c r="U16" s="9">
        <v>5000</v>
      </c>
      <c r="W16" s="9">
        <v>236894581491</v>
      </c>
      <c r="Y16" s="9">
        <v>481250950000</v>
      </c>
      <c r="AA16" s="182">
        <v>2.7174926840914968</v>
      </c>
      <c r="AC16" s="173"/>
    </row>
    <row r="17" spans="1:29" ht="21.75" customHeight="1">
      <c r="A17" s="125" t="s">
        <v>24</v>
      </c>
      <c r="B17" s="125"/>
      <c r="C17" s="125"/>
      <c r="E17" s="128">
        <v>80000000</v>
      </c>
      <c r="G17" s="9">
        <v>107814639560</v>
      </c>
      <c r="I17" s="9">
        <v>279185087200</v>
      </c>
      <c r="K17" s="9">
        <v>36272059</v>
      </c>
      <c r="M17" s="9">
        <v>132795363644</v>
      </c>
      <c r="O17" s="9">
        <v>0</v>
      </c>
      <c r="Q17" s="9">
        <v>0</v>
      </c>
      <c r="S17" s="9">
        <v>116272059</v>
      </c>
      <c r="U17" s="9">
        <v>3440</v>
      </c>
      <c r="W17" s="9">
        <v>240610003204</v>
      </c>
      <c r="Y17" s="9">
        <v>396884069384</v>
      </c>
      <c r="AA17" s="182">
        <v>2.2410959500100356</v>
      </c>
      <c r="AC17" s="173"/>
    </row>
    <row r="18" spans="1:29" ht="21.75" customHeight="1">
      <c r="A18" s="125" t="s">
        <v>54</v>
      </c>
      <c r="B18" s="125"/>
      <c r="C18" s="125"/>
      <c r="E18" s="128">
        <v>3000000</v>
      </c>
      <c r="G18" s="9">
        <v>108052817352</v>
      </c>
      <c r="I18" s="9">
        <v>174113616900</v>
      </c>
      <c r="K18" s="9">
        <v>2145563</v>
      </c>
      <c r="M18" s="9">
        <v>133514748229</v>
      </c>
      <c r="O18" s="9">
        <v>0</v>
      </c>
      <c r="Q18" s="9">
        <v>0</v>
      </c>
      <c r="S18" s="9">
        <v>5145563</v>
      </c>
      <c r="U18" s="9">
        <v>72990</v>
      </c>
      <c r="W18" s="9">
        <v>241567565581</v>
      </c>
      <c r="Y18" s="9">
        <v>372671451376</v>
      </c>
      <c r="AA18" s="182">
        <v>2.1043739086313287</v>
      </c>
      <c r="AC18" s="173"/>
    </row>
    <row r="19" spans="1:29" ht="21.75" customHeight="1">
      <c r="A19" s="125" t="s">
        <v>71</v>
      </c>
      <c r="B19" s="125"/>
      <c r="C19" s="125"/>
      <c r="E19" s="128">
        <v>14784706</v>
      </c>
      <c r="G19" s="9">
        <v>84622978188</v>
      </c>
      <c r="I19" s="9">
        <v>226217879832.79999</v>
      </c>
      <c r="K19" s="9">
        <v>6027629</v>
      </c>
      <c r="M19" s="9">
        <v>98915393948</v>
      </c>
      <c r="O19" s="9">
        <v>0</v>
      </c>
      <c r="Q19" s="9">
        <v>0</v>
      </c>
      <c r="S19" s="9">
        <v>20812335</v>
      </c>
      <c r="U19" s="9">
        <v>17960</v>
      </c>
      <c r="W19" s="9">
        <v>183538372136</v>
      </c>
      <c r="Y19" s="9">
        <v>370900143482</v>
      </c>
      <c r="AA19" s="182">
        <v>2.0943718167014973</v>
      </c>
      <c r="AC19" s="173"/>
    </row>
    <row r="20" spans="1:29" ht="21.75" customHeight="1">
      <c r="A20" s="125" t="s">
        <v>38</v>
      </c>
      <c r="B20" s="125"/>
      <c r="C20" s="125"/>
      <c r="E20" s="128">
        <v>28973286</v>
      </c>
      <c r="G20" s="9">
        <v>130210356395</v>
      </c>
      <c r="I20" s="9">
        <v>291230636917.099</v>
      </c>
      <c r="K20" s="9">
        <v>0</v>
      </c>
      <c r="M20" s="9">
        <v>0</v>
      </c>
      <c r="O20" s="9">
        <v>0</v>
      </c>
      <c r="Q20" s="9">
        <v>0</v>
      </c>
      <c r="S20" s="9">
        <v>28973286</v>
      </c>
      <c r="U20" s="9">
        <v>11540</v>
      </c>
      <c r="W20" s="9">
        <v>130210356395</v>
      </c>
      <c r="Y20" s="9">
        <v>331767181640</v>
      </c>
      <c r="AA20" s="182">
        <v>1.8733986684667425</v>
      </c>
      <c r="AC20" s="173"/>
    </row>
    <row r="21" spans="1:29" ht="21.75" customHeight="1">
      <c r="A21" s="125" t="s">
        <v>49</v>
      </c>
      <c r="B21" s="125"/>
      <c r="C21" s="125"/>
      <c r="E21" s="128">
        <v>25000000</v>
      </c>
      <c r="G21" s="9">
        <v>115594023173</v>
      </c>
      <c r="I21" s="9">
        <v>273866520000</v>
      </c>
      <c r="K21" s="9">
        <v>0</v>
      </c>
      <c r="M21" s="9">
        <v>0</v>
      </c>
      <c r="O21" s="9">
        <v>0</v>
      </c>
      <c r="Q21" s="9">
        <v>0</v>
      </c>
      <c r="S21" s="9">
        <v>25000000</v>
      </c>
      <c r="U21" s="9">
        <v>13330</v>
      </c>
      <c r="W21" s="9">
        <v>115594023173</v>
      </c>
      <c r="Y21" s="9">
        <v>330673977500</v>
      </c>
      <c r="AA21" s="182">
        <v>1.8672256432443122</v>
      </c>
      <c r="AC21" s="173"/>
    </row>
    <row r="22" spans="1:29" ht="21.75" customHeight="1">
      <c r="A22" s="125" t="s">
        <v>92</v>
      </c>
      <c r="B22" s="125"/>
      <c r="C22" s="125"/>
      <c r="E22" s="128">
        <v>19000000</v>
      </c>
      <c r="G22" s="9">
        <v>102456643861</v>
      </c>
      <c r="I22" s="9">
        <v>262812632200</v>
      </c>
      <c r="K22" s="9">
        <v>0</v>
      </c>
      <c r="M22" s="9">
        <v>0</v>
      </c>
      <c r="O22" s="9">
        <v>0</v>
      </c>
      <c r="Q22" s="9">
        <v>0</v>
      </c>
      <c r="S22" s="9">
        <v>19000000</v>
      </c>
      <c r="U22" s="9">
        <v>15630</v>
      </c>
      <c r="W22" s="9">
        <v>102456643861</v>
      </c>
      <c r="Y22" s="9">
        <v>294674421900</v>
      </c>
      <c r="AA22" s="182">
        <v>1.6639459843188698</v>
      </c>
      <c r="AC22" s="173"/>
    </row>
    <row r="23" spans="1:29" ht="21.75" customHeight="1">
      <c r="A23" s="125" t="s">
        <v>76</v>
      </c>
      <c r="B23" s="125"/>
      <c r="C23" s="125"/>
      <c r="E23" s="128">
        <v>103411417</v>
      </c>
      <c r="G23" s="9">
        <v>300381256168</v>
      </c>
      <c r="I23" s="9">
        <v>267817442008.60001</v>
      </c>
      <c r="K23" s="9">
        <v>0</v>
      </c>
      <c r="M23" s="9">
        <v>0</v>
      </c>
      <c r="O23" s="9">
        <v>0</v>
      </c>
      <c r="Q23" s="9">
        <v>0</v>
      </c>
      <c r="S23" s="9">
        <v>103411417</v>
      </c>
      <c r="U23" s="9">
        <v>2610</v>
      </c>
      <c r="W23" s="9">
        <v>300381256168</v>
      </c>
      <c r="Y23" s="9">
        <v>267817442008</v>
      </c>
      <c r="AA23" s="182">
        <v>1.5122919535615227</v>
      </c>
      <c r="AC23" s="173"/>
    </row>
    <row r="24" spans="1:29" ht="21.75" customHeight="1">
      <c r="A24" s="125" t="s">
        <v>63</v>
      </c>
      <c r="B24" s="125"/>
      <c r="C24" s="125"/>
      <c r="E24" s="128">
        <v>750000</v>
      </c>
      <c r="G24" s="9">
        <v>39408189477</v>
      </c>
      <c r="I24" s="9">
        <v>132274552350</v>
      </c>
      <c r="K24" s="9">
        <v>1082468</v>
      </c>
      <c r="M24" s="9">
        <v>185056112044</v>
      </c>
      <c r="O24" s="9">
        <v>0</v>
      </c>
      <c r="Q24" s="9">
        <v>0</v>
      </c>
      <c r="S24" s="9">
        <v>1832468</v>
      </c>
      <c r="U24" s="9">
        <v>146600</v>
      </c>
      <c r="W24" s="9">
        <v>224464301521</v>
      </c>
      <c r="Y24" s="9">
        <v>266563223077</v>
      </c>
      <c r="AA24" s="182">
        <v>1.5052097217877642</v>
      </c>
      <c r="AC24" s="173"/>
    </row>
    <row r="25" spans="1:29" ht="21.75" customHeight="1">
      <c r="A25" s="125" t="s">
        <v>82</v>
      </c>
      <c r="B25" s="125"/>
      <c r="C25" s="125"/>
      <c r="E25" s="128">
        <v>10800000</v>
      </c>
      <c r="G25" s="9">
        <v>223267259110</v>
      </c>
      <c r="I25" s="9">
        <v>332319161160</v>
      </c>
      <c r="K25" s="9">
        <v>0</v>
      </c>
      <c r="M25" s="9">
        <v>0</v>
      </c>
      <c r="O25" s="9">
        <v>0</v>
      </c>
      <c r="Q25" s="9">
        <v>0</v>
      </c>
      <c r="S25" s="9">
        <v>10800000</v>
      </c>
      <c r="U25" s="9">
        <v>24510</v>
      </c>
      <c r="W25" s="9">
        <v>223267259110</v>
      </c>
      <c r="Y25" s="9">
        <v>262661807160</v>
      </c>
      <c r="AA25" s="182">
        <v>1.4831794915886432</v>
      </c>
      <c r="AC25" s="173"/>
    </row>
    <row r="26" spans="1:29" ht="21.75" customHeight="1">
      <c r="A26" s="125" t="s">
        <v>40</v>
      </c>
      <c r="B26" s="125"/>
      <c r="C26" s="125"/>
      <c r="E26" s="128">
        <v>87145020</v>
      </c>
      <c r="G26" s="9">
        <v>157396641260</v>
      </c>
      <c r="I26" s="9">
        <v>253447641145.517</v>
      </c>
      <c r="K26" s="9">
        <v>0</v>
      </c>
      <c r="M26" s="9">
        <v>0</v>
      </c>
      <c r="O26" s="9">
        <v>0</v>
      </c>
      <c r="Q26" s="9">
        <v>0</v>
      </c>
      <c r="S26" s="9">
        <v>87145020</v>
      </c>
      <c r="U26" s="9">
        <v>2642</v>
      </c>
      <c r="W26" s="9">
        <v>157396641260</v>
      </c>
      <c r="Y26" s="9">
        <v>228457409725</v>
      </c>
      <c r="AA26" s="182">
        <v>1.2900366005598141</v>
      </c>
      <c r="AC26" s="173"/>
    </row>
    <row r="27" spans="1:29" ht="21.75" customHeight="1">
      <c r="A27" s="125" t="s">
        <v>95</v>
      </c>
      <c r="B27" s="125"/>
      <c r="C27" s="125"/>
      <c r="E27" s="128">
        <v>18746870</v>
      </c>
      <c r="G27" s="9">
        <v>117115576352</v>
      </c>
      <c r="I27" s="9">
        <v>205365601911.69601</v>
      </c>
      <c r="K27" s="9">
        <v>1253130</v>
      </c>
      <c r="M27" s="9">
        <v>14386275407</v>
      </c>
      <c r="O27" s="9">
        <v>0</v>
      </c>
      <c r="Q27" s="9">
        <v>0</v>
      </c>
      <c r="S27" s="9">
        <v>20000000</v>
      </c>
      <c r="U27" s="9">
        <v>11450</v>
      </c>
      <c r="W27" s="9">
        <v>131501851759</v>
      </c>
      <c r="Y27" s="9">
        <v>227229830000</v>
      </c>
      <c r="AA27" s="182">
        <v>1.2831047931071191</v>
      </c>
      <c r="AC27" s="173"/>
    </row>
    <row r="28" spans="1:29" ht="21.75" customHeight="1">
      <c r="A28" s="125" t="s">
        <v>91</v>
      </c>
      <c r="B28" s="125"/>
      <c r="C28" s="125"/>
      <c r="E28" s="128">
        <v>95000000</v>
      </c>
      <c r="G28" s="9">
        <v>158798824006</v>
      </c>
      <c r="I28" s="9">
        <v>243299642650</v>
      </c>
      <c r="K28" s="9">
        <v>1006871</v>
      </c>
      <c r="M28" s="9">
        <v>2460509352</v>
      </c>
      <c r="O28" s="9">
        <v>0</v>
      </c>
      <c r="Q28" s="9">
        <v>0</v>
      </c>
      <c r="S28" s="9">
        <v>96006871</v>
      </c>
      <c r="U28" s="9">
        <v>2298</v>
      </c>
      <c r="W28" s="9">
        <v>161259333358</v>
      </c>
      <c r="Y28" s="9">
        <v>218918367664</v>
      </c>
      <c r="AA28" s="182">
        <v>1.2361722351720501</v>
      </c>
      <c r="AC28" s="173"/>
    </row>
    <row r="29" spans="1:29" ht="21.75" customHeight="1">
      <c r="A29" s="125" t="s">
        <v>33</v>
      </c>
      <c r="B29" s="125"/>
      <c r="C29" s="125"/>
      <c r="E29" s="128">
        <v>19464397</v>
      </c>
      <c r="G29" s="9">
        <v>131872531641</v>
      </c>
      <c r="I29" s="9">
        <v>264214661049.07901</v>
      </c>
      <c r="K29" s="9">
        <v>0</v>
      </c>
      <c r="M29" s="9">
        <v>0</v>
      </c>
      <c r="O29" s="9">
        <v>0</v>
      </c>
      <c r="Q29" s="9">
        <v>0</v>
      </c>
      <c r="S29" s="9">
        <v>19464397</v>
      </c>
      <c r="U29" s="9">
        <v>10980</v>
      </c>
      <c r="W29" s="9">
        <v>131872531641</v>
      </c>
      <c r="Y29" s="9">
        <v>212067030578</v>
      </c>
      <c r="AA29" s="182">
        <v>1.1974846057607216</v>
      </c>
      <c r="AC29" s="173"/>
    </row>
    <row r="30" spans="1:29" ht="21.75" customHeight="1">
      <c r="A30" s="125" t="s">
        <v>67</v>
      </c>
      <c r="B30" s="125"/>
      <c r="C30" s="125"/>
      <c r="E30" s="128">
        <v>27007677</v>
      </c>
      <c r="G30" s="9">
        <v>59849507460</v>
      </c>
      <c r="I30" s="9">
        <v>134878902236.62399</v>
      </c>
      <c r="K30" s="9">
        <v>3064920</v>
      </c>
      <c r="M30" s="9">
        <v>17052649220</v>
      </c>
      <c r="O30" s="9">
        <v>0</v>
      </c>
      <c r="Q30" s="9">
        <v>0</v>
      </c>
      <c r="S30" s="9">
        <v>30072597</v>
      </c>
      <c r="U30" s="9">
        <v>7010</v>
      </c>
      <c r="W30" s="9">
        <v>76902156680</v>
      </c>
      <c r="Y30" s="9">
        <v>209179352134</v>
      </c>
      <c r="AA30" s="182">
        <v>1.1811786742179813</v>
      </c>
      <c r="AC30" s="173"/>
    </row>
    <row r="31" spans="1:29" ht="21.75" customHeight="1">
      <c r="A31" s="125" t="s">
        <v>80</v>
      </c>
      <c r="B31" s="125"/>
      <c r="C31" s="125"/>
      <c r="E31" s="128">
        <v>74772143</v>
      </c>
      <c r="G31" s="9">
        <v>272887358583</v>
      </c>
      <c r="I31" s="9">
        <v>240834224970.14401</v>
      </c>
      <c r="K31" s="9">
        <v>0</v>
      </c>
      <c r="M31" s="9">
        <v>0</v>
      </c>
      <c r="O31" s="9">
        <v>0</v>
      </c>
      <c r="Q31" s="9">
        <v>0</v>
      </c>
      <c r="S31" s="9">
        <v>74772143</v>
      </c>
      <c r="U31" s="9">
        <v>2814</v>
      </c>
      <c r="W31" s="9">
        <v>272887358583</v>
      </c>
      <c r="Y31" s="9">
        <v>208782350297</v>
      </c>
      <c r="AA31" s="182">
        <v>1.1789369132664063</v>
      </c>
      <c r="AC31" s="173"/>
    </row>
    <row r="32" spans="1:29" ht="21.75" customHeight="1">
      <c r="A32" s="125" t="s">
        <v>46</v>
      </c>
      <c r="B32" s="125"/>
      <c r="C32" s="125"/>
      <c r="E32" s="128">
        <v>10937500</v>
      </c>
      <c r="G32" s="9">
        <v>68568874435</v>
      </c>
      <c r="I32" s="9">
        <v>153894875312.5</v>
      </c>
      <c r="K32" s="9">
        <v>0</v>
      </c>
      <c r="M32" s="9">
        <v>0</v>
      </c>
      <c r="O32" s="9">
        <v>0</v>
      </c>
      <c r="Q32" s="9">
        <v>0</v>
      </c>
      <c r="S32" s="9">
        <v>10937500</v>
      </c>
      <c r="U32" s="9">
        <v>18490</v>
      </c>
      <c r="W32" s="9">
        <v>68568874435</v>
      </c>
      <c r="Y32" s="9">
        <v>200671103281</v>
      </c>
      <c r="AA32" s="182">
        <v>1.1331349165641891</v>
      </c>
      <c r="AC32" s="173"/>
    </row>
    <row r="33" spans="1:29" ht="21.75" customHeight="1">
      <c r="A33" s="125" t="s">
        <v>31</v>
      </c>
      <c r="B33" s="125"/>
      <c r="C33" s="125"/>
      <c r="E33" s="128">
        <v>3731467</v>
      </c>
      <c r="G33" s="9">
        <v>199791158959</v>
      </c>
      <c r="I33" s="9">
        <v>262367848779.97699</v>
      </c>
      <c r="K33" s="9">
        <v>0</v>
      </c>
      <c r="M33" s="9">
        <v>0</v>
      </c>
      <c r="O33" s="9">
        <v>0</v>
      </c>
      <c r="Q33" s="9">
        <v>0</v>
      </c>
      <c r="S33" s="9">
        <v>3731467</v>
      </c>
      <c r="U33" s="9">
        <v>48380</v>
      </c>
      <c r="W33" s="9">
        <v>199791158959</v>
      </c>
      <c r="Y33" s="9">
        <v>179132889133</v>
      </c>
      <c r="AA33" s="182">
        <v>1.0115145033980726</v>
      </c>
      <c r="AC33" s="173"/>
    </row>
    <row r="34" spans="1:29" ht="21.75" customHeight="1">
      <c r="A34" s="125" t="s">
        <v>93</v>
      </c>
      <c r="B34" s="125"/>
      <c r="C34" s="125"/>
      <c r="E34" s="128">
        <v>5000000</v>
      </c>
      <c r="G34" s="9">
        <v>88902659689</v>
      </c>
      <c r="I34" s="9">
        <v>155290255000</v>
      </c>
      <c r="K34" s="9">
        <v>0</v>
      </c>
      <c r="M34" s="9">
        <v>0</v>
      </c>
      <c r="O34" s="9">
        <v>0</v>
      </c>
      <c r="Q34" s="9">
        <v>0</v>
      </c>
      <c r="S34" s="9">
        <v>5000000</v>
      </c>
      <c r="U34" s="9">
        <v>35490</v>
      </c>
      <c r="W34" s="9">
        <v>88902659689</v>
      </c>
      <c r="Y34" s="9">
        <v>176078311500</v>
      </c>
      <c r="AA34" s="182">
        <v>0.9942661377155384</v>
      </c>
      <c r="AC34" s="173"/>
    </row>
    <row r="35" spans="1:29" ht="21.75" customHeight="1">
      <c r="A35" s="125" t="s">
        <v>83</v>
      </c>
      <c r="B35" s="125"/>
      <c r="C35" s="125"/>
      <c r="E35" s="128">
        <v>23482082</v>
      </c>
      <c r="G35" s="9">
        <v>304870534894</v>
      </c>
      <c r="I35" s="9">
        <v>173123201710.62</v>
      </c>
      <c r="K35" s="9">
        <v>0</v>
      </c>
      <c r="M35" s="9">
        <v>0</v>
      </c>
      <c r="O35" s="9">
        <v>0</v>
      </c>
      <c r="Q35" s="9">
        <v>0</v>
      </c>
      <c r="S35" s="9">
        <v>23482082</v>
      </c>
      <c r="U35" s="9">
        <v>7430</v>
      </c>
      <c r="W35" s="9">
        <v>304870534894</v>
      </c>
      <c r="Y35" s="9">
        <v>173123201710</v>
      </c>
      <c r="AA35" s="182">
        <v>0.97757943977756623</v>
      </c>
      <c r="AC35" s="173"/>
    </row>
    <row r="36" spans="1:29" ht="21.75" customHeight="1">
      <c r="A36" s="125" t="s">
        <v>51</v>
      </c>
      <c r="B36" s="125"/>
      <c r="C36" s="125"/>
      <c r="E36" s="128">
        <v>20000000</v>
      </c>
      <c r="G36" s="9">
        <v>113254056431</v>
      </c>
      <c r="I36" s="9">
        <v>179997778000</v>
      </c>
      <c r="K36" s="9">
        <v>0</v>
      </c>
      <c r="M36" s="9">
        <v>0</v>
      </c>
      <c r="O36" s="9">
        <v>0</v>
      </c>
      <c r="Q36" s="9">
        <v>0</v>
      </c>
      <c r="S36" s="9">
        <v>20000000</v>
      </c>
      <c r="U36" s="9">
        <v>8570</v>
      </c>
      <c r="W36" s="9">
        <v>113254056431</v>
      </c>
      <c r="Y36" s="9">
        <v>170075078000</v>
      </c>
      <c r="AA36" s="182">
        <v>0.96036751763563422</v>
      </c>
      <c r="AC36" s="173"/>
    </row>
    <row r="37" spans="1:29" ht="21.75" customHeight="1">
      <c r="A37" s="125" t="s">
        <v>79</v>
      </c>
      <c r="B37" s="125"/>
      <c r="C37" s="125"/>
      <c r="E37" s="128">
        <v>19804173</v>
      </c>
      <c r="G37" s="9">
        <v>167876154364</v>
      </c>
      <c r="I37" s="9">
        <v>195331802222.53699</v>
      </c>
      <c r="K37" s="9">
        <v>0</v>
      </c>
      <c r="M37" s="9">
        <v>0</v>
      </c>
      <c r="O37" s="9">
        <v>0</v>
      </c>
      <c r="Q37" s="9">
        <v>0</v>
      </c>
      <c r="S37" s="9">
        <v>19804173</v>
      </c>
      <c r="U37" s="9">
        <v>8270</v>
      </c>
      <c r="W37" s="9">
        <v>167876154364</v>
      </c>
      <c r="Y37" s="9">
        <v>162514487362</v>
      </c>
      <c r="AA37" s="182">
        <v>0.91767492711466869</v>
      </c>
      <c r="AC37" s="173"/>
    </row>
    <row r="38" spans="1:29" ht="21.75" customHeight="1">
      <c r="A38" s="130" t="s">
        <v>19</v>
      </c>
      <c r="B38" s="130"/>
      <c r="C38" s="130"/>
      <c r="E38" s="131">
        <v>1000000</v>
      </c>
      <c r="G38" s="132">
        <v>10008592012</v>
      </c>
      <c r="I38" s="132">
        <v>10488293900</v>
      </c>
      <c r="K38" s="132">
        <v>11127602</v>
      </c>
      <c r="M38" s="132">
        <v>148071004375</v>
      </c>
      <c r="O38" s="132">
        <v>0</v>
      </c>
      <c r="Q38" s="132">
        <v>0</v>
      </c>
      <c r="S38" s="132">
        <v>12127602</v>
      </c>
      <c r="U38" s="132">
        <v>13490</v>
      </c>
      <c r="W38" s="132">
        <v>158079596387</v>
      </c>
      <c r="Y38" s="132">
        <v>162336712536</v>
      </c>
      <c r="AA38" s="182">
        <v>0.91667108122289298</v>
      </c>
      <c r="AC38" s="173"/>
    </row>
    <row r="39" spans="1:29" ht="21.75" customHeight="1">
      <c r="A39" s="125" t="s">
        <v>37</v>
      </c>
      <c r="B39" s="125"/>
      <c r="C39" s="125"/>
      <c r="E39" s="128">
        <v>2409776</v>
      </c>
      <c r="G39" s="9">
        <v>116459459835</v>
      </c>
      <c r="I39" s="9">
        <v>197489731256.10001</v>
      </c>
      <c r="K39" s="9">
        <v>36102</v>
      </c>
      <c r="M39" s="9">
        <v>2722496760</v>
      </c>
      <c r="O39" s="9">
        <v>0</v>
      </c>
      <c r="Q39" s="9">
        <v>0</v>
      </c>
      <c r="S39" s="9">
        <v>2445878</v>
      </c>
      <c r="U39" s="9">
        <v>65620</v>
      </c>
      <c r="W39" s="9">
        <v>119181956595</v>
      </c>
      <c r="Y39" s="9">
        <v>159257860843</v>
      </c>
      <c r="AA39" s="182">
        <v>0.89928564655283105</v>
      </c>
      <c r="AC39" s="173"/>
    </row>
    <row r="40" spans="1:29" ht="21.75" customHeight="1">
      <c r="A40" s="125" t="s">
        <v>41</v>
      </c>
      <c r="B40" s="125"/>
      <c r="C40" s="125"/>
      <c r="E40" s="128">
        <v>19200176</v>
      </c>
      <c r="G40" s="9">
        <v>150164784469</v>
      </c>
      <c r="I40" s="9">
        <v>143269224969.19</v>
      </c>
      <c r="K40" s="9">
        <v>0</v>
      </c>
      <c r="M40" s="9">
        <v>0</v>
      </c>
      <c r="O40" s="9">
        <v>0</v>
      </c>
      <c r="Q40" s="9">
        <v>0</v>
      </c>
      <c r="S40" s="9">
        <v>19200176</v>
      </c>
      <c r="U40" s="9">
        <v>8270</v>
      </c>
      <c r="W40" s="9">
        <v>150164784469</v>
      </c>
      <c r="Y40" s="9">
        <v>157558043948</v>
      </c>
      <c r="AA40" s="182">
        <v>0.88968724477002403</v>
      </c>
      <c r="AC40" s="173"/>
    </row>
    <row r="41" spans="1:29" ht="21.75" customHeight="1">
      <c r="A41" s="125" t="s">
        <v>100</v>
      </c>
      <c r="B41" s="125"/>
      <c r="C41" s="125"/>
      <c r="E41" s="128">
        <v>21092612</v>
      </c>
      <c r="G41" s="9">
        <v>168209532980</v>
      </c>
      <c r="I41" s="9">
        <v>120345005128.13</v>
      </c>
      <c r="K41" s="9">
        <v>0</v>
      </c>
      <c r="M41" s="9">
        <v>0</v>
      </c>
      <c r="O41" s="9">
        <v>0</v>
      </c>
      <c r="Q41" s="9">
        <v>0</v>
      </c>
      <c r="S41" s="9">
        <v>21092612</v>
      </c>
      <c r="U41" s="9">
        <v>7440</v>
      </c>
      <c r="W41" s="9">
        <v>168209532980</v>
      </c>
      <c r="Y41" s="9">
        <v>155715971852</v>
      </c>
      <c r="AA41" s="182">
        <v>0.87928556671733826</v>
      </c>
      <c r="AC41" s="173"/>
    </row>
    <row r="42" spans="1:29" ht="21.75" customHeight="1">
      <c r="A42" s="125" t="s">
        <v>64</v>
      </c>
      <c r="B42" s="125"/>
      <c r="C42" s="125"/>
      <c r="E42" s="128">
        <v>13000000</v>
      </c>
      <c r="G42" s="9">
        <v>85596986240</v>
      </c>
      <c r="I42" s="9">
        <v>179045198800</v>
      </c>
      <c r="K42" s="9">
        <v>0</v>
      </c>
      <c r="M42" s="9">
        <v>0</v>
      </c>
      <c r="O42" s="9">
        <v>0</v>
      </c>
      <c r="Q42" s="9">
        <v>0</v>
      </c>
      <c r="S42" s="9">
        <v>13000000</v>
      </c>
      <c r="U42" s="9">
        <v>11190</v>
      </c>
      <c r="W42" s="9">
        <v>85596986240</v>
      </c>
      <c r="Y42" s="9">
        <v>144345516900</v>
      </c>
      <c r="AA42" s="182">
        <v>0.8150797128964743</v>
      </c>
      <c r="AC42" s="173"/>
    </row>
    <row r="43" spans="1:29" ht="21.75" customHeight="1">
      <c r="A43" s="125" t="s">
        <v>104</v>
      </c>
      <c r="B43" s="125"/>
      <c r="C43" s="125"/>
      <c r="E43" s="128">
        <v>0</v>
      </c>
      <c r="G43" s="9">
        <v>0</v>
      </c>
      <c r="I43" s="9">
        <v>0</v>
      </c>
      <c r="K43" s="9">
        <v>10000000</v>
      </c>
      <c r="M43" s="9">
        <v>118061330216</v>
      </c>
      <c r="O43" s="9">
        <v>0</v>
      </c>
      <c r="Q43" s="9">
        <v>0</v>
      </c>
      <c r="S43" s="9">
        <v>10000000</v>
      </c>
      <c r="U43" s="9">
        <v>14500</v>
      </c>
      <c r="W43" s="9">
        <v>118061330216</v>
      </c>
      <c r="Y43" s="9">
        <v>143879150000</v>
      </c>
      <c r="AA43" s="182">
        <v>0.8124462663778701</v>
      </c>
      <c r="AC43" s="173"/>
    </row>
    <row r="44" spans="1:29" ht="21.75" customHeight="1">
      <c r="A44" s="125" t="s">
        <v>32</v>
      </c>
      <c r="B44" s="125"/>
      <c r="C44" s="125"/>
      <c r="E44" s="128">
        <v>73997784</v>
      </c>
      <c r="G44" s="9">
        <v>226009171725</v>
      </c>
      <c r="I44" s="9">
        <v>208015237940.383</v>
      </c>
      <c r="K44" s="9">
        <v>0</v>
      </c>
      <c r="M44" s="9">
        <v>0</v>
      </c>
      <c r="O44" s="9">
        <v>10000</v>
      </c>
      <c r="Q44" s="9">
        <v>26007401</v>
      </c>
      <c r="S44" s="9">
        <v>73987784</v>
      </c>
      <c r="U44" s="9">
        <v>1944</v>
      </c>
      <c r="W44" s="9">
        <v>225978629030</v>
      </c>
      <c r="Y44" s="9">
        <v>142720428787</v>
      </c>
      <c r="AA44" s="182">
        <v>0.80590328413704737</v>
      </c>
      <c r="AC44" s="173"/>
    </row>
    <row r="45" spans="1:29" ht="21.75" customHeight="1">
      <c r="A45" s="125" t="s">
        <v>20</v>
      </c>
      <c r="B45" s="125"/>
      <c r="C45" s="125"/>
      <c r="E45" s="128">
        <v>168400000</v>
      </c>
      <c r="G45" s="9">
        <v>105330251149</v>
      </c>
      <c r="I45" s="9">
        <v>104603515768</v>
      </c>
      <c r="K45" s="9">
        <v>100000000</v>
      </c>
      <c r="M45" s="9">
        <v>64571559792</v>
      </c>
      <c r="O45" s="9">
        <v>0</v>
      </c>
      <c r="Q45" s="9">
        <v>0</v>
      </c>
      <c r="S45" s="9">
        <v>268400000</v>
      </c>
      <c r="U45" s="9">
        <v>528</v>
      </c>
      <c r="W45" s="9">
        <v>169901810941</v>
      </c>
      <c r="Y45" s="9">
        <v>140619741504</v>
      </c>
      <c r="AA45" s="182">
        <v>0.79404127675167702</v>
      </c>
      <c r="AC45" s="173"/>
    </row>
    <row r="46" spans="1:29" ht="21.75" customHeight="1">
      <c r="A46" s="125" t="s">
        <v>101</v>
      </c>
      <c r="B46" s="125"/>
      <c r="C46" s="125"/>
      <c r="E46" s="128">
        <v>14000000</v>
      </c>
      <c r="G46" s="9">
        <v>69126249589</v>
      </c>
      <c r="I46" s="9">
        <v>166145688800</v>
      </c>
      <c r="K46" s="9">
        <v>0</v>
      </c>
      <c r="M46" s="9">
        <v>0</v>
      </c>
      <c r="O46" s="9">
        <v>0</v>
      </c>
      <c r="Q46" s="9">
        <v>0</v>
      </c>
      <c r="S46" s="9">
        <v>14000000</v>
      </c>
      <c r="U46" s="9">
        <v>9830</v>
      </c>
      <c r="W46" s="9">
        <v>69126249589</v>
      </c>
      <c r="Y46" s="9">
        <v>136556197400</v>
      </c>
      <c r="AA46" s="182">
        <v>0.77109555295808618</v>
      </c>
      <c r="AC46" s="173"/>
    </row>
    <row r="47" spans="1:29" ht="21.75" customHeight="1">
      <c r="A47" s="125" t="s">
        <v>52</v>
      </c>
      <c r="B47" s="125"/>
      <c r="C47" s="125"/>
      <c r="E47" s="128">
        <v>5000000</v>
      </c>
      <c r="G47" s="9">
        <v>106242468868</v>
      </c>
      <c r="I47" s="9">
        <v>123289547500</v>
      </c>
      <c r="K47" s="9">
        <v>0</v>
      </c>
      <c r="M47" s="9">
        <v>0</v>
      </c>
      <c r="O47" s="9">
        <v>0</v>
      </c>
      <c r="Q47" s="9">
        <v>0</v>
      </c>
      <c r="S47" s="9">
        <v>5000000</v>
      </c>
      <c r="U47" s="9">
        <v>26270</v>
      </c>
      <c r="W47" s="9">
        <v>106242468868</v>
      </c>
      <c r="Y47" s="9">
        <v>130334664500</v>
      </c>
      <c r="AA47" s="182">
        <v>0.7359642557843673</v>
      </c>
      <c r="AC47" s="173"/>
    </row>
    <row r="48" spans="1:29" ht="21.75" customHeight="1">
      <c r="A48" s="125" t="s">
        <v>94</v>
      </c>
      <c r="B48" s="125"/>
      <c r="C48" s="125"/>
      <c r="E48" s="128">
        <v>10000000</v>
      </c>
      <c r="G48" s="9">
        <v>156515849830</v>
      </c>
      <c r="I48" s="9">
        <v>140703886000</v>
      </c>
      <c r="K48" s="9">
        <v>0</v>
      </c>
      <c r="M48" s="9">
        <v>0</v>
      </c>
      <c r="O48" s="9">
        <v>0</v>
      </c>
      <c r="Q48" s="9">
        <v>0</v>
      </c>
      <c r="S48" s="9">
        <v>10000000</v>
      </c>
      <c r="U48" s="9">
        <v>13100</v>
      </c>
      <c r="W48" s="9">
        <v>156515849830</v>
      </c>
      <c r="Y48" s="9">
        <v>129987370000</v>
      </c>
      <c r="AA48" s="182">
        <v>0.73400317858966202</v>
      </c>
      <c r="AC48" s="173"/>
    </row>
    <row r="49" spans="1:29" ht="21.75" customHeight="1">
      <c r="A49" s="125" t="s">
        <v>78</v>
      </c>
      <c r="B49" s="125"/>
      <c r="C49" s="125"/>
      <c r="E49" s="128">
        <v>25523066</v>
      </c>
      <c r="G49" s="9">
        <v>101211534461</v>
      </c>
      <c r="I49" s="9">
        <v>127236682043.896</v>
      </c>
      <c r="K49" s="9">
        <v>0</v>
      </c>
      <c r="M49" s="9">
        <v>0</v>
      </c>
      <c r="O49" s="9">
        <v>0</v>
      </c>
      <c r="Q49" s="9">
        <v>0</v>
      </c>
      <c r="S49" s="9">
        <v>25523066</v>
      </c>
      <c r="U49" s="9">
        <v>5030</v>
      </c>
      <c r="W49" s="9">
        <v>101211534461</v>
      </c>
      <c r="Y49" s="9">
        <v>127388636680</v>
      </c>
      <c r="AA49" s="182">
        <v>0.71932884125068164</v>
      </c>
      <c r="AC49" s="173"/>
    </row>
    <row r="50" spans="1:29" ht="21.75" customHeight="1">
      <c r="A50" s="125" t="s">
        <v>44</v>
      </c>
      <c r="B50" s="125"/>
      <c r="C50" s="125"/>
      <c r="E50" s="128">
        <v>60674157</v>
      </c>
      <c r="G50" s="9">
        <v>129150998692</v>
      </c>
      <c r="I50" s="9">
        <v>140759630801.82001</v>
      </c>
      <c r="K50" s="9">
        <v>0</v>
      </c>
      <c r="M50" s="9">
        <v>0</v>
      </c>
      <c r="O50" s="9">
        <v>0</v>
      </c>
      <c r="Q50" s="9">
        <v>0</v>
      </c>
      <c r="S50" s="9">
        <v>60674157</v>
      </c>
      <c r="U50" s="9">
        <v>2104</v>
      </c>
      <c r="W50" s="9">
        <v>129150998692</v>
      </c>
      <c r="Y50" s="9">
        <v>126671626692</v>
      </c>
      <c r="AA50" s="182">
        <v>0.71528008166525003</v>
      </c>
      <c r="AC50" s="173"/>
    </row>
    <row r="51" spans="1:29" ht="21.75" customHeight="1">
      <c r="A51" s="125" t="s">
        <v>74</v>
      </c>
      <c r="B51" s="125"/>
      <c r="C51" s="125"/>
      <c r="E51" s="128">
        <v>2260214</v>
      </c>
      <c r="G51" s="9">
        <v>42444710328</v>
      </c>
      <c r="I51" s="9">
        <v>136246609656.13499</v>
      </c>
      <c r="K51" s="9">
        <v>0</v>
      </c>
      <c r="M51" s="9">
        <v>0</v>
      </c>
      <c r="O51" s="9">
        <v>0</v>
      </c>
      <c r="Q51" s="9">
        <v>0</v>
      </c>
      <c r="S51" s="9">
        <v>2260214</v>
      </c>
      <c r="U51" s="9">
        <v>55140</v>
      </c>
      <c r="W51" s="9">
        <v>42444710328</v>
      </c>
      <c r="Y51" s="9">
        <v>123664823974</v>
      </c>
      <c r="AA51" s="182">
        <v>0.69830148788029978</v>
      </c>
      <c r="AC51" s="173"/>
    </row>
    <row r="52" spans="1:29" ht="21.75" customHeight="1">
      <c r="A52" s="125" t="s">
        <v>106</v>
      </c>
      <c r="B52" s="125"/>
      <c r="C52" s="125"/>
      <c r="E52" s="128">
        <v>0</v>
      </c>
      <c r="G52" s="9">
        <v>0</v>
      </c>
      <c r="I52" s="9">
        <v>0</v>
      </c>
      <c r="K52" s="9">
        <v>8406122</v>
      </c>
      <c r="M52" s="9">
        <v>117307331292</v>
      </c>
      <c r="O52" s="9">
        <v>0</v>
      </c>
      <c r="Q52" s="9">
        <v>0</v>
      </c>
      <c r="S52" s="9">
        <v>8406122</v>
      </c>
      <c r="U52" s="9">
        <v>14660</v>
      </c>
      <c r="W52" s="9">
        <v>117307331292</v>
      </c>
      <c r="Y52" s="9">
        <v>122281151643</v>
      </c>
      <c r="AA52" s="182">
        <v>0.69048826811071318</v>
      </c>
      <c r="AC52" s="173"/>
    </row>
    <row r="53" spans="1:29" ht="21.75" customHeight="1">
      <c r="A53" s="125" t="s">
        <v>65</v>
      </c>
      <c r="B53" s="125"/>
      <c r="C53" s="125"/>
      <c r="E53" s="128">
        <v>1000000</v>
      </c>
      <c r="G53" s="9">
        <v>188992137204</v>
      </c>
      <c r="I53" s="9">
        <v>187032972300</v>
      </c>
      <c r="K53" s="9">
        <v>0</v>
      </c>
      <c r="M53" s="9">
        <v>0</v>
      </c>
      <c r="O53" s="9">
        <v>0</v>
      </c>
      <c r="Q53" s="9">
        <v>0</v>
      </c>
      <c r="S53" s="9">
        <v>1000000</v>
      </c>
      <c r="U53" s="9">
        <v>123200</v>
      </c>
      <c r="W53" s="9">
        <v>188992137204</v>
      </c>
      <c r="Y53" s="9">
        <v>122247664000</v>
      </c>
      <c r="AA53" s="182">
        <v>0.69029917253623174</v>
      </c>
      <c r="AC53" s="173"/>
    </row>
    <row r="54" spans="1:29" ht="21.75" customHeight="1">
      <c r="A54" s="125" t="s">
        <v>85</v>
      </c>
      <c r="B54" s="125"/>
      <c r="C54" s="125"/>
      <c r="E54" s="128">
        <v>4281742</v>
      </c>
      <c r="G54" s="9">
        <v>77469916142</v>
      </c>
      <c r="I54" s="9">
        <v>115775552660.765</v>
      </c>
      <c r="K54" s="9">
        <v>200000</v>
      </c>
      <c r="M54" s="9">
        <v>5329052834</v>
      </c>
      <c r="O54" s="9">
        <v>0</v>
      </c>
      <c r="Q54" s="9">
        <v>0</v>
      </c>
      <c r="S54" s="9">
        <v>4481742</v>
      </c>
      <c r="U54" s="9">
        <v>27370</v>
      </c>
      <c r="W54" s="9">
        <v>82798968976</v>
      </c>
      <c r="Y54" s="9">
        <v>121717075936</v>
      </c>
      <c r="AA54" s="182">
        <v>0.68730308664344286</v>
      </c>
      <c r="AC54" s="173"/>
    </row>
    <row r="55" spans="1:29" ht="21.75" customHeight="1">
      <c r="A55" s="125" t="s">
        <v>103</v>
      </c>
      <c r="B55" s="125"/>
      <c r="C55" s="125"/>
      <c r="E55" s="128">
        <v>0</v>
      </c>
      <c r="G55" s="9">
        <v>0</v>
      </c>
      <c r="I55" s="9">
        <v>0</v>
      </c>
      <c r="K55" s="9">
        <v>10000000</v>
      </c>
      <c r="M55" s="9">
        <v>123017086207</v>
      </c>
      <c r="O55" s="9">
        <v>0</v>
      </c>
      <c r="Q55" s="9">
        <v>0</v>
      </c>
      <c r="S55" s="9">
        <v>10000000</v>
      </c>
      <c r="U55" s="9">
        <v>12210</v>
      </c>
      <c r="W55" s="9">
        <v>123017086207</v>
      </c>
      <c r="Y55" s="9">
        <v>121156167000</v>
      </c>
      <c r="AA55" s="182">
        <v>0.68413578706715827</v>
      </c>
      <c r="AC55" s="173"/>
    </row>
    <row r="56" spans="1:29" ht="21.75" customHeight="1">
      <c r="A56" s="125" t="s">
        <v>61</v>
      </c>
      <c r="B56" s="125"/>
      <c r="C56" s="125"/>
      <c r="E56" s="128">
        <v>5000000</v>
      </c>
      <c r="G56" s="9">
        <v>95975910383</v>
      </c>
      <c r="I56" s="9">
        <v>144127217500</v>
      </c>
      <c r="K56" s="9">
        <v>0</v>
      </c>
      <c r="M56" s="9">
        <v>0</v>
      </c>
      <c r="O56" s="9">
        <v>0</v>
      </c>
      <c r="Q56" s="9">
        <v>0</v>
      </c>
      <c r="S56" s="9">
        <v>5000000</v>
      </c>
      <c r="U56" s="9">
        <v>23470</v>
      </c>
      <c r="W56" s="9">
        <v>95975910383</v>
      </c>
      <c r="Y56" s="9">
        <v>116442884500</v>
      </c>
      <c r="AA56" s="182">
        <v>0.65752116799615901</v>
      </c>
      <c r="AC56" s="173"/>
    </row>
    <row r="57" spans="1:29" ht="21.75" customHeight="1">
      <c r="A57" s="125" t="s">
        <v>59</v>
      </c>
      <c r="B57" s="125"/>
      <c r="C57" s="125"/>
      <c r="E57" s="128">
        <v>1989000</v>
      </c>
      <c r="G57" s="9">
        <v>94877552668</v>
      </c>
      <c r="I57" s="9">
        <v>138291905852.10001</v>
      </c>
      <c r="K57" s="9">
        <v>2469</v>
      </c>
      <c r="M57" s="9">
        <v>148659064</v>
      </c>
      <c r="O57" s="9">
        <v>0</v>
      </c>
      <c r="Q57" s="9">
        <v>0</v>
      </c>
      <c r="S57" s="9">
        <v>1991469</v>
      </c>
      <c r="U57" s="9">
        <v>56940</v>
      </c>
      <c r="W57" s="9">
        <v>95026211732</v>
      </c>
      <c r="Y57" s="9">
        <v>112517707347</v>
      </c>
      <c r="AA57" s="182">
        <v>0.63535676458658541</v>
      </c>
      <c r="AC57" s="173"/>
    </row>
    <row r="58" spans="1:29" ht="21.75" customHeight="1">
      <c r="A58" s="125" t="s">
        <v>39</v>
      </c>
      <c r="B58" s="125"/>
      <c r="C58" s="125"/>
      <c r="E58" s="128">
        <v>4000000</v>
      </c>
      <c r="G58" s="9">
        <v>59830965921</v>
      </c>
      <c r="I58" s="9">
        <v>64338786800</v>
      </c>
      <c r="K58" s="9">
        <v>2257882</v>
      </c>
      <c r="M58" s="9">
        <v>36992076773</v>
      </c>
      <c r="O58" s="9">
        <v>0</v>
      </c>
      <c r="Q58" s="9">
        <v>0</v>
      </c>
      <c r="S58" s="9">
        <v>6257882</v>
      </c>
      <c r="U58" s="9">
        <v>17980</v>
      </c>
      <c r="W58" s="9">
        <v>96823042694</v>
      </c>
      <c r="Y58" s="9">
        <v>111646964127</v>
      </c>
      <c r="AA58" s="182">
        <v>0.63043991542489064</v>
      </c>
      <c r="AC58" s="173"/>
    </row>
    <row r="59" spans="1:29" ht="21.75" customHeight="1">
      <c r="A59" s="125" t="s">
        <v>88</v>
      </c>
      <c r="B59" s="125"/>
      <c r="C59" s="125"/>
      <c r="E59" s="128">
        <v>8700000</v>
      </c>
      <c r="G59" s="9">
        <v>107153957507</v>
      </c>
      <c r="I59" s="9">
        <v>138296638980</v>
      </c>
      <c r="K59" s="9">
        <v>0</v>
      </c>
      <c r="M59" s="9">
        <v>0</v>
      </c>
      <c r="O59" s="9">
        <v>0</v>
      </c>
      <c r="Q59" s="9">
        <v>0</v>
      </c>
      <c r="S59" s="9">
        <v>8700000</v>
      </c>
      <c r="U59" s="9">
        <v>12720</v>
      </c>
      <c r="W59" s="9">
        <v>107153957507</v>
      </c>
      <c r="Y59" s="9">
        <v>109808567280</v>
      </c>
      <c r="AA59" s="182">
        <v>0.62005899049959046</v>
      </c>
      <c r="AC59" s="173"/>
    </row>
    <row r="60" spans="1:29" ht="21.75" customHeight="1">
      <c r="A60" s="125" t="s">
        <v>70</v>
      </c>
      <c r="B60" s="125"/>
      <c r="C60" s="125"/>
      <c r="E60" s="128">
        <v>18054931</v>
      </c>
      <c r="G60" s="9">
        <v>67460020020</v>
      </c>
      <c r="I60" s="9">
        <v>114300037525.901</v>
      </c>
      <c r="K60" s="9">
        <v>0</v>
      </c>
      <c r="M60" s="9">
        <v>0</v>
      </c>
      <c r="O60" s="9">
        <v>0</v>
      </c>
      <c r="Q60" s="9">
        <v>0</v>
      </c>
      <c r="S60" s="9">
        <v>18054931</v>
      </c>
      <c r="U60" s="9">
        <v>6010</v>
      </c>
      <c r="W60" s="9">
        <v>67460020020</v>
      </c>
      <c r="Y60" s="9">
        <v>107671351964</v>
      </c>
      <c r="AA60" s="182">
        <v>0.60799071928774495</v>
      </c>
      <c r="AC60" s="173"/>
    </row>
    <row r="61" spans="1:29" ht="21.75" customHeight="1">
      <c r="A61" s="125" t="s">
        <v>42</v>
      </c>
      <c r="B61" s="125"/>
      <c r="C61" s="125"/>
      <c r="E61" s="128">
        <v>46759776</v>
      </c>
      <c r="G61" s="9">
        <v>132697726004</v>
      </c>
      <c r="I61" s="9">
        <v>118501316767.10201</v>
      </c>
      <c r="K61" s="9">
        <v>0</v>
      </c>
      <c r="M61" s="9">
        <v>0</v>
      </c>
      <c r="O61" s="9">
        <v>0</v>
      </c>
      <c r="Q61" s="9">
        <v>0</v>
      </c>
      <c r="S61" s="9">
        <v>46759776</v>
      </c>
      <c r="U61" s="9">
        <v>2312</v>
      </c>
      <c r="W61" s="9">
        <v>132697726004</v>
      </c>
      <c r="Y61" s="9">
        <v>107272922617</v>
      </c>
      <c r="AA61" s="182">
        <v>0.60574089757705574</v>
      </c>
      <c r="AC61" s="173"/>
    </row>
    <row r="62" spans="1:29" ht="21.75" customHeight="1">
      <c r="A62" s="125" t="s">
        <v>30</v>
      </c>
      <c r="B62" s="125"/>
      <c r="C62" s="125"/>
      <c r="E62" s="128">
        <v>150000</v>
      </c>
      <c r="G62" s="9">
        <v>6868111351</v>
      </c>
      <c r="I62" s="9">
        <v>6928525275</v>
      </c>
      <c r="K62" s="9">
        <v>9755694</v>
      </c>
      <c r="M62" s="9">
        <v>101092728929</v>
      </c>
      <c r="O62" s="9">
        <v>9</v>
      </c>
      <c r="Q62" s="9">
        <v>9</v>
      </c>
      <c r="S62" s="9">
        <v>9905685</v>
      </c>
      <c r="U62" s="9">
        <v>10816</v>
      </c>
      <c r="W62" s="9">
        <v>107960742190</v>
      </c>
      <c r="Y62" s="9">
        <v>106311697618</v>
      </c>
      <c r="AA62" s="182">
        <v>0.60031312252009561</v>
      </c>
      <c r="AC62" s="173"/>
    </row>
    <row r="63" spans="1:29" ht="21.75" customHeight="1">
      <c r="A63" s="125" t="s">
        <v>34</v>
      </c>
      <c r="B63" s="125"/>
      <c r="C63" s="125"/>
      <c r="E63" s="128">
        <v>11069525</v>
      </c>
      <c r="G63" s="9">
        <v>51079073019</v>
      </c>
      <c r="I63" s="9">
        <v>116869308563.42</v>
      </c>
      <c r="K63" s="9">
        <v>0</v>
      </c>
      <c r="M63" s="9">
        <v>0</v>
      </c>
      <c r="O63" s="9">
        <v>0</v>
      </c>
      <c r="Q63" s="9">
        <v>0</v>
      </c>
      <c r="S63" s="9">
        <v>11069525</v>
      </c>
      <c r="U63" s="9">
        <v>9160</v>
      </c>
      <c r="W63" s="9">
        <v>51079073019</v>
      </c>
      <c r="Y63" s="9">
        <v>100613051357</v>
      </c>
      <c r="AA63" s="182">
        <v>0.56813442339546461</v>
      </c>
      <c r="AC63" s="173"/>
    </row>
    <row r="64" spans="1:29" ht="21.75" customHeight="1">
      <c r="A64" s="125" t="s">
        <v>35</v>
      </c>
      <c r="B64" s="125"/>
      <c r="C64" s="125"/>
      <c r="E64" s="128">
        <v>3000000</v>
      </c>
      <c r="G64" s="9">
        <v>176499178344</v>
      </c>
      <c r="I64" s="9">
        <v>130384278000</v>
      </c>
      <c r="K64" s="9">
        <v>0</v>
      </c>
      <c r="M64" s="9">
        <v>0</v>
      </c>
      <c r="O64" s="9">
        <v>356423</v>
      </c>
      <c r="Q64" s="9">
        <v>13226485606</v>
      </c>
      <c r="S64" s="9">
        <v>2643577</v>
      </c>
      <c r="U64" s="9">
        <v>36140</v>
      </c>
      <c r="W64" s="9">
        <v>155529722796</v>
      </c>
      <c r="Y64" s="9">
        <v>94800357293</v>
      </c>
      <c r="AA64" s="182">
        <v>0.53531172747396649</v>
      </c>
      <c r="AC64" s="173"/>
    </row>
    <row r="65" spans="1:29" ht="21.75" customHeight="1">
      <c r="A65" s="125" t="s">
        <v>87</v>
      </c>
      <c r="B65" s="125"/>
      <c r="C65" s="125"/>
      <c r="E65" s="128">
        <v>10000000</v>
      </c>
      <c r="G65" s="9">
        <v>95152813197</v>
      </c>
      <c r="I65" s="9">
        <v>121453848000</v>
      </c>
      <c r="K65" s="9">
        <v>0</v>
      </c>
      <c r="M65" s="9">
        <v>0</v>
      </c>
      <c r="O65" s="9">
        <v>0</v>
      </c>
      <c r="Q65" s="9">
        <v>0</v>
      </c>
      <c r="S65" s="9">
        <v>10000000</v>
      </c>
      <c r="U65" s="9">
        <v>9330</v>
      </c>
      <c r="W65" s="9">
        <v>95152813197</v>
      </c>
      <c r="Y65" s="9">
        <v>92578791000</v>
      </c>
      <c r="AA65" s="182">
        <v>0.52276714933141577</v>
      </c>
      <c r="AC65" s="173"/>
    </row>
    <row r="66" spans="1:29" ht="21.75" customHeight="1">
      <c r="A66" s="125" t="s">
        <v>25</v>
      </c>
      <c r="B66" s="125"/>
      <c r="C66" s="125"/>
      <c r="E66" s="128">
        <v>14965517</v>
      </c>
      <c r="G66" s="9">
        <v>45824783770</v>
      </c>
      <c r="I66" s="9">
        <v>119541160106.39999</v>
      </c>
      <c r="K66" s="9">
        <v>0</v>
      </c>
      <c r="M66" s="9">
        <v>0</v>
      </c>
      <c r="O66" s="9">
        <v>3200000</v>
      </c>
      <c r="Q66" s="9">
        <v>25846649294</v>
      </c>
      <c r="S66" s="9">
        <v>11765517</v>
      </c>
      <c r="U66" s="9">
        <v>7630</v>
      </c>
      <c r="W66" s="9">
        <v>36026304503</v>
      </c>
      <c r="Y66" s="9">
        <v>89076965693</v>
      </c>
      <c r="AA66" s="182">
        <v>0.50299329817800198</v>
      </c>
      <c r="AC66" s="173"/>
    </row>
    <row r="67" spans="1:29" ht="21.75" customHeight="1">
      <c r="A67" s="125" t="s">
        <v>56</v>
      </c>
      <c r="B67" s="125"/>
      <c r="C67" s="125"/>
      <c r="E67" s="128">
        <v>9000000</v>
      </c>
      <c r="G67" s="9">
        <v>56301630487</v>
      </c>
      <c r="I67" s="9">
        <v>87518214000</v>
      </c>
      <c r="K67" s="9">
        <v>0</v>
      </c>
      <c r="M67" s="9">
        <v>0</v>
      </c>
      <c r="O67" s="9">
        <v>0</v>
      </c>
      <c r="Q67" s="9">
        <v>0</v>
      </c>
      <c r="S67" s="9">
        <v>9000000</v>
      </c>
      <c r="U67" s="9">
        <v>9580</v>
      </c>
      <c r="W67" s="9">
        <v>56301630487</v>
      </c>
      <c r="Y67" s="9">
        <v>85553519400</v>
      </c>
      <c r="AA67" s="182">
        <v>0.48309735922137909</v>
      </c>
      <c r="AC67" s="173"/>
    </row>
    <row r="68" spans="1:29" ht="21.75" customHeight="1">
      <c r="A68" s="125" t="s">
        <v>89</v>
      </c>
      <c r="B68" s="125"/>
      <c r="C68" s="125"/>
      <c r="E68" s="128">
        <v>40000000</v>
      </c>
      <c r="G68" s="9">
        <v>90299030287</v>
      </c>
      <c r="I68" s="9">
        <v>86248108400</v>
      </c>
      <c r="K68" s="9">
        <v>0</v>
      </c>
      <c r="M68" s="9">
        <v>0</v>
      </c>
      <c r="O68" s="9">
        <v>0</v>
      </c>
      <c r="Q68" s="9">
        <v>0</v>
      </c>
      <c r="S68" s="9">
        <v>40000000</v>
      </c>
      <c r="U68" s="9">
        <v>2038</v>
      </c>
      <c r="W68" s="9">
        <v>90299030287</v>
      </c>
      <c r="Y68" s="9">
        <v>80889850400</v>
      </c>
      <c r="AA68" s="182">
        <v>0.45676289403533776</v>
      </c>
      <c r="AC68" s="173"/>
    </row>
    <row r="69" spans="1:29" ht="21.75" customHeight="1">
      <c r="A69" s="125" t="s">
        <v>75</v>
      </c>
      <c r="B69" s="125"/>
      <c r="C69" s="125"/>
      <c r="E69" s="128">
        <v>41942275</v>
      </c>
      <c r="G69" s="9">
        <v>89917890783</v>
      </c>
      <c r="I69" s="9">
        <v>93182839058.705704</v>
      </c>
      <c r="K69" s="9">
        <v>0</v>
      </c>
      <c r="M69" s="9">
        <v>0</v>
      </c>
      <c r="O69" s="9">
        <v>0</v>
      </c>
      <c r="Q69" s="9">
        <v>0</v>
      </c>
      <c r="S69" s="9">
        <v>41942275</v>
      </c>
      <c r="U69" s="9">
        <v>1870</v>
      </c>
      <c r="W69" s="9">
        <v>89917890783</v>
      </c>
      <c r="Y69" s="9">
        <v>77825774470</v>
      </c>
      <c r="AA69" s="182">
        <v>0.43946089406364763</v>
      </c>
      <c r="AC69" s="173"/>
    </row>
    <row r="70" spans="1:29" ht="21.75" customHeight="1">
      <c r="A70" s="125" t="s">
        <v>98</v>
      </c>
      <c r="B70" s="125"/>
      <c r="C70" s="125"/>
      <c r="E70" s="128">
        <v>9000000</v>
      </c>
      <c r="G70" s="9">
        <v>28405089495</v>
      </c>
      <c r="I70" s="9">
        <v>39740413500</v>
      </c>
      <c r="K70" s="9">
        <v>7701154</v>
      </c>
      <c r="M70" s="9">
        <v>36026686065</v>
      </c>
      <c r="O70" s="9">
        <v>0</v>
      </c>
      <c r="Q70" s="9">
        <v>0</v>
      </c>
      <c r="S70" s="9">
        <v>16701154</v>
      </c>
      <c r="U70" s="9">
        <v>4180</v>
      </c>
      <c r="W70" s="9">
        <v>64431775560</v>
      </c>
      <c r="Y70" s="9">
        <v>69271186052</v>
      </c>
      <c r="AA70" s="182">
        <v>0.39115546954172442</v>
      </c>
      <c r="AC70" s="173"/>
    </row>
    <row r="71" spans="1:29" ht="21.75" customHeight="1">
      <c r="A71" s="125" t="s">
        <v>97</v>
      </c>
      <c r="B71" s="125"/>
      <c r="C71" s="125"/>
      <c r="E71" s="128">
        <v>10000000</v>
      </c>
      <c r="G71" s="9">
        <v>44261074499</v>
      </c>
      <c r="I71" s="9">
        <v>83648361000</v>
      </c>
      <c r="K71" s="9">
        <v>0</v>
      </c>
      <c r="M71" s="9">
        <v>0</v>
      </c>
      <c r="O71" s="9">
        <v>0</v>
      </c>
      <c r="Q71" s="9">
        <v>0</v>
      </c>
      <c r="S71" s="9">
        <v>10000000</v>
      </c>
      <c r="U71" s="9">
        <v>6980</v>
      </c>
      <c r="W71" s="9">
        <v>44261074499</v>
      </c>
      <c r="Y71" s="9">
        <v>69260446000</v>
      </c>
      <c r="AA71" s="182">
        <v>0.39109482340120927</v>
      </c>
      <c r="AC71" s="173"/>
    </row>
    <row r="72" spans="1:29" ht="21.75" customHeight="1">
      <c r="A72" s="125" t="s">
        <v>62</v>
      </c>
      <c r="B72" s="125"/>
      <c r="C72" s="125"/>
      <c r="E72" s="128">
        <v>3680410</v>
      </c>
      <c r="G72" s="9">
        <v>31976000226</v>
      </c>
      <c r="I72" s="9">
        <v>69533326600.528</v>
      </c>
      <c r="K72" s="9">
        <v>0</v>
      </c>
      <c r="M72" s="9">
        <v>0</v>
      </c>
      <c r="O72" s="9">
        <v>0</v>
      </c>
      <c r="Q72" s="9">
        <v>0</v>
      </c>
      <c r="S72" s="9">
        <v>3680410</v>
      </c>
      <c r="U72" s="9">
        <v>17840</v>
      </c>
      <c r="W72" s="9">
        <v>31976000226</v>
      </c>
      <c r="Y72" s="9">
        <v>65150974083</v>
      </c>
      <c r="AA72" s="182">
        <v>0.36788975779058142</v>
      </c>
      <c r="AC72" s="173"/>
    </row>
    <row r="73" spans="1:29" ht="21.75" customHeight="1">
      <c r="A73" s="125" t="s">
        <v>36</v>
      </c>
      <c r="B73" s="125"/>
      <c r="C73" s="125"/>
      <c r="E73" s="128">
        <v>400000</v>
      </c>
      <c r="G73" s="9">
        <v>73258604475</v>
      </c>
      <c r="I73" s="9">
        <v>64187961760</v>
      </c>
      <c r="K73" s="9">
        <v>0</v>
      </c>
      <c r="M73" s="9">
        <v>0</v>
      </c>
      <c r="O73" s="9">
        <v>0</v>
      </c>
      <c r="Q73" s="9">
        <v>0</v>
      </c>
      <c r="S73" s="9">
        <v>400000</v>
      </c>
      <c r="U73" s="9">
        <v>163000</v>
      </c>
      <c r="W73" s="9">
        <v>73258604475</v>
      </c>
      <c r="Y73" s="9">
        <v>64696004000</v>
      </c>
      <c r="AA73" s="182">
        <v>0.36532066598508373</v>
      </c>
      <c r="AC73" s="173"/>
    </row>
    <row r="74" spans="1:29" ht="21.75" customHeight="1">
      <c r="A74" s="125" t="s">
        <v>96</v>
      </c>
      <c r="B74" s="125"/>
      <c r="C74" s="125"/>
      <c r="E74" s="128">
        <v>600000</v>
      </c>
      <c r="G74" s="9">
        <v>5500504956</v>
      </c>
      <c r="I74" s="9">
        <v>5495191260</v>
      </c>
      <c r="K74" s="9">
        <v>5609070</v>
      </c>
      <c r="M74" s="9">
        <v>54867407943</v>
      </c>
      <c r="O74" s="9">
        <v>0</v>
      </c>
      <c r="Q74" s="9">
        <v>0</v>
      </c>
      <c r="S74" s="9">
        <v>6209070</v>
      </c>
      <c r="U74" s="9">
        <v>8840</v>
      </c>
      <c r="W74" s="9">
        <v>60367912899</v>
      </c>
      <c r="Y74" s="9">
        <v>54463893177</v>
      </c>
      <c r="AA74" s="182">
        <v>0.30754273057671533</v>
      </c>
      <c r="AC74" s="173"/>
    </row>
    <row r="75" spans="1:29" ht="21.75" customHeight="1">
      <c r="A75" s="125" t="s">
        <v>27</v>
      </c>
      <c r="B75" s="125"/>
      <c r="C75" s="125"/>
      <c r="E75" s="128">
        <v>40000000</v>
      </c>
      <c r="G75" s="9">
        <v>102050350360</v>
      </c>
      <c r="I75" s="9">
        <v>67910958800</v>
      </c>
      <c r="K75" s="9">
        <v>0</v>
      </c>
      <c r="M75" s="9">
        <v>0</v>
      </c>
      <c r="O75" s="9">
        <v>524467</v>
      </c>
      <c r="Q75" s="9">
        <v>814141511</v>
      </c>
      <c r="S75" s="9">
        <v>39475533</v>
      </c>
      <c r="U75" s="9">
        <v>1372</v>
      </c>
      <c r="W75" s="9">
        <v>100712299331</v>
      </c>
      <c r="Y75" s="9">
        <v>53741771142</v>
      </c>
      <c r="AA75" s="182">
        <v>0.3034651046579846</v>
      </c>
      <c r="AC75" s="173"/>
    </row>
    <row r="76" spans="1:29" ht="21.75" customHeight="1">
      <c r="A76" s="125" t="s">
        <v>73</v>
      </c>
      <c r="B76" s="125"/>
      <c r="C76" s="125"/>
      <c r="E76" s="128">
        <v>7079893</v>
      </c>
      <c r="G76" s="9">
        <v>103063523180</v>
      </c>
      <c r="I76" s="9">
        <v>44890807079.232903</v>
      </c>
      <c r="K76" s="9">
        <v>0</v>
      </c>
      <c r="M76" s="9">
        <v>0</v>
      </c>
      <c r="O76" s="9">
        <v>0</v>
      </c>
      <c r="Q76" s="9">
        <v>0</v>
      </c>
      <c r="S76" s="9">
        <v>7079893</v>
      </c>
      <c r="U76" s="9">
        <v>6390</v>
      </c>
      <c r="W76" s="9">
        <v>103063523180</v>
      </c>
      <c r="Y76" s="9">
        <v>44890807079</v>
      </c>
      <c r="AA76" s="182">
        <v>0.25348612780950414</v>
      </c>
      <c r="AC76" s="173"/>
    </row>
    <row r="77" spans="1:29" ht="21.75" customHeight="1">
      <c r="A77" s="125" t="s">
        <v>50</v>
      </c>
      <c r="B77" s="125"/>
      <c r="C77" s="125"/>
      <c r="E77" s="128">
        <v>30000000</v>
      </c>
      <c r="G77" s="9">
        <v>82908938080</v>
      </c>
      <c r="I77" s="9">
        <v>46348931700</v>
      </c>
      <c r="K77" s="9">
        <v>0</v>
      </c>
      <c r="M77" s="9">
        <v>0</v>
      </c>
      <c r="O77" s="9">
        <v>0</v>
      </c>
      <c r="Q77" s="9">
        <v>0</v>
      </c>
      <c r="S77" s="9">
        <v>30000000</v>
      </c>
      <c r="U77" s="9">
        <v>1473</v>
      </c>
      <c r="W77" s="9">
        <v>82908938080</v>
      </c>
      <c r="Y77" s="9">
        <v>43848411300</v>
      </c>
      <c r="AA77" s="182">
        <v>0.24760000352577988</v>
      </c>
      <c r="AC77" s="173"/>
    </row>
    <row r="78" spans="1:29" ht="21.75" customHeight="1">
      <c r="A78" s="125" t="s">
        <v>43</v>
      </c>
      <c r="B78" s="125"/>
      <c r="C78" s="125"/>
      <c r="E78" s="128">
        <v>14172816</v>
      </c>
      <c r="G78" s="9">
        <v>49131427456</v>
      </c>
      <c r="I78" s="9">
        <v>60190753366.329597</v>
      </c>
      <c r="K78" s="9">
        <v>0</v>
      </c>
      <c r="M78" s="9">
        <v>0</v>
      </c>
      <c r="O78" s="9">
        <v>0</v>
      </c>
      <c r="Q78" s="9">
        <v>0</v>
      </c>
      <c r="S78" s="9">
        <v>14172816</v>
      </c>
      <c r="U78" s="9">
        <v>3090</v>
      </c>
      <c r="W78" s="9">
        <v>49131427456</v>
      </c>
      <c r="Y78" s="9">
        <v>43455473808</v>
      </c>
      <c r="AA78" s="182">
        <v>0.24538119282043941</v>
      </c>
      <c r="AC78" s="173"/>
    </row>
    <row r="79" spans="1:29" ht="21.75" customHeight="1">
      <c r="A79" s="125" t="s">
        <v>108</v>
      </c>
      <c r="B79" s="125"/>
      <c r="C79" s="125"/>
      <c r="E79" s="128">
        <v>0</v>
      </c>
      <c r="G79" s="9">
        <v>0</v>
      </c>
      <c r="I79" s="9">
        <v>0</v>
      </c>
      <c r="K79" s="9">
        <v>1000000</v>
      </c>
      <c r="M79" s="9">
        <v>38752190424</v>
      </c>
      <c r="O79" s="9">
        <v>0</v>
      </c>
      <c r="Q79" s="9">
        <v>0</v>
      </c>
      <c r="S79" s="9">
        <v>1000000</v>
      </c>
      <c r="U79" s="9">
        <v>43790</v>
      </c>
      <c r="W79" s="9">
        <v>38752190424</v>
      </c>
      <c r="Y79" s="9">
        <v>43451503300</v>
      </c>
      <c r="AA79" s="182">
        <v>0.24535877244611679</v>
      </c>
      <c r="AC79" s="173"/>
    </row>
    <row r="80" spans="1:29" ht="21.75" customHeight="1">
      <c r="A80" s="125" t="s">
        <v>107</v>
      </c>
      <c r="B80" s="125"/>
      <c r="C80" s="125"/>
      <c r="E80" s="128">
        <v>0</v>
      </c>
      <c r="G80" s="9">
        <v>0</v>
      </c>
      <c r="I80" s="9">
        <v>0</v>
      </c>
      <c r="K80" s="9">
        <v>11991219</v>
      </c>
      <c r="M80" s="9">
        <v>43047111365</v>
      </c>
      <c r="O80" s="9">
        <v>0</v>
      </c>
      <c r="Q80" s="9">
        <v>0</v>
      </c>
      <c r="S80" s="9">
        <v>11991219</v>
      </c>
      <c r="U80" s="9">
        <v>3560</v>
      </c>
      <c r="W80" s="9">
        <v>43047111365</v>
      </c>
      <c r="Y80" s="9">
        <v>42358755682</v>
      </c>
      <c r="AA80" s="182">
        <v>0.23918832507874346</v>
      </c>
      <c r="AC80" s="173"/>
    </row>
    <row r="81" spans="1:29" ht="21.75" customHeight="1">
      <c r="A81" s="125" t="s">
        <v>22</v>
      </c>
      <c r="B81" s="125"/>
      <c r="C81" s="125"/>
      <c r="E81" s="128">
        <v>58000000</v>
      </c>
      <c r="G81" s="9">
        <v>38419276129</v>
      </c>
      <c r="I81" s="9">
        <v>41552298520</v>
      </c>
      <c r="K81" s="9">
        <v>0</v>
      </c>
      <c r="M81" s="9">
        <v>0</v>
      </c>
      <c r="O81" s="9">
        <v>0</v>
      </c>
      <c r="Q81" s="9">
        <v>0</v>
      </c>
      <c r="S81" s="9">
        <v>58000000</v>
      </c>
      <c r="U81" s="9">
        <v>641</v>
      </c>
      <c r="W81" s="9">
        <v>38419276129</v>
      </c>
      <c r="Y81" s="9">
        <v>36890614060</v>
      </c>
      <c r="AA81" s="182">
        <v>0.20831122269928593</v>
      </c>
      <c r="AC81" s="173"/>
    </row>
    <row r="82" spans="1:29" ht="21.75" customHeight="1">
      <c r="A82" s="125" t="s">
        <v>105</v>
      </c>
      <c r="B82" s="125"/>
      <c r="C82" s="125"/>
      <c r="E82" s="128">
        <v>0</v>
      </c>
      <c r="G82" s="9">
        <v>0</v>
      </c>
      <c r="I82" s="9">
        <v>0</v>
      </c>
      <c r="K82" s="9">
        <v>2650000</v>
      </c>
      <c r="M82" s="9">
        <v>43601478306</v>
      </c>
      <c r="O82" s="9">
        <v>1325000</v>
      </c>
      <c r="Q82" s="9">
        <v>24457481781</v>
      </c>
      <c r="S82" s="9">
        <v>1325000</v>
      </c>
      <c r="U82" s="9">
        <v>18370</v>
      </c>
      <c r="W82" s="9">
        <v>21800739159</v>
      </c>
      <c r="Y82" s="9">
        <v>24152099867</v>
      </c>
      <c r="AA82" s="182">
        <v>0.13638031196410047</v>
      </c>
      <c r="AC82" s="173"/>
    </row>
    <row r="83" spans="1:29" ht="21.75" customHeight="1">
      <c r="A83" s="125" t="s">
        <v>66</v>
      </c>
      <c r="B83" s="125"/>
      <c r="C83" s="125"/>
      <c r="E83" s="128">
        <v>52551677</v>
      </c>
      <c r="G83" s="9">
        <v>22862732845</v>
      </c>
      <c r="I83" s="9">
        <v>22683271853.5037</v>
      </c>
      <c r="K83" s="9">
        <v>0</v>
      </c>
      <c r="M83" s="9">
        <v>0</v>
      </c>
      <c r="O83" s="9">
        <v>0</v>
      </c>
      <c r="Q83" s="9">
        <v>0</v>
      </c>
      <c r="S83" s="9">
        <v>52551677</v>
      </c>
      <c r="U83" s="9">
        <v>435</v>
      </c>
      <c r="W83" s="9">
        <v>22862732845</v>
      </c>
      <c r="Y83" s="9">
        <v>22683271853</v>
      </c>
      <c r="AA83" s="182">
        <v>0.1280862413087934</v>
      </c>
      <c r="AC83" s="173"/>
    </row>
    <row r="84" spans="1:29" ht="21.75" customHeight="1">
      <c r="A84" s="125" t="s">
        <v>81</v>
      </c>
      <c r="B84" s="125"/>
      <c r="C84" s="125"/>
      <c r="E84" s="128">
        <v>3542984</v>
      </c>
      <c r="G84" s="9">
        <v>35402103277</v>
      </c>
      <c r="I84" s="9">
        <v>25277140515.159199</v>
      </c>
      <c r="K84" s="9">
        <v>0</v>
      </c>
      <c r="M84" s="9">
        <v>0</v>
      </c>
      <c r="O84" s="9">
        <v>0</v>
      </c>
      <c r="Q84" s="9">
        <v>0</v>
      </c>
      <c r="S84" s="9">
        <v>3542984</v>
      </c>
      <c r="U84" s="9">
        <v>5150</v>
      </c>
      <c r="W84" s="9">
        <v>35402103277</v>
      </c>
      <c r="Y84" s="9">
        <v>18105323178</v>
      </c>
      <c r="AA84" s="182">
        <v>0.10223581538764176</v>
      </c>
      <c r="AC84" s="173"/>
    </row>
    <row r="85" spans="1:29" ht="21.75" customHeight="1">
      <c r="A85" s="125" t="s">
        <v>99</v>
      </c>
      <c r="B85" s="125"/>
      <c r="C85" s="125"/>
      <c r="E85" s="128">
        <v>250000</v>
      </c>
      <c r="G85" s="9">
        <v>9537651050</v>
      </c>
      <c r="I85" s="9">
        <v>8682858635</v>
      </c>
      <c r="K85" s="9">
        <v>0</v>
      </c>
      <c r="M85" s="9">
        <v>0</v>
      </c>
      <c r="O85" s="9">
        <v>0</v>
      </c>
      <c r="Q85" s="9">
        <v>0</v>
      </c>
      <c r="S85" s="9">
        <v>250000</v>
      </c>
      <c r="U85" s="9">
        <v>44070</v>
      </c>
      <c r="W85" s="9">
        <v>9537651050</v>
      </c>
      <c r="Y85" s="9">
        <v>10932334725</v>
      </c>
      <c r="AA85" s="182">
        <v>6.1731908550470234E-2</v>
      </c>
      <c r="AC85" s="173"/>
    </row>
    <row r="86" spans="1:29" ht="21.75" customHeight="1">
      <c r="A86" s="125" t="s">
        <v>55</v>
      </c>
      <c r="B86" s="125"/>
      <c r="C86" s="125"/>
      <c r="E86" s="128">
        <v>576863</v>
      </c>
      <c r="G86" s="9">
        <v>4857069330</v>
      </c>
      <c r="I86" s="9">
        <v>8586057735.1499996</v>
      </c>
      <c r="K86" s="9">
        <v>0</v>
      </c>
      <c r="M86" s="9">
        <v>0</v>
      </c>
      <c r="O86" s="9">
        <v>0</v>
      </c>
      <c r="Q86" s="9">
        <v>0</v>
      </c>
      <c r="S86" s="9">
        <v>576863</v>
      </c>
      <c r="U86" s="9">
        <v>15170</v>
      </c>
      <c r="W86" s="9">
        <v>4857069330</v>
      </c>
      <c r="Y86" s="9">
        <v>8683366389</v>
      </c>
      <c r="AA86" s="182">
        <v>4.9032598554649087E-2</v>
      </c>
      <c r="AC86" s="173"/>
    </row>
    <row r="87" spans="1:29" ht="21.75" customHeight="1">
      <c r="A87" s="125" t="s">
        <v>26</v>
      </c>
      <c r="B87" s="125"/>
      <c r="C87" s="125"/>
      <c r="E87" s="128">
        <v>24499523</v>
      </c>
      <c r="G87" s="9">
        <v>48008673655</v>
      </c>
      <c r="I87" s="9">
        <v>51440259810.136398</v>
      </c>
      <c r="K87" s="9">
        <v>0</v>
      </c>
      <c r="M87" s="9">
        <v>0</v>
      </c>
      <c r="O87" s="9">
        <v>20000000</v>
      </c>
      <c r="Q87" s="9">
        <v>42730853198</v>
      </c>
      <c r="S87" s="9">
        <v>4499523</v>
      </c>
      <c r="U87" s="9">
        <v>1853</v>
      </c>
      <c r="W87" s="9">
        <v>8817156604</v>
      </c>
      <c r="Y87" s="9">
        <v>8273166346</v>
      </c>
      <c r="AA87" s="182">
        <v>4.6716310938247456E-2</v>
      </c>
      <c r="AC87" s="173"/>
    </row>
    <row r="88" spans="1:29" ht="21.75" customHeight="1">
      <c r="A88" s="125" t="s">
        <v>84</v>
      </c>
      <c r="B88" s="125"/>
      <c r="C88" s="125"/>
      <c r="E88" s="128">
        <v>1256500</v>
      </c>
      <c r="G88" s="9">
        <v>7949477996</v>
      </c>
      <c r="I88" s="9">
        <v>8602832059.5</v>
      </c>
      <c r="K88" s="9">
        <v>0</v>
      </c>
      <c r="M88" s="9">
        <v>0</v>
      </c>
      <c r="O88" s="9">
        <v>0</v>
      </c>
      <c r="Q88" s="9">
        <v>0</v>
      </c>
      <c r="S88" s="9">
        <v>1256500</v>
      </c>
      <c r="U88" s="9">
        <v>5990</v>
      </c>
      <c r="W88" s="9">
        <v>7949477996</v>
      </c>
      <c r="Y88" s="9">
        <v>7468255657</v>
      </c>
      <c r="AA88" s="182">
        <v>4.2171200100119148E-2</v>
      </c>
      <c r="AC88" s="173"/>
    </row>
    <row r="89" spans="1:29" ht="21.75" customHeight="1">
      <c r="A89" s="125" t="s">
        <v>102</v>
      </c>
      <c r="B89" s="125"/>
      <c r="C89" s="125"/>
      <c r="E89" s="128">
        <v>401250</v>
      </c>
      <c r="G89" s="9">
        <v>3710647578</v>
      </c>
      <c r="I89" s="9">
        <v>6665003169.75</v>
      </c>
      <c r="K89" s="9">
        <v>0</v>
      </c>
      <c r="M89" s="9">
        <v>0</v>
      </c>
      <c r="O89" s="9">
        <v>0</v>
      </c>
      <c r="Q89" s="9">
        <v>0</v>
      </c>
      <c r="S89" s="9">
        <v>401250</v>
      </c>
      <c r="U89" s="9">
        <v>14910</v>
      </c>
      <c r="W89" s="9">
        <v>3710647578</v>
      </c>
      <c r="Y89" s="9">
        <v>5936391712</v>
      </c>
      <c r="AA89" s="182">
        <v>3.3521182757688887E-2</v>
      </c>
      <c r="AC89" s="173"/>
    </row>
    <row r="90" spans="1:29" ht="21.75" customHeight="1">
      <c r="A90" s="125" t="s">
        <v>77</v>
      </c>
      <c r="B90" s="125"/>
      <c r="C90" s="125"/>
      <c r="E90" s="128">
        <v>375000</v>
      </c>
      <c r="G90" s="9">
        <v>3274885966</v>
      </c>
      <c r="I90" s="9">
        <v>3910784137.5</v>
      </c>
      <c r="K90" s="9">
        <v>0</v>
      </c>
      <c r="M90" s="9">
        <v>0</v>
      </c>
      <c r="O90" s="9">
        <v>0</v>
      </c>
      <c r="Q90" s="9">
        <v>0</v>
      </c>
      <c r="S90" s="9">
        <v>375000</v>
      </c>
      <c r="U90" s="9">
        <v>8340</v>
      </c>
      <c r="W90" s="9">
        <v>3274885966</v>
      </c>
      <c r="Y90" s="9">
        <v>3103324425</v>
      </c>
      <c r="AA90" s="182">
        <v>1.7523625504115788E-2</v>
      </c>
      <c r="AC90" s="173"/>
    </row>
    <row r="91" spans="1:29" ht="21.75" customHeight="1">
      <c r="A91" s="125" t="s">
        <v>45</v>
      </c>
      <c r="B91" s="125"/>
      <c r="C91" s="125"/>
      <c r="E91" s="128">
        <v>6000000</v>
      </c>
      <c r="G91" s="9">
        <v>56055493982</v>
      </c>
      <c r="I91" s="9">
        <v>69895498800</v>
      </c>
      <c r="K91" s="9">
        <v>0</v>
      </c>
      <c r="M91" s="9">
        <v>0</v>
      </c>
      <c r="O91" s="9">
        <v>6000000</v>
      </c>
      <c r="Q91" s="9">
        <v>70174254451</v>
      </c>
      <c r="S91" s="9">
        <v>0</v>
      </c>
      <c r="U91" s="9">
        <v>0</v>
      </c>
      <c r="W91" s="9">
        <v>0</v>
      </c>
      <c r="Y91" s="9">
        <v>0</v>
      </c>
      <c r="AA91" s="182">
        <v>0</v>
      </c>
      <c r="AC91" s="173"/>
    </row>
    <row r="92" spans="1:29" ht="21.75" customHeight="1">
      <c r="A92" s="125" t="s">
        <v>47</v>
      </c>
      <c r="B92" s="125"/>
      <c r="C92" s="125"/>
      <c r="E92" s="128">
        <v>3333333</v>
      </c>
      <c r="G92" s="9">
        <v>15886665078</v>
      </c>
      <c r="I92" s="9">
        <v>14321762234.490299</v>
      </c>
      <c r="K92" s="9">
        <v>0</v>
      </c>
      <c r="M92" s="9">
        <v>0</v>
      </c>
      <c r="O92" s="9">
        <v>3333333</v>
      </c>
      <c r="Q92" s="9">
        <v>13209469233</v>
      </c>
      <c r="S92" s="9">
        <v>0</v>
      </c>
      <c r="U92" s="9">
        <v>0</v>
      </c>
      <c r="W92" s="9">
        <v>0</v>
      </c>
      <c r="Y92" s="9">
        <v>0</v>
      </c>
      <c r="AA92" s="182">
        <v>0</v>
      </c>
      <c r="AC92" s="173"/>
    </row>
    <row r="93" spans="1:29" ht="21.75" customHeight="1">
      <c r="A93" s="125" t="s">
        <v>48</v>
      </c>
      <c r="B93" s="125"/>
      <c r="C93" s="125"/>
      <c r="E93" s="128">
        <v>2242901</v>
      </c>
      <c r="G93" s="9">
        <v>3223048737</v>
      </c>
      <c r="I93" s="9">
        <v>3445172104.9179602</v>
      </c>
      <c r="K93" s="9">
        <v>0</v>
      </c>
      <c r="M93" s="9">
        <v>0</v>
      </c>
      <c r="O93" s="9">
        <v>2242901</v>
      </c>
      <c r="Q93" s="9">
        <v>2322044778</v>
      </c>
      <c r="S93" s="9">
        <v>0</v>
      </c>
      <c r="U93" s="9">
        <v>0</v>
      </c>
      <c r="W93" s="9">
        <v>0</v>
      </c>
      <c r="Y93" s="9">
        <v>0</v>
      </c>
      <c r="AA93" s="182">
        <v>0</v>
      </c>
      <c r="AC93" s="173"/>
    </row>
    <row r="94" spans="1:29" ht="21.75" customHeight="1">
      <c r="A94" s="125" t="s">
        <v>58</v>
      </c>
      <c r="B94" s="125"/>
      <c r="C94" s="125"/>
      <c r="E94" s="128">
        <v>6000000</v>
      </c>
      <c r="G94" s="9">
        <v>34603568551</v>
      </c>
      <c r="I94" s="9">
        <v>31732794600</v>
      </c>
      <c r="K94" s="9">
        <v>0</v>
      </c>
      <c r="M94" s="9">
        <v>0</v>
      </c>
      <c r="O94" s="9">
        <v>6000000</v>
      </c>
      <c r="Q94" s="9">
        <v>30922630769</v>
      </c>
      <c r="S94" s="9">
        <v>0</v>
      </c>
      <c r="U94" s="9">
        <v>0</v>
      </c>
      <c r="W94" s="9">
        <v>0</v>
      </c>
      <c r="Y94" s="9">
        <v>0</v>
      </c>
      <c r="AA94" s="182">
        <v>0</v>
      </c>
      <c r="AC94" s="173"/>
    </row>
    <row r="95" spans="1:29" ht="21.75" customHeight="1">
      <c r="A95" s="125" t="s">
        <v>60</v>
      </c>
      <c r="B95" s="125"/>
      <c r="C95" s="125"/>
      <c r="E95" s="128">
        <v>100000</v>
      </c>
      <c r="G95" s="9">
        <v>3963530785</v>
      </c>
      <c r="I95" s="9">
        <v>4160588110</v>
      </c>
      <c r="K95" s="9">
        <v>0</v>
      </c>
      <c r="M95" s="9">
        <v>0</v>
      </c>
      <c r="O95" s="9">
        <v>100000</v>
      </c>
      <c r="Q95" s="9">
        <v>4412624698</v>
      </c>
      <c r="S95" s="9">
        <v>0</v>
      </c>
      <c r="U95" s="9">
        <v>0</v>
      </c>
      <c r="W95" s="9">
        <v>0</v>
      </c>
      <c r="Y95" s="9">
        <v>0</v>
      </c>
      <c r="AA95" s="182">
        <v>0</v>
      </c>
      <c r="AC95" s="173"/>
    </row>
    <row r="96" spans="1:29" ht="21.75" customHeight="1">
      <c r="A96" s="125" t="s">
        <v>72</v>
      </c>
      <c r="B96" s="125"/>
      <c r="C96" s="125"/>
      <c r="E96" s="128">
        <v>1500000</v>
      </c>
      <c r="G96" s="9">
        <v>20920166819</v>
      </c>
      <c r="I96" s="9">
        <v>19066468050</v>
      </c>
      <c r="K96" s="9">
        <v>0</v>
      </c>
      <c r="M96" s="9">
        <v>0</v>
      </c>
      <c r="O96" s="9">
        <v>1500000</v>
      </c>
      <c r="Q96" s="9">
        <v>18565347601</v>
      </c>
      <c r="S96" s="9">
        <v>0</v>
      </c>
      <c r="U96" s="9">
        <v>0</v>
      </c>
      <c r="W96" s="9">
        <v>0</v>
      </c>
      <c r="Y96" s="9">
        <v>0</v>
      </c>
      <c r="AA96" s="182">
        <v>0</v>
      </c>
      <c r="AC96" s="173"/>
    </row>
    <row r="97" spans="1:29" ht="21.75" customHeight="1">
      <c r="A97" s="126" t="s">
        <v>109</v>
      </c>
      <c r="B97" s="126"/>
      <c r="C97" s="126"/>
      <c r="D97" s="169"/>
      <c r="E97" s="128">
        <v>0</v>
      </c>
      <c r="G97" s="12">
        <v>0</v>
      </c>
      <c r="I97" s="12">
        <v>0</v>
      </c>
      <c r="K97" s="12">
        <v>1236010</v>
      </c>
      <c r="M97" s="12">
        <v>5016311170</v>
      </c>
      <c r="O97" s="12">
        <v>1236010</v>
      </c>
      <c r="Q97" s="12">
        <v>5555844100</v>
      </c>
      <c r="S97" s="12">
        <v>0</v>
      </c>
      <c r="U97" s="12">
        <v>0</v>
      </c>
      <c r="W97" s="12">
        <v>0</v>
      </c>
      <c r="Y97" s="12">
        <v>0</v>
      </c>
      <c r="AA97" s="182">
        <v>0</v>
      </c>
      <c r="AC97" s="173"/>
    </row>
    <row r="98" spans="1:29" ht="21.75" customHeight="1" thickBot="1">
      <c r="A98" s="192" t="s">
        <v>110</v>
      </c>
      <c r="B98" s="192"/>
      <c r="C98" s="192"/>
      <c r="D98" s="172"/>
      <c r="E98" s="25">
        <f>SUM(E9:E97)</f>
        <v>2880233546</v>
      </c>
      <c r="G98" s="25">
        <f>SUM(G9:G97)</f>
        <v>10238553259355</v>
      </c>
      <c r="I98" s="25">
        <f>SUM(I9:I97)</f>
        <v>16021541434136.434</v>
      </c>
      <c r="K98" s="25">
        <f>SUM(K9:K97)</f>
        <v>233342049</v>
      </c>
      <c r="M98" s="25">
        <f>SUM(M9:M97)</f>
        <v>1533228210607</v>
      </c>
      <c r="O98" s="25">
        <f>SUM(O9:O97)</f>
        <v>47110368</v>
      </c>
      <c r="Q98" s="25">
        <v>268972419555</v>
      </c>
      <c r="S98" s="25">
        <f>SUM(S9:S97)</f>
        <v>3066465227</v>
      </c>
      <c r="U98" s="15"/>
      <c r="W98" s="25">
        <f>SUM(W9:W97)</f>
        <v>11530634551435</v>
      </c>
      <c r="Y98" s="15">
        <f>SUM(Y9:Y97)</f>
        <v>16096238579079</v>
      </c>
      <c r="AA98" s="183">
        <v>90.891063342396507</v>
      </c>
      <c r="AC98" s="173"/>
    </row>
    <row r="99" spans="1:29" ht="13.5" thickTop="1">
      <c r="D99" s="169"/>
    </row>
  </sheetData>
  <sortState xmlns:xlrd2="http://schemas.microsoft.com/office/spreadsheetml/2017/richdata2" ref="A9:AA97">
    <sortCondition descending="1" ref="Y9:Y97"/>
  </sortState>
  <mergeCells count="13">
    <mergeCell ref="A98:C98"/>
    <mergeCell ref="K7:M7"/>
    <mergeCell ref="O7:Q7"/>
    <mergeCell ref="A8:C8"/>
    <mergeCell ref="A1:AA1"/>
    <mergeCell ref="A2:AA2"/>
    <mergeCell ref="A3:AA3"/>
    <mergeCell ref="B4:AA4"/>
    <mergeCell ref="A5:B5"/>
    <mergeCell ref="C5:AA5"/>
    <mergeCell ref="E6:I6"/>
    <mergeCell ref="K6:Q6"/>
    <mergeCell ref="S6:AA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B363-F625-423C-A22B-8F5C39FC4AFB}">
  <sheetPr>
    <pageSetUpPr fitToPage="1"/>
  </sheetPr>
  <dimension ref="A1:AX23"/>
  <sheetViews>
    <sheetView rightToLeft="1" zoomScaleNormal="100" zoomScaleSheetLayoutView="100" workbookViewId="0">
      <selection activeCell="AD22" sqref="AD22"/>
    </sheetView>
  </sheetViews>
  <sheetFormatPr defaultRowHeight="18" customHeight="1"/>
  <cols>
    <col min="1" max="1" width="6.42578125" style="27" bestFit="1" customWidth="1"/>
    <col min="2" max="2" width="15.140625" style="27" customWidth="1"/>
    <col min="3" max="3" width="1.42578125" style="27" hidden="1" customWidth="1"/>
    <col min="4" max="4" width="12.85546875" style="27" hidden="1" customWidth="1"/>
    <col min="5" max="5" width="1.42578125" style="27" hidden="1" customWidth="1"/>
    <col min="6" max="6" width="8.5703125" style="27" hidden="1" customWidth="1"/>
    <col min="7" max="7" width="1.42578125" style="27" hidden="1" customWidth="1"/>
    <col min="8" max="8" width="11.42578125" style="27" hidden="1" customWidth="1"/>
    <col min="9" max="9" width="1.42578125" style="27" hidden="1" customWidth="1"/>
    <col min="10" max="10" width="11.42578125" style="27" hidden="1" customWidth="1"/>
    <col min="11" max="11" width="1.42578125" style="27" hidden="1" customWidth="1"/>
    <col min="12" max="12" width="11.42578125" style="27" hidden="1" customWidth="1"/>
    <col min="13" max="13" width="1.42578125" style="27" hidden="1" customWidth="1"/>
    <col min="14" max="14" width="7.140625" style="27" hidden="1" customWidth="1"/>
    <col min="15" max="15" width="1.42578125" style="27" hidden="1" customWidth="1"/>
    <col min="16" max="16" width="12.28515625" style="27" hidden="1" customWidth="1"/>
    <col min="17" max="17" width="1.42578125" style="27" customWidth="1"/>
    <col min="18" max="18" width="11.7109375" style="27" bestFit="1" customWidth="1"/>
    <col min="19" max="19" width="1.42578125" style="27" customWidth="1"/>
    <col min="20" max="20" width="21" style="27" bestFit="1" customWidth="1"/>
    <col min="21" max="21" width="1.42578125" style="27" customWidth="1"/>
    <col min="22" max="22" width="21" style="27" bestFit="1" customWidth="1"/>
    <col min="23" max="23" width="1.42578125" style="27" customWidth="1"/>
    <col min="24" max="24" width="7.42578125" style="27" bestFit="1" customWidth="1"/>
    <col min="25" max="25" width="15" style="84" bestFit="1" customWidth="1"/>
    <col min="26" max="26" width="1.42578125" style="27" customWidth="1"/>
    <col min="27" max="27" width="5.5703125" style="27" bestFit="1" customWidth="1"/>
    <col min="28" max="28" width="8.85546875" style="27" bestFit="1" customWidth="1"/>
    <col min="29" max="29" width="1.42578125" style="27" customWidth="1"/>
    <col min="30" max="30" width="12.42578125" style="27" bestFit="1" customWidth="1"/>
    <col min="31" max="31" width="1.42578125" style="27" customWidth="1"/>
    <col min="32" max="32" width="14.28515625" style="27" bestFit="1" customWidth="1"/>
    <col min="33" max="33" width="1.42578125" style="27" customWidth="1"/>
    <col min="34" max="34" width="21.5703125" style="27" bestFit="1" customWidth="1"/>
    <col min="35" max="35" width="1.42578125" style="27" customWidth="1"/>
    <col min="36" max="36" width="19.42578125" style="27" bestFit="1" customWidth="1"/>
    <col min="37" max="37" width="1.42578125" style="27" customWidth="1"/>
    <col min="38" max="38" width="10.5703125" style="75" customWidth="1"/>
    <col min="39" max="39" width="18" style="27" bestFit="1" customWidth="1"/>
    <col min="40" max="40" width="4.85546875" style="27" bestFit="1" customWidth="1"/>
    <col min="41" max="42" width="9.140625" style="27"/>
    <col min="43" max="43" width="17.7109375" style="27" bestFit="1" customWidth="1"/>
    <col min="44" max="16384" width="9.140625" style="27"/>
  </cols>
  <sheetData>
    <row r="1" spans="1:50" ht="25.5">
      <c r="B1" s="213" t="s">
        <v>0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</row>
    <row r="2" spans="1:50" ht="25.5">
      <c r="B2" s="213" t="s">
        <v>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</row>
    <row r="3" spans="1:50" ht="25.5">
      <c r="B3" s="213" t="s">
        <v>2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</row>
    <row r="5" spans="1:50" s="31" customFormat="1" ht="24">
      <c r="A5" s="29" t="s">
        <v>127</v>
      </c>
      <c r="B5" s="29" t="s">
        <v>253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7" spans="1:50" ht="21">
      <c r="F7" s="214" t="s">
        <v>254</v>
      </c>
      <c r="G7" s="215"/>
      <c r="H7" s="215"/>
      <c r="I7" s="215"/>
      <c r="J7" s="215"/>
      <c r="K7" s="215"/>
      <c r="L7" s="215"/>
      <c r="M7" s="215"/>
      <c r="N7" s="215"/>
      <c r="O7" s="215"/>
      <c r="P7" s="215"/>
      <c r="R7" s="214" t="s">
        <v>7</v>
      </c>
      <c r="S7" s="215"/>
      <c r="T7" s="215"/>
      <c r="U7" s="215"/>
      <c r="V7" s="215"/>
      <c r="X7" s="214" t="s">
        <v>255</v>
      </c>
      <c r="Y7" s="215"/>
      <c r="Z7" s="215"/>
      <c r="AA7" s="215"/>
      <c r="AB7" s="215"/>
      <c r="AD7" s="214" t="s">
        <v>9</v>
      </c>
      <c r="AE7" s="215"/>
      <c r="AF7" s="215"/>
      <c r="AG7" s="215"/>
      <c r="AH7" s="215"/>
      <c r="AI7" s="215"/>
      <c r="AJ7" s="215"/>
      <c r="AK7" s="215"/>
      <c r="AL7" s="215"/>
      <c r="AM7" s="32"/>
    </row>
    <row r="8" spans="1:50" ht="18" customHeight="1">
      <c r="A8" s="203" t="s">
        <v>256</v>
      </c>
      <c r="B8" s="203"/>
      <c r="D8" s="205" t="s">
        <v>257</v>
      </c>
      <c r="F8" s="202" t="s">
        <v>258</v>
      </c>
      <c r="H8" s="202" t="s">
        <v>259</v>
      </c>
      <c r="J8" s="206" t="s">
        <v>260</v>
      </c>
      <c r="L8" s="206" t="s">
        <v>261</v>
      </c>
      <c r="N8" s="206" t="s">
        <v>262</v>
      </c>
      <c r="P8" s="206" t="s">
        <v>263</v>
      </c>
      <c r="R8" s="199" t="s">
        <v>264</v>
      </c>
      <c r="T8" s="199" t="s">
        <v>265</v>
      </c>
      <c r="V8" s="199" t="s">
        <v>266</v>
      </c>
      <c r="X8" s="199" t="s">
        <v>267</v>
      </c>
      <c r="Y8" s="200"/>
      <c r="AA8" s="199" t="s">
        <v>268</v>
      </c>
      <c r="AB8" s="200"/>
      <c r="AD8" s="199" t="s">
        <v>264</v>
      </c>
      <c r="AF8" s="202" t="s">
        <v>269</v>
      </c>
      <c r="AH8" s="199" t="s">
        <v>265</v>
      </c>
      <c r="AJ8" s="199" t="s">
        <v>266</v>
      </c>
      <c r="AL8" s="210" t="s">
        <v>270</v>
      </c>
    </row>
    <row r="9" spans="1:50" ht="18" customHeight="1">
      <c r="A9" s="204"/>
      <c r="B9" s="204"/>
      <c r="D9" s="205"/>
      <c r="F9" s="201"/>
      <c r="H9" s="201"/>
      <c r="J9" s="206"/>
      <c r="L9" s="206"/>
      <c r="N9" s="212"/>
      <c r="P9" s="212"/>
      <c r="R9" s="201"/>
      <c r="T9" s="201"/>
      <c r="V9" s="201"/>
      <c r="X9" s="33" t="s">
        <v>264</v>
      </c>
      <c r="Y9" s="34" t="s">
        <v>265</v>
      </c>
      <c r="AA9" s="33" t="s">
        <v>264</v>
      </c>
      <c r="AB9" s="33" t="s">
        <v>271</v>
      </c>
      <c r="AD9" s="201"/>
      <c r="AF9" s="201"/>
      <c r="AH9" s="201"/>
      <c r="AJ9" s="201"/>
      <c r="AL9" s="211"/>
      <c r="AM9" s="35"/>
    </row>
    <row r="10" spans="1:50" s="38" customFormat="1" ht="18" customHeight="1">
      <c r="A10" s="207" t="s">
        <v>68</v>
      </c>
      <c r="B10" s="207"/>
      <c r="C10" s="207"/>
      <c r="D10" s="37" t="s">
        <v>272</v>
      </c>
      <c r="F10" s="39" t="s">
        <v>273</v>
      </c>
      <c r="H10" s="39" t="s">
        <v>274</v>
      </c>
      <c r="J10" s="39" t="s">
        <v>275</v>
      </c>
      <c r="L10" s="40">
        <v>0</v>
      </c>
      <c r="N10" s="40">
        <v>0</v>
      </c>
      <c r="O10" s="41"/>
      <c r="P10" s="41">
        <v>0</v>
      </c>
      <c r="R10" s="42">
        <v>37406</v>
      </c>
      <c r="S10" s="43"/>
      <c r="T10" s="44">
        <v>389643160558</v>
      </c>
      <c r="U10" s="45"/>
      <c r="V10" s="45">
        <v>795581929792</v>
      </c>
      <c r="W10" s="38">
        <v>964251269504</v>
      </c>
      <c r="X10" s="46">
        <v>0</v>
      </c>
      <c r="Y10" s="47">
        <v>0</v>
      </c>
      <c r="AA10" s="47">
        <v>0</v>
      </c>
      <c r="AB10" s="48">
        <v>0</v>
      </c>
      <c r="AD10" s="49">
        <v>37406</v>
      </c>
      <c r="AE10" s="50"/>
      <c r="AF10" s="51">
        <v>25170000</v>
      </c>
      <c r="AG10" s="52"/>
      <c r="AH10" s="51">
        <v>389643160558</v>
      </c>
      <c r="AI10" s="53"/>
      <c r="AJ10" s="51">
        <v>939249398352</v>
      </c>
      <c r="AK10" s="52"/>
      <c r="AL10" s="54">
        <v>5.3036848416795852</v>
      </c>
      <c r="AM10" s="55"/>
      <c r="AN10" s="56"/>
      <c r="AO10" s="57"/>
      <c r="AP10" s="58"/>
      <c r="AQ10" s="59"/>
    </row>
    <row r="11" spans="1:50" s="38" customFormat="1" ht="18" customHeight="1">
      <c r="A11" s="208" t="s">
        <v>86</v>
      </c>
      <c r="B11" s="208"/>
      <c r="C11" s="208"/>
      <c r="D11" s="37"/>
      <c r="F11" s="39"/>
      <c r="H11" s="39"/>
      <c r="J11" s="39"/>
      <c r="L11" s="40"/>
      <c r="N11" s="40"/>
      <c r="O11" s="41"/>
      <c r="P11" s="41"/>
      <c r="R11" s="60">
        <v>7000</v>
      </c>
      <c r="S11" s="61"/>
      <c r="T11" s="60">
        <v>72483299106</v>
      </c>
      <c r="U11" s="61"/>
      <c r="V11" s="60">
        <v>153630190504</v>
      </c>
      <c r="X11" s="46">
        <v>0</v>
      </c>
      <c r="Y11" s="62">
        <v>0</v>
      </c>
      <c r="AA11" s="62">
        <v>0</v>
      </c>
      <c r="AB11" s="62">
        <v>0</v>
      </c>
      <c r="AC11" s="39"/>
      <c r="AD11" s="60">
        <v>7000</v>
      </c>
      <c r="AE11" s="61"/>
      <c r="AF11" s="60">
        <v>24389950</v>
      </c>
      <c r="AG11" s="61"/>
      <c r="AH11" s="60">
        <v>72483299106</v>
      </c>
      <c r="AI11" s="61"/>
      <c r="AJ11" s="60">
        <v>170319898840</v>
      </c>
      <c r="AK11" s="52"/>
      <c r="AL11" s="184">
        <v>0.96174995405807262</v>
      </c>
      <c r="AM11" s="186"/>
      <c r="AN11" s="185"/>
      <c r="AO11" s="50"/>
      <c r="AP11" s="58"/>
      <c r="AQ11" s="187"/>
    </row>
    <row r="12" spans="1:50" s="38" customFormat="1" ht="18" customHeight="1" thickBot="1">
      <c r="A12" s="209" t="s">
        <v>110</v>
      </c>
      <c r="B12" s="209" t="s">
        <v>276</v>
      </c>
      <c r="R12" s="63">
        <f>SUM(R10:R11)</f>
        <v>44406</v>
      </c>
      <c r="T12" s="63">
        <f>SUM(T10:T11)</f>
        <v>462126459664</v>
      </c>
      <c r="U12" s="48"/>
      <c r="V12" s="63">
        <f>SUM(V10:V11)</f>
        <v>949212120296</v>
      </c>
      <c r="X12" s="64">
        <f>SUM(X10:$X$10)</f>
        <v>0</v>
      </c>
      <c r="Y12" s="64">
        <f>SUM(Y10:Y11)</f>
        <v>0</v>
      </c>
      <c r="AA12" s="65">
        <f>SUM(AA10:AA11)</f>
        <v>0</v>
      </c>
      <c r="AB12" s="65">
        <f>SUM(AB10:AB11)</f>
        <v>0</v>
      </c>
      <c r="AD12" s="63">
        <f>SUM(AD10:AD11)</f>
        <v>44406</v>
      </c>
      <c r="AF12" s="66"/>
      <c r="AH12" s="63">
        <f>SUM(AH10:AH11)</f>
        <v>462126459664</v>
      </c>
      <c r="AJ12" s="63">
        <f>SUM(AJ10:AJ11)</f>
        <v>1109569297192</v>
      </c>
      <c r="AL12" s="67">
        <v>6.2654347957376579</v>
      </c>
      <c r="AM12" s="68"/>
      <c r="AQ12" s="188"/>
    </row>
    <row r="13" spans="1:50" ht="18" customHeight="1" thickTop="1">
      <c r="R13" s="66"/>
      <c r="T13" s="69"/>
      <c r="V13" s="70"/>
      <c r="X13" s="70"/>
      <c r="Y13" s="71"/>
      <c r="AA13" s="70"/>
      <c r="AB13" s="70"/>
      <c r="AD13" s="66"/>
      <c r="AF13" s="66"/>
      <c r="AH13" s="69"/>
      <c r="AJ13" s="70"/>
      <c r="AL13" s="72"/>
    </row>
    <row r="14" spans="1:50" ht="18" customHeight="1">
      <c r="E14" s="73"/>
      <c r="I14" s="74"/>
      <c r="M14" s="75"/>
      <c r="N14" s="73"/>
      <c r="Y14" s="27"/>
      <c r="AH14" s="73"/>
      <c r="AL14" s="27"/>
    </row>
    <row r="15" spans="1:50" ht="18" customHeight="1">
      <c r="A15" s="197"/>
      <c r="B15" s="197"/>
      <c r="C15" s="197"/>
      <c r="D15" s="31"/>
      <c r="E15" s="198"/>
      <c r="F15" s="198"/>
      <c r="G15" s="31"/>
      <c r="H15" s="76"/>
      <c r="I15" s="31"/>
      <c r="J15" s="76"/>
      <c r="K15" s="31"/>
      <c r="L15" s="76"/>
      <c r="M15" s="31"/>
      <c r="N15" s="76"/>
      <c r="O15" s="31"/>
      <c r="P15" s="76"/>
      <c r="Q15" s="31"/>
      <c r="R15" s="76"/>
      <c r="S15" s="31"/>
      <c r="T15" s="76"/>
      <c r="U15" s="31"/>
      <c r="V15" s="76"/>
      <c r="W15" s="31"/>
      <c r="X15" s="76"/>
      <c r="Y15" s="31"/>
      <c r="Z15" s="76"/>
      <c r="AB15" s="77"/>
      <c r="AH15" s="73"/>
    </row>
    <row r="16" spans="1:50" ht="18" customHeight="1">
      <c r="T16" s="78"/>
      <c r="V16" s="78"/>
      <c r="X16" s="32"/>
      <c r="Y16" s="78"/>
      <c r="AA16" s="31"/>
      <c r="AF16" s="79"/>
      <c r="AH16" s="31"/>
      <c r="AJ16" s="80"/>
    </row>
    <row r="17" spans="1:39" ht="18" customHeight="1">
      <c r="T17" s="78"/>
      <c r="V17" s="78"/>
      <c r="X17" s="32"/>
      <c r="Y17" s="78"/>
      <c r="AA17" s="73"/>
      <c r="AB17" s="79"/>
      <c r="AD17" s="73"/>
      <c r="AF17" s="73"/>
      <c r="AH17" s="81"/>
      <c r="AJ17" s="32"/>
    </row>
    <row r="18" spans="1:39" s="31" customFormat="1" ht="18" customHeight="1">
      <c r="A18" s="197"/>
      <c r="B18" s="197"/>
      <c r="C18" s="197"/>
      <c r="E18" s="198"/>
      <c r="F18" s="198"/>
      <c r="H18" s="76"/>
      <c r="J18" s="76"/>
      <c r="L18" s="76"/>
      <c r="N18" s="76"/>
      <c r="P18" s="76"/>
      <c r="R18" s="76"/>
      <c r="T18" s="76"/>
      <c r="V18" s="76"/>
      <c r="X18" s="76"/>
      <c r="Z18" s="76"/>
      <c r="AB18" s="77"/>
      <c r="AD18" s="82"/>
      <c r="AH18" s="83"/>
    </row>
    <row r="19" spans="1:39" ht="18" customHeight="1">
      <c r="T19" s="78"/>
      <c r="V19" s="78"/>
      <c r="X19" s="32"/>
      <c r="AM19" s="32"/>
    </row>
    <row r="20" spans="1:39" ht="18" customHeight="1">
      <c r="T20" s="78"/>
      <c r="V20" s="78"/>
      <c r="X20" s="32"/>
      <c r="AF20" s="85"/>
      <c r="AH20" s="84"/>
    </row>
    <row r="21" spans="1:39" ht="18" customHeight="1">
      <c r="V21" s="79"/>
      <c r="AH21" s="86"/>
    </row>
    <row r="22" spans="1:39" ht="18" customHeight="1">
      <c r="T22" s="32"/>
      <c r="AH22" s="86"/>
    </row>
    <row r="23" spans="1:39" ht="18" customHeight="1">
      <c r="AH23" s="85"/>
    </row>
  </sheetData>
  <mergeCells count="33">
    <mergeCell ref="B1:AL1"/>
    <mergeCell ref="B2:AL2"/>
    <mergeCell ref="B3:AL3"/>
    <mergeCell ref="AM3:AX3"/>
    <mergeCell ref="F7:P7"/>
    <mergeCell ref="R7:V7"/>
    <mergeCell ref="X7:AB7"/>
    <mergeCell ref="AD7:AL7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</mergeCells>
  <pageMargins left="0.7" right="0.7" top="0.75" bottom="0.75" header="0.3" footer="0.3"/>
  <pageSetup paperSize="9" scale="2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8"/>
  <sheetViews>
    <sheetView rightToLeft="1" view="pageBreakPreview" zoomScale="106" zoomScaleNormal="100" zoomScaleSheetLayoutView="106" workbookViewId="0">
      <selection activeCell="O20" sqref="O2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136"/>
      <c r="AU1" s="134"/>
      <c r="AV1" s="134"/>
      <c r="AW1" s="134"/>
    </row>
    <row r="2" spans="1:49" ht="21.75" customHeight="1">
      <c r="A2" s="223" t="s">
        <v>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136"/>
      <c r="AU2" s="134"/>
      <c r="AV2" s="134"/>
      <c r="AW2" s="134"/>
    </row>
    <row r="3" spans="1:49" ht="21.75" customHeight="1">
      <c r="A3" s="223" t="s">
        <v>2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136"/>
      <c r="AU3" s="134"/>
      <c r="AV3" s="134"/>
      <c r="AW3" s="134"/>
    </row>
    <row r="4" spans="1:49" ht="14.45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</row>
    <row r="5" spans="1:49" ht="14.45" customHeight="1">
      <c r="A5" s="138" t="s">
        <v>111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5"/>
      <c r="AV5" s="135"/>
      <c r="AW5" s="135"/>
    </row>
    <row r="6" spans="1:49" ht="14.45" customHeight="1">
      <c r="A6" s="137"/>
      <c r="B6" s="137"/>
      <c r="C6" s="137"/>
      <c r="D6" s="137"/>
      <c r="E6" s="137"/>
      <c r="F6" s="137"/>
      <c r="G6" s="137"/>
      <c r="H6" s="137"/>
      <c r="I6" s="222" t="s">
        <v>7</v>
      </c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137"/>
      <c r="AC6" s="222" t="s">
        <v>9</v>
      </c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137"/>
    </row>
    <row r="7" spans="1:49" ht="14.45" customHeight="1">
      <c r="A7" s="137"/>
      <c r="B7" s="137"/>
      <c r="C7" s="137"/>
      <c r="D7" s="137"/>
      <c r="E7" s="137"/>
      <c r="F7" s="137"/>
      <c r="G7" s="137"/>
      <c r="H7" s="137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7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7"/>
    </row>
    <row r="8" spans="1:49" ht="14.45" customHeight="1">
      <c r="A8" s="222" t="s">
        <v>112</v>
      </c>
      <c r="B8" s="222"/>
      <c r="C8" s="222"/>
      <c r="D8" s="222"/>
      <c r="E8" s="222"/>
      <c r="F8" s="222"/>
      <c r="G8" s="222"/>
      <c r="H8" s="137"/>
      <c r="I8" s="222" t="s">
        <v>113</v>
      </c>
      <c r="J8" s="222"/>
      <c r="K8" s="222"/>
      <c r="L8" s="137"/>
      <c r="M8" s="222" t="s">
        <v>114</v>
      </c>
      <c r="N8" s="222"/>
      <c r="O8" s="222"/>
      <c r="P8" s="137"/>
      <c r="Q8" s="222" t="s">
        <v>115</v>
      </c>
      <c r="R8" s="222"/>
      <c r="S8" s="222"/>
      <c r="T8" s="222"/>
      <c r="U8" s="222"/>
      <c r="V8" s="137"/>
      <c r="W8" s="222" t="s">
        <v>116</v>
      </c>
      <c r="X8" s="222"/>
      <c r="Y8" s="222"/>
      <c r="Z8" s="222"/>
      <c r="AA8" s="222"/>
      <c r="AB8" s="137"/>
      <c r="AC8" s="222" t="s">
        <v>113</v>
      </c>
      <c r="AD8" s="222"/>
      <c r="AE8" s="222"/>
      <c r="AF8" s="222"/>
      <c r="AG8" s="222"/>
      <c r="AH8" s="137"/>
      <c r="AI8" s="222" t="s">
        <v>114</v>
      </c>
      <c r="AJ8" s="222"/>
      <c r="AK8" s="222"/>
      <c r="AL8" s="137"/>
      <c r="AM8" s="222" t="s">
        <v>115</v>
      </c>
      <c r="AN8" s="222"/>
      <c r="AO8" s="222"/>
      <c r="AP8" s="137"/>
      <c r="AQ8" s="222" t="s">
        <v>116</v>
      </c>
      <c r="AR8" s="222"/>
      <c r="AS8" s="222"/>
      <c r="AT8" s="137"/>
    </row>
    <row r="9" spans="1:49" ht="21.75" customHeight="1">
      <c r="A9" s="220" t="s">
        <v>117</v>
      </c>
      <c r="B9" s="220"/>
      <c r="C9" s="220"/>
      <c r="D9" s="220"/>
      <c r="E9" s="220"/>
      <c r="F9" s="220"/>
      <c r="G9" s="220"/>
      <c r="H9" s="137"/>
      <c r="I9" s="219">
        <v>379658006</v>
      </c>
      <c r="J9" s="219"/>
      <c r="K9" s="219"/>
      <c r="L9" s="137"/>
      <c r="M9" s="219">
        <v>973</v>
      </c>
      <c r="N9" s="219"/>
      <c r="O9" s="219"/>
      <c r="P9" s="137"/>
      <c r="Q9" s="220" t="s">
        <v>118</v>
      </c>
      <c r="R9" s="220"/>
      <c r="S9" s="220"/>
      <c r="T9" s="220"/>
      <c r="U9" s="220"/>
      <c r="V9" s="137"/>
      <c r="W9" s="221">
        <v>0.199129492221227</v>
      </c>
      <c r="X9" s="221"/>
      <c r="Y9" s="221"/>
      <c r="Z9" s="221"/>
      <c r="AA9" s="221"/>
      <c r="AB9" s="137"/>
      <c r="AC9" s="219">
        <v>379658006</v>
      </c>
      <c r="AD9" s="219"/>
      <c r="AE9" s="219"/>
      <c r="AF9" s="219"/>
      <c r="AG9" s="219"/>
      <c r="AH9" s="137"/>
      <c r="AI9" s="219">
        <v>973</v>
      </c>
      <c r="AJ9" s="219"/>
      <c r="AK9" s="219"/>
      <c r="AL9" s="137"/>
      <c r="AM9" s="220" t="s">
        <v>118</v>
      </c>
      <c r="AN9" s="220"/>
      <c r="AO9" s="220"/>
      <c r="AP9" s="137"/>
      <c r="AQ9" s="221">
        <v>0.199129492221227</v>
      </c>
      <c r="AR9" s="221"/>
      <c r="AS9" s="221"/>
      <c r="AT9" s="137"/>
    </row>
    <row r="10" spans="1:49" ht="21.75" customHeight="1">
      <c r="A10" s="218" t="s">
        <v>119</v>
      </c>
      <c r="B10" s="218"/>
      <c r="C10" s="218"/>
      <c r="D10" s="218"/>
      <c r="E10" s="218"/>
      <c r="F10" s="218"/>
      <c r="G10" s="218"/>
      <c r="H10" s="137"/>
      <c r="I10" s="217">
        <v>51811416</v>
      </c>
      <c r="J10" s="217"/>
      <c r="K10" s="217"/>
      <c r="L10" s="137"/>
      <c r="M10" s="217">
        <v>2247</v>
      </c>
      <c r="N10" s="217"/>
      <c r="O10" s="217"/>
      <c r="P10" s="137"/>
      <c r="Q10" s="218" t="s">
        <v>120</v>
      </c>
      <c r="R10" s="218"/>
      <c r="S10" s="218"/>
      <c r="T10" s="218"/>
      <c r="U10" s="218"/>
      <c r="V10" s="137"/>
      <c r="W10" s="216">
        <v>0.19834762800929101</v>
      </c>
      <c r="X10" s="216"/>
      <c r="Y10" s="216"/>
      <c r="Z10" s="216"/>
      <c r="AA10" s="216"/>
      <c r="AB10" s="137"/>
      <c r="AC10" s="217">
        <v>51811416</v>
      </c>
      <c r="AD10" s="217"/>
      <c r="AE10" s="217"/>
      <c r="AF10" s="217"/>
      <c r="AG10" s="217"/>
      <c r="AH10" s="137"/>
      <c r="AI10" s="217">
        <v>2247</v>
      </c>
      <c r="AJ10" s="217"/>
      <c r="AK10" s="217"/>
      <c r="AL10" s="137"/>
      <c r="AM10" s="218" t="s">
        <v>120</v>
      </c>
      <c r="AN10" s="218"/>
      <c r="AO10" s="218"/>
      <c r="AP10" s="137"/>
      <c r="AQ10" s="216">
        <v>0.19834762800929101</v>
      </c>
      <c r="AR10" s="216"/>
      <c r="AS10" s="216"/>
      <c r="AT10" s="216"/>
      <c r="AU10" s="216"/>
    </row>
    <row r="11" spans="1:49" ht="21.75" customHeight="1">
      <c r="A11" s="218" t="s">
        <v>121</v>
      </c>
      <c r="B11" s="218"/>
      <c r="C11" s="218"/>
      <c r="D11" s="218"/>
      <c r="E11" s="218"/>
      <c r="F11" s="218"/>
      <c r="G11" s="218"/>
      <c r="H11" s="137"/>
      <c r="I11" s="217">
        <v>28000000</v>
      </c>
      <c r="J11" s="217"/>
      <c r="K11" s="217"/>
      <c r="L11" s="137"/>
      <c r="M11" s="217">
        <v>9279</v>
      </c>
      <c r="N11" s="217"/>
      <c r="O11" s="217"/>
      <c r="P11" s="137"/>
      <c r="Q11" s="218" t="s">
        <v>122</v>
      </c>
      <c r="R11" s="218"/>
      <c r="S11" s="218"/>
      <c r="T11" s="218"/>
      <c r="U11" s="218"/>
      <c r="V11" s="137"/>
      <c r="W11" s="216">
        <v>0.199129492221227</v>
      </c>
      <c r="X11" s="216"/>
      <c r="Y11" s="216"/>
      <c r="Z11" s="216"/>
      <c r="AA11" s="216"/>
      <c r="AB11" s="137"/>
      <c r="AC11" s="217">
        <v>28000000</v>
      </c>
      <c r="AD11" s="217"/>
      <c r="AE11" s="217"/>
      <c r="AF11" s="217"/>
      <c r="AG11" s="217"/>
      <c r="AH11" s="137"/>
      <c r="AI11" s="217">
        <v>9279</v>
      </c>
      <c r="AJ11" s="217"/>
      <c r="AK11" s="217"/>
      <c r="AL11" s="137"/>
      <c r="AM11" s="218" t="s">
        <v>122</v>
      </c>
      <c r="AN11" s="218"/>
      <c r="AO11" s="218"/>
      <c r="AP11" s="137"/>
      <c r="AQ11" s="216">
        <v>0.199129492221227</v>
      </c>
      <c r="AR11" s="216"/>
      <c r="AS11" s="216"/>
      <c r="AT11" s="216"/>
      <c r="AU11" s="216"/>
    </row>
    <row r="12" spans="1:49" ht="21.75" customHeight="1">
      <c r="A12" s="218" t="s">
        <v>123</v>
      </c>
      <c r="B12" s="218"/>
      <c r="C12" s="218"/>
      <c r="D12" s="218"/>
      <c r="E12" s="218"/>
      <c r="F12" s="218"/>
      <c r="G12" s="218"/>
      <c r="H12" s="137"/>
      <c r="I12" s="217">
        <v>40000000</v>
      </c>
      <c r="J12" s="217"/>
      <c r="K12" s="217"/>
      <c r="L12" s="137"/>
      <c r="M12" s="217">
        <v>8732</v>
      </c>
      <c r="N12" s="217"/>
      <c r="O12" s="217"/>
      <c r="P12" s="137"/>
      <c r="Q12" s="218" t="s">
        <v>124</v>
      </c>
      <c r="R12" s="218"/>
      <c r="S12" s="218"/>
      <c r="T12" s="218"/>
      <c r="U12" s="218"/>
      <c r="V12" s="137"/>
      <c r="W12" s="216">
        <v>0.199129492221227</v>
      </c>
      <c r="X12" s="216"/>
      <c r="Y12" s="216"/>
      <c r="Z12" s="216"/>
      <c r="AA12" s="216"/>
      <c r="AB12" s="137"/>
      <c r="AC12" s="217">
        <v>40000000</v>
      </c>
      <c r="AD12" s="217"/>
      <c r="AE12" s="217"/>
      <c r="AF12" s="217"/>
      <c r="AG12" s="217"/>
      <c r="AH12" s="137"/>
      <c r="AI12" s="217">
        <v>8732</v>
      </c>
      <c r="AJ12" s="217"/>
      <c r="AK12" s="217"/>
      <c r="AL12" s="137"/>
      <c r="AM12" s="218" t="s">
        <v>124</v>
      </c>
      <c r="AN12" s="218"/>
      <c r="AO12" s="218"/>
      <c r="AP12" s="137"/>
      <c r="AQ12" s="216">
        <v>0.199129492221227</v>
      </c>
      <c r="AR12" s="216"/>
      <c r="AS12" s="216"/>
      <c r="AT12" s="216"/>
      <c r="AU12" s="216"/>
    </row>
    <row r="13" spans="1:49" ht="21.75" customHeight="1">
      <c r="A13" s="218" t="s">
        <v>125</v>
      </c>
      <c r="B13" s="218"/>
      <c r="C13" s="218"/>
      <c r="D13" s="218"/>
      <c r="E13" s="218"/>
      <c r="F13" s="218"/>
      <c r="G13" s="218"/>
      <c r="H13" s="137"/>
      <c r="I13" s="217">
        <v>204000000</v>
      </c>
      <c r="J13" s="217"/>
      <c r="K13" s="217"/>
      <c r="L13" s="137"/>
      <c r="M13" s="217">
        <v>1306</v>
      </c>
      <c r="N13" s="217"/>
      <c r="O13" s="217"/>
      <c r="P13" s="137"/>
      <c r="Q13" s="218" t="s">
        <v>126</v>
      </c>
      <c r="R13" s="218"/>
      <c r="S13" s="218"/>
      <c r="T13" s="218"/>
      <c r="U13" s="218"/>
      <c r="V13" s="137"/>
      <c r="W13" s="216">
        <v>0.199129492221227</v>
      </c>
      <c r="X13" s="216"/>
      <c r="Y13" s="216"/>
      <c r="Z13" s="216"/>
      <c r="AA13" s="216"/>
      <c r="AB13" s="137"/>
      <c r="AC13" s="217">
        <v>204000000</v>
      </c>
      <c r="AD13" s="217"/>
      <c r="AE13" s="217"/>
      <c r="AF13" s="217"/>
      <c r="AG13" s="217"/>
      <c r="AH13" s="137"/>
      <c r="AI13" s="217">
        <v>1306</v>
      </c>
      <c r="AJ13" s="217"/>
      <c r="AK13" s="217"/>
      <c r="AL13" s="137"/>
      <c r="AM13" s="218" t="s">
        <v>126</v>
      </c>
      <c r="AN13" s="218"/>
      <c r="AO13" s="218"/>
      <c r="AP13" s="137"/>
      <c r="AQ13" s="216">
        <v>0.199129492221227</v>
      </c>
      <c r="AR13" s="216"/>
      <c r="AS13" s="216"/>
      <c r="AT13" s="216"/>
      <c r="AU13" s="216"/>
    </row>
    <row r="14" spans="1:49" ht="21.75" customHeight="1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40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</row>
    <row r="15" spans="1:49" ht="21.75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</row>
    <row r="16" spans="1:49" ht="21.7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</row>
    <row r="17" spans="1:46" ht="21.75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</row>
    <row r="18" spans="1:46" ht="21.75" customHeight="1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</row>
    <row r="19" spans="1:46" ht="21.75" customHeight="1"/>
    <row r="20" spans="1:46" ht="21.75" customHeight="1"/>
    <row r="21" spans="1:46" ht="21.75" customHeight="1"/>
    <row r="22" spans="1:46" ht="21.75" customHeight="1"/>
    <row r="23" spans="1:46" ht="21.75" customHeight="1"/>
    <row r="24" spans="1:46" ht="21.75" customHeight="1"/>
    <row r="25" spans="1:46" ht="21.75" customHeight="1"/>
    <row r="26" spans="1:46" ht="21.75" customHeight="1"/>
    <row r="27" spans="1:46" ht="21.75" customHeight="1"/>
    <row r="28" spans="1:46" ht="21.75" customHeight="1"/>
    <row r="29" spans="1:46" ht="21.75" customHeight="1"/>
    <row r="30" spans="1:46" ht="21.75" customHeight="1"/>
    <row r="31" spans="1:46" ht="21.75" customHeight="1"/>
    <row r="32" spans="1:46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</sheetData>
  <mergeCells count="59">
    <mergeCell ref="AM8:AO8"/>
    <mergeCell ref="AQ8:AS8"/>
    <mergeCell ref="I6:AA6"/>
    <mergeCell ref="AC6:AS6"/>
    <mergeCell ref="A1:AS1"/>
    <mergeCell ref="A2:AS2"/>
    <mergeCell ref="A3:AS3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Q10:AU10"/>
    <mergeCell ref="AQ11:AU11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11:G11"/>
    <mergeCell ref="I11:K11"/>
    <mergeCell ref="M11:O11"/>
    <mergeCell ref="Q11:U11"/>
    <mergeCell ref="W11:AA11"/>
    <mergeCell ref="AC11:AG11"/>
    <mergeCell ref="AQ12:AU12"/>
    <mergeCell ref="AQ13:AU13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I11:AK11"/>
    <mergeCell ref="AM11:AO11"/>
  </mergeCells>
  <pageMargins left="0.39" right="0.39" top="0.39" bottom="0.39" header="0" footer="0"/>
  <pageSetup paperSize="9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AH7" sqref="AH7"/>
    </sheetView>
  </sheetViews>
  <sheetFormatPr defaultRowHeight="12.75"/>
  <cols>
    <col min="1" max="1" width="6.42578125" bestFit="1" customWidth="1"/>
    <col min="2" max="2" width="21.85546875" customWidth="1"/>
    <col min="3" max="3" width="1.28515625" customWidth="1"/>
    <col min="4" max="4" width="11.42578125" customWidth="1"/>
    <col min="5" max="5" width="1.28515625" customWidth="1"/>
    <col min="6" max="6" width="14.57031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8.140625" customWidth="1"/>
    <col min="13" max="13" width="1.28515625" customWidth="1"/>
    <col min="14" max="14" width="8.7109375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</row>
    <row r="2" spans="1:38" ht="21.75" customHeight="1">
      <c r="A2" s="195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</row>
    <row r="3" spans="1:38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</row>
    <row r="4" spans="1:38" ht="14.45" customHeight="1"/>
    <row r="5" spans="1:38" ht="14.45" customHeight="1">
      <c r="A5" s="1" t="s">
        <v>128</v>
      </c>
      <c r="B5" s="196" t="s">
        <v>129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</row>
    <row r="6" spans="1:38" ht="14.45" customHeight="1">
      <c r="A6" s="194" t="s">
        <v>130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 t="s">
        <v>7</v>
      </c>
      <c r="Q6" s="194"/>
      <c r="R6" s="194"/>
      <c r="S6" s="194"/>
      <c r="T6" s="194"/>
      <c r="V6" s="194" t="s">
        <v>8</v>
      </c>
      <c r="W6" s="194"/>
      <c r="X6" s="194"/>
      <c r="Y6" s="194"/>
      <c r="Z6" s="194"/>
      <c r="AA6" s="194"/>
      <c r="AB6" s="194"/>
      <c r="AD6" s="194" t="s">
        <v>9</v>
      </c>
      <c r="AE6" s="194"/>
      <c r="AF6" s="194"/>
      <c r="AG6" s="194"/>
      <c r="AH6" s="194"/>
      <c r="AI6" s="194"/>
      <c r="AJ6" s="194"/>
      <c r="AK6" s="194"/>
      <c r="AL6" s="19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93" t="s">
        <v>10</v>
      </c>
      <c r="W7" s="193"/>
      <c r="X7" s="193"/>
      <c r="Y7" s="3"/>
      <c r="Z7" s="193" t="s">
        <v>11</v>
      </c>
      <c r="AA7" s="193"/>
      <c r="AB7" s="193"/>
      <c r="AD7" s="3"/>
      <c r="AE7" s="3"/>
      <c r="AF7" s="3"/>
      <c r="AG7" s="3"/>
      <c r="AH7" s="3"/>
      <c r="AI7" s="3"/>
      <c r="AJ7" s="3"/>
      <c r="AK7" s="3"/>
      <c r="AL7" s="3"/>
    </row>
    <row r="8" spans="1:38" ht="63">
      <c r="A8" s="194" t="s">
        <v>131</v>
      </c>
      <c r="B8" s="194"/>
      <c r="D8" s="16" t="s">
        <v>132</v>
      </c>
      <c r="F8" s="16" t="s">
        <v>133</v>
      </c>
      <c r="H8" s="2" t="s">
        <v>134</v>
      </c>
      <c r="J8" s="2" t="s">
        <v>135</v>
      </c>
      <c r="L8" s="16" t="s">
        <v>136</v>
      </c>
      <c r="N8" s="16" t="s">
        <v>116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224" t="s">
        <v>137</v>
      </c>
      <c r="B9" s="224"/>
      <c r="D9" s="141" t="s">
        <v>138</v>
      </c>
      <c r="E9" s="53"/>
      <c r="F9" s="141" t="s">
        <v>138</v>
      </c>
      <c r="G9" s="53"/>
      <c r="H9" s="141" t="s">
        <v>139</v>
      </c>
      <c r="J9" s="5" t="s">
        <v>140</v>
      </c>
      <c r="L9" s="143">
        <v>26</v>
      </c>
      <c r="M9" s="144"/>
      <c r="N9" s="143">
        <v>26</v>
      </c>
      <c r="P9" s="6">
        <v>51430</v>
      </c>
      <c r="R9" s="6">
        <v>46621689671</v>
      </c>
      <c r="T9" s="6">
        <v>47192208276</v>
      </c>
      <c r="V9" s="146">
        <v>0</v>
      </c>
      <c r="W9" s="147"/>
      <c r="X9" s="146">
        <v>0</v>
      </c>
      <c r="Z9" s="6">
        <v>51430</v>
      </c>
      <c r="AB9" s="6">
        <v>47207628889</v>
      </c>
      <c r="AD9" s="146">
        <v>0</v>
      </c>
      <c r="AE9" s="147"/>
      <c r="AF9" s="146">
        <v>0</v>
      </c>
      <c r="AG9" s="147"/>
      <c r="AH9" s="146">
        <v>0</v>
      </c>
      <c r="AI9" s="147"/>
      <c r="AJ9" s="146">
        <v>0</v>
      </c>
      <c r="AK9" s="147"/>
      <c r="AL9" s="146">
        <v>0</v>
      </c>
    </row>
    <row r="10" spans="1:38" ht="21.75" customHeight="1">
      <c r="A10" s="225" t="s">
        <v>141</v>
      </c>
      <c r="B10" s="225"/>
      <c r="D10" s="142" t="s">
        <v>138</v>
      </c>
      <c r="E10" s="53"/>
      <c r="F10" s="142" t="s">
        <v>138</v>
      </c>
      <c r="G10" s="53"/>
      <c r="H10" s="142" t="s">
        <v>142</v>
      </c>
      <c r="J10" s="10" t="s">
        <v>143</v>
      </c>
      <c r="L10" s="145">
        <v>24</v>
      </c>
      <c r="M10" s="144"/>
      <c r="N10" s="145">
        <v>24</v>
      </c>
      <c r="P10" s="12">
        <v>5680</v>
      </c>
      <c r="R10" s="12">
        <v>5373360176</v>
      </c>
      <c r="T10" s="12">
        <v>5362069988</v>
      </c>
      <c r="V10" s="148">
        <v>0</v>
      </c>
      <c r="W10" s="147"/>
      <c r="X10" s="148">
        <v>0</v>
      </c>
      <c r="Z10" s="12">
        <v>5680</v>
      </c>
      <c r="AB10" s="12">
        <v>5407258205</v>
      </c>
      <c r="AD10" s="148">
        <v>0</v>
      </c>
      <c r="AE10" s="147"/>
      <c r="AF10" s="148">
        <v>0</v>
      </c>
      <c r="AG10" s="147"/>
      <c r="AH10" s="148">
        <v>0</v>
      </c>
      <c r="AI10" s="147"/>
      <c r="AJ10" s="148">
        <v>0</v>
      </c>
      <c r="AK10" s="147"/>
      <c r="AL10" s="148">
        <v>0</v>
      </c>
    </row>
    <row r="11" spans="1:38" ht="21.75" customHeight="1">
      <c r="A11" s="192" t="s">
        <v>110</v>
      </c>
      <c r="B11" s="192"/>
      <c r="D11" s="15"/>
      <c r="F11" s="15"/>
      <c r="H11" s="15"/>
      <c r="J11" s="15"/>
      <c r="L11" s="15"/>
      <c r="N11" s="15"/>
      <c r="P11" s="15">
        <v>57110</v>
      </c>
      <c r="R11" s="15">
        <v>51995049847</v>
      </c>
      <c r="T11" s="15">
        <v>52554278264</v>
      </c>
      <c r="V11" s="149">
        <v>0</v>
      </c>
      <c r="W11" s="147"/>
      <c r="X11" s="149">
        <v>0</v>
      </c>
      <c r="Z11" s="15">
        <v>57110</v>
      </c>
      <c r="AB11" s="15">
        <v>52614887094</v>
      </c>
      <c r="AD11" s="149">
        <v>0</v>
      </c>
      <c r="AE11" s="147"/>
      <c r="AF11" s="149">
        <f>SUM(AF9:AF10)</f>
        <v>0</v>
      </c>
      <c r="AG11" s="147"/>
      <c r="AH11" s="149">
        <v>0</v>
      </c>
      <c r="AI11" s="147"/>
      <c r="AJ11" s="149">
        <v>0</v>
      </c>
      <c r="AK11" s="147"/>
      <c r="AL11" s="149">
        <v>0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M10" sqref="M1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 ht="21.75" customHeight="1">
      <c r="A2" s="195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3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</row>
    <row r="4" spans="1:13" ht="14.45" customHeight="1">
      <c r="A4" s="196" t="s">
        <v>144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</row>
    <row r="5" spans="1:13" ht="14.45" customHeight="1">
      <c r="A5" s="196" t="s">
        <v>145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</row>
    <row r="6" spans="1:13" ht="14.45" customHeight="1"/>
    <row r="7" spans="1:13" ht="14.45" customHeight="1">
      <c r="C7" s="194" t="s">
        <v>9</v>
      </c>
      <c r="D7" s="194"/>
      <c r="E7" s="194"/>
      <c r="F7" s="194"/>
      <c r="G7" s="194"/>
      <c r="H7" s="194"/>
      <c r="I7" s="194"/>
      <c r="J7" s="194"/>
      <c r="K7" s="194"/>
      <c r="L7" s="194"/>
      <c r="M7" s="194"/>
    </row>
    <row r="8" spans="1:13" ht="14.45" customHeight="1">
      <c r="A8" s="2" t="s">
        <v>146</v>
      </c>
      <c r="C8" s="4" t="s">
        <v>13</v>
      </c>
      <c r="D8" s="3"/>
      <c r="E8" s="4" t="s">
        <v>147</v>
      </c>
      <c r="F8" s="3"/>
      <c r="G8" s="4" t="s">
        <v>148</v>
      </c>
      <c r="H8" s="3"/>
      <c r="I8" s="4" t="s">
        <v>149</v>
      </c>
      <c r="J8" s="3"/>
      <c r="K8" s="4" t="s">
        <v>150</v>
      </c>
      <c r="L8" s="3"/>
      <c r="M8" s="4" t="s">
        <v>151</v>
      </c>
    </row>
    <row r="9" spans="1:13" ht="21.75" customHeight="1">
      <c r="A9" s="5" t="s">
        <v>83</v>
      </c>
      <c r="C9" s="6">
        <v>23482082</v>
      </c>
      <c r="E9" s="6">
        <v>13260</v>
      </c>
      <c r="G9" s="6">
        <v>7430</v>
      </c>
      <c r="I9" s="7" t="s">
        <v>152</v>
      </c>
      <c r="K9" s="6">
        <v>174471869260</v>
      </c>
      <c r="M9" s="150" t="s">
        <v>281</v>
      </c>
    </row>
    <row r="10" spans="1:13" ht="21.75" customHeight="1">
      <c r="A10" s="10" t="s">
        <v>73</v>
      </c>
      <c r="C10" s="12">
        <v>7079893</v>
      </c>
      <c r="E10" s="12">
        <v>12780</v>
      </c>
      <c r="G10" s="12">
        <v>6390</v>
      </c>
      <c r="I10" s="13" t="s">
        <v>153</v>
      </c>
      <c r="K10" s="12">
        <v>45240516270</v>
      </c>
      <c r="M10" s="150" t="s">
        <v>281</v>
      </c>
    </row>
    <row r="11" spans="1:13" ht="21.75" customHeight="1">
      <c r="A11" s="14" t="s">
        <v>110</v>
      </c>
      <c r="C11" s="15">
        <v>30561975</v>
      </c>
      <c r="E11" s="15"/>
      <c r="G11" s="15"/>
      <c r="I11" s="15"/>
      <c r="K11" s="15">
        <v>219712385530</v>
      </c>
      <c r="M11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9"/>
  <sheetViews>
    <sheetView rightToLeft="1" workbookViewId="0">
      <selection activeCell="O12" sqref="O12"/>
    </sheetView>
  </sheetViews>
  <sheetFormatPr defaultRowHeight="12.75"/>
  <cols>
    <col min="1" max="1" width="6.28515625" bestFit="1" customWidth="1"/>
    <col min="2" max="2" width="20.28515625" customWidth="1"/>
    <col min="3" max="3" width="1.28515625" customWidth="1"/>
    <col min="4" max="4" width="13.855468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1" bestFit="1" customWidth="1"/>
    <col min="13" max="13" width="0.28515625" customWidth="1"/>
    <col min="16" max="16" width="11" bestFit="1" customWidth="1"/>
  </cols>
  <sheetData>
    <row r="1" spans="1:17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7" ht="21.75" customHeight="1">
      <c r="A2" s="195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7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7" ht="14.45" customHeight="1"/>
    <row r="5" spans="1:17" ht="14.45" customHeight="1">
      <c r="A5" s="1" t="s">
        <v>154</v>
      </c>
      <c r="B5" s="196" t="s">
        <v>155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</row>
    <row r="6" spans="1:17" ht="14.45" customHeight="1">
      <c r="D6" s="2" t="s">
        <v>7</v>
      </c>
      <c r="F6" s="194" t="s">
        <v>8</v>
      </c>
      <c r="G6" s="194"/>
      <c r="H6" s="194"/>
      <c r="J6" s="226" t="s">
        <v>9</v>
      </c>
      <c r="K6" s="226"/>
      <c r="L6" s="226"/>
    </row>
    <row r="7" spans="1:17" ht="14.45" customHeight="1">
      <c r="D7" s="3"/>
      <c r="F7" s="3"/>
      <c r="G7" s="3"/>
      <c r="H7" s="3"/>
      <c r="J7" s="169"/>
    </row>
    <row r="8" spans="1:17" ht="42">
      <c r="A8" s="194" t="s">
        <v>156</v>
      </c>
      <c r="B8" s="194"/>
      <c r="D8" s="2" t="s">
        <v>157</v>
      </c>
      <c r="F8" s="2" t="s">
        <v>158</v>
      </c>
      <c r="H8" s="2" t="s">
        <v>159</v>
      </c>
      <c r="J8" s="2" t="s">
        <v>157</v>
      </c>
      <c r="L8" s="164" t="s">
        <v>18</v>
      </c>
    </row>
    <row r="9" spans="1:17" ht="21.75" customHeight="1">
      <c r="A9" s="127" t="s">
        <v>21</v>
      </c>
      <c r="B9" s="127"/>
      <c r="D9" s="6">
        <v>5144797738</v>
      </c>
      <c r="F9" s="6">
        <v>1513733757947</v>
      </c>
      <c r="H9" s="6">
        <v>1389255836196</v>
      </c>
      <c r="J9" s="6">
        <v>129622719489</v>
      </c>
      <c r="L9" s="54">
        <v>0.73194409674079974</v>
      </c>
    </row>
    <row r="10" spans="1:17" ht="21.75" customHeight="1">
      <c r="A10" s="130" t="s">
        <v>282</v>
      </c>
      <c r="B10" s="130"/>
      <c r="D10" s="132">
        <v>15186587</v>
      </c>
      <c r="F10" s="132">
        <v>102843347492</v>
      </c>
      <c r="H10" s="132">
        <v>101302516057</v>
      </c>
      <c r="J10" s="132">
        <v>1556018022</v>
      </c>
      <c r="L10" s="189">
        <v>8.7864088187244553E-3</v>
      </c>
    </row>
    <row r="11" spans="1:17" ht="21.75" customHeight="1">
      <c r="A11" s="125" t="s">
        <v>285</v>
      </c>
      <c r="B11" s="125"/>
      <c r="D11" s="9">
        <v>1053765</v>
      </c>
      <c r="F11" s="9">
        <v>1736378417</v>
      </c>
      <c r="H11" s="9">
        <v>1719398591</v>
      </c>
      <c r="J11" s="9">
        <v>18033591</v>
      </c>
      <c r="L11" s="189">
        <v>1.018307633686713E-4</v>
      </c>
      <c r="Q11" s="173"/>
    </row>
    <row r="12" spans="1:17" ht="21.75" customHeight="1">
      <c r="A12" s="125" t="s">
        <v>283</v>
      </c>
      <c r="B12" s="125"/>
      <c r="D12" s="9">
        <v>4174147</v>
      </c>
      <c r="F12" s="9">
        <v>10017650</v>
      </c>
      <c r="H12" s="9">
        <v>1930000</v>
      </c>
      <c r="J12" s="9">
        <v>12261797</v>
      </c>
      <c r="L12" s="189">
        <v>6.9239018938695222E-5</v>
      </c>
    </row>
    <row r="13" spans="1:17" ht="21.75" customHeight="1">
      <c r="A13" s="125" t="s">
        <v>284</v>
      </c>
      <c r="B13" s="125"/>
      <c r="D13" s="9">
        <v>3506910</v>
      </c>
      <c r="F13" s="9">
        <v>14892</v>
      </c>
      <c r="H13" s="9">
        <v>0</v>
      </c>
      <c r="J13" s="9">
        <v>3521802</v>
      </c>
      <c r="L13" s="189">
        <v>1.9886654083111528E-5</v>
      </c>
    </row>
    <row r="14" spans="1:17" ht="21.75" customHeight="1" thickBot="1">
      <c r="A14" s="192" t="s">
        <v>110</v>
      </c>
      <c r="B14" s="192"/>
      <c r="D14" s="15">
        <f>SUM(D9:D13)</f>
        <v>5168719147</v>
      </c>
      <c r="F14" s="15">
        <f>SUM(F9:F13)</f>
        <v>1618323516398</v>
      </c>
      <c r="H14" s="15">
        <f>SUM(H9:H13)</f>
        <v>1492279680844</v>
      </c>
      <c r="J14" s="15">
        <f>SUM(J9:J13)</f>
        <v>131212554701</v>
      </c>
      <c r="L14" s="183">
        <v>0.7409214619959148</v>
      </c>
      <c r="O14" s="169"/>
    </row>
    <row r="15" spans="1:17" ht="13.5" thickTop="1"/>
    <row r="19" spans="14:14">
      <c r="N19" s="169"/>
    </row>
  </sheetData>
  <sortState xmlns:xlrd2="http://schemas.microsoft.com/office/spreadsheetml/2017/richdata2" ref="A9:L13">
    <sortCondition descending="1" ref="J9:J13"/>
  </sortState>
  <mergeCells count="8">
    <mergeCell ref="A14:B14"/>
    <mergeCell ref="A8:B8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workbookViewId="0">
      <selection activeCell="N12" sqref="N1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1.140625" bestFit="1" customWidth="1"/>
  </cols>
  <sheetData>
    <row r="1" spans="1:13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3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3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3" ht="14.45" customHeight="1"/>
    <row r="5" spans="1:13" ht="29.1" customHeight="1">
      <c r="A5" s="1" t="s">
        <v>161</v>
      </c>
      <c r="B5" s="196" t="s">
        <v>162</v>
      </c>
      <c r="C5" s="196"/>
      <c r="D5" s="196"/>
      <c r="E5" s="196"/>
      <c r="F5" s="196"/>
      <c r="G5" s="196"/>
      <c r="H5" s="196"/>
      <c r="I5" s="196"/>
      <c r="J5" s="196"/>
    </row>
    <row r="6" spans="1:13" ht="14.45" customHeight="1"/>
    <row r="7" spans="1:13" ht="14.45" customHeight="1">
      <c r="A7" s="194" t="s">
        <v>163</v>
      </c>
      <c r="B7" s="194"/>
      <c r="D7" s="2" t="s">
        <v>164</v>
      </c>
      <c r="F7" s="2" t="s">
        <v>157</v>
      </c>
      <c r="H7" s="2" t="s">
        <v>165</v>
      </c>
      <c r="J7" s="2" t="s">
        <v>166</v>
      </c>
    </row>
    <row r="8" spans="1:13" ht="21.75" customHeight="1">
      <c r="A8" s="224" t="s">
        <v>167</v>
      </c>
      <c r="B8" s="224"/>
      <c r="D8" s="5" t="s">
        <v>168</v>
      </c>
      <c r="F8" s="6">
        <f>'درآمد سرمایه گذاری در سهام'!T110</f>
        <v>3459473712537</v>
      </c>
      <c r="H8" s="189">
        <v>95.148901452049301</v>
      </c>
      <c r="J8" s="189">
        <v>19.534703265782952</v>
      </c>
    </row>
    <row r="9" spans="1:13" ht="21.75" customHeight="1">
      <c r="A9" s="227" t="s">
        <v>288</v>
      </c>
      <c r="B9" s="227"/>
      <c r="D9" s="8" t="s">
        <v>169</v>
      </c>
      <c r="F9" s="9">
        <f>'درآمد حاصل ازگواهی سپرده کالایی'!Q11</f>
        <v>129153748891</v>
      </c>
      <c r="H9" s="189">
        <v>3.5522274040869877</v>
      </c>
      <c r="J9" s="189">
        <v>0.72929594785066454</v>
      </c>
    </row>
    <row r="10" spans="1:13" ht="21.75" customHeight="1">
      <c r="A10" s="227" t="s">
        <v>170</v>
      </c>
      <c r="B10" s="227"/>
      <c r="D10" s="8" t="s">
        <v>171</v>
      </c>
      <c r="F10" s="9">
        <f>'درآمد سرمایه گذاری در اوراق به'!R13</f>
        <v>41486832758</v>
      </c>
      <c r="H10" s="189">
        <v>1.1410482893231042</v>
      </c>
      <c r="J10" s="189">
        <v>0.23426481445074024</v>
      </c>
    </row>
    <row r="11" spans="1:13" ht="21.75" customHeight="1">
      <c r="A11" s="227" t="s">
        <v>172</v>
      </c>
      <c r="B11" s="227"/>
      <c r="D11" s="8" t="s">
        <v>173</v>
      </c>
      <c r="F11" s="9">
        <f>'درآمد سپرده بانکی'!H13</f>
        <v>1737286947</v>
      </c>
      <c r="H11" s="189">
        <v>4.7782107409861309E-2</v>
      </c>
      <c r="J11" s="189">
        <v>9.8099849333079803E-3</v>
      </c>
      <c r="M11" s="173"/>
    </row>
    <row r="12" spans="1:13" ht="21.75" customHeight="1">
      <c r="A12" s="225" t="s">
        <v>174</v>
      </c>
      <c r="B12" s="225"/>
      <c r="D12" s="10" t="s">
        <v>175</v>
      </c>
      <c r="F12" s="12">
        <f>'سایر درآمدها'!F10</f>
        <v>4000919256</v>
      </c>
      <c r="H12" s="189">
        <v>0.11004074713074695</v>
      </c>
      <c r="J12" s="189">
        <v>2.2592098379900952E-2</v>
      </c>
    </row>
    <row r="13" spans="1:13" ht="21.75" customHeight="1" thickBot="1">
      <c r="A13" s="192" t="s">
        <v>110</v>
      </c>
      <c r="B13" s="192"/>
      <c r="D13" s="15"/>
      <c r="F13" s="15">
        <f>SUM(F8:F12)</f>
        <v>3635852500389</v>
      </c>
      <c r="H13" s="180">
        <v>100.00000000000001</v>
      </c>
      <c r="J13" s="183">
        <v>20.530666111397565</v>
      </c>
    </row>
    <row r="14" spans="1:13" ht="13.5" thickTop="1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14"/>
  <sheetViews>
    <sheetView rightToLeft="1" workbookViewId="0">
      <selection activeCell="X7" sqref="X7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9.28515625" bestFit="1" customWidth="1"/>
    <col min="7" max="7" width="1.28515625" customWidth="1"/>
    <col min="8" max="8" width="15.5703125" bestFit="1" customWidth="1"/>
    <col min="9" max="9" width="1.28515625" customWidth="1"/>
    <col min="10" max="10" width="17.7109375" bestFit="1" customWidth="1"/>
    <col min="11" max="11" width="1.28515625" customWidth="1"/>
    <col min="12" max="12" width="17.42578125" bestFit="1" customWidth="1"/>
    <col min="13" max="13" width="1.28515625" customWidth="1"/>
    <col min="14" max="14" width="16.85546875" bestFit="1" customWidth="1"/>
    <col min="15" max="15" width="1.28515625" customWidth="1"/>
    <col min="16" max="16" width="18.28515625" bestFit="1" customWidth="1"/>
    <col min="17" max="17" width="1.28515625" customWidth="1"/>
    <col min="18" max="18" width="17.7109375" bestFit="1" customWidth="1"/>
    <col min="19" max="19" width="1.28515625" customWidth="1"/>
    <col min="20" max="20" width="18.42578125" bestFit="1" customWidth="1"/>
    <col min="21" max="21" width="1.28515625" customWidth="1"/>
    <col min="22" max="22" width="17.42578125" bestFit="1" customWidth="1"/>
    <col min="23" max="23" width="0.28515625" customWidth="1"/>
    <col min="24" max="24" width="12.5703125" bestFit="1" customWidth="1"/>
    <col min="25" max="25" width="15" bestFit="1" customWidth="1"/>
  </cols>
  <sheetData>
    <row r="1" spans="1:25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</row>
    <row r="2" spans="1:25" ht="21.75" customHeight="1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</row>
    <row r="3" spans="1:25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</row>
    <row r="4" spans="1:25" ht="14.45" customHeight="1"/>
    <row r="5" spans="1:25" ht="14.45" customHeight="1">
      <c r="A5" s="1" t="s">
        <v>176</v>
      </c>
      <c r="B5" s="196" t="s">
        <v>177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5" ht="14.45" customHeight="1">
      <c r="D6" s="194" t="s">
        <v>178</v>
      </c>
      <c r="E6" s="194"/>
      <c r="F6" s="194"/>
      <c r="G6" s="194"/>
      <c r="H6" s="194"/>
      <c r="I6" s="194"/>
      <c r="J6" s="194"/>
      <c r="K6" s="194"/>
      <c r="L6" s="194"/>
      <c r="N6" s="194" t="s">
        <v>179</v>
      </c>
      <c r="O6" s="194"/>
      <c r="P6" s="194"/>
      <c r="Q6" s="194"/>
      <c r="R6" s="194"/>
      <c r="S6" s="194"/>
      <c r="T6" s="194"/>
      <c r="U6" s="194"/>
      <c r="V6" s="194"/>
    </row>
    <row r="7" spans="1:25" ht="14.45" customHeight="1">
      <c r="D7" s="3"/>
      <c r="E7" s="3"/>
      <c r="F7" s="3"/>
      <c r="G7" s="3"/>
      <c r="H7" s="3"/>
      <c r="I7" s="3"/>
      <c r="J7" s="193" t="s">
        <v>110</v>
      </c>
      <c r="K7" s="193"/>
      <c r="L7" s="193"/>
      <c r="N7" s="3"/>
      <c r="O7" s="3"/>
      <c r="P7" s="3"/>
      <c r="Q7" s="3"/>
      <c r="R7" s="3"/>
      <c r="S7" s="3"/>
      <c r="T7" s="193" t="s">
        <v>110</v>
      </c>
      <c r="U7" s="193"/>
      <c r="V7" s="193"/>
    </row>
    <row r="8" spans="1:25" ht="14.45" customHeight="1">
      <c r="A8" s="194" t="s">
        <v>180</v>
      </c>
      <c r="B8" s="194"/>
      <c r="D8" s="2" t="s">
        <v>181</v>
      </c>
      <c r="F8" s="2" t="s">
        <v>182</v>
      </c>
      <c r="H8" s="2" t="s">
        <v>183</v>
      </c>
      <c r="J8" s="4" t="s">
        <v>157</v>
      </c>
      <c r="K8" s="3"/>
      <c r="L8" s="4" t="s">
        <v>165</v>
      </c>
      <c r="N8" s="2" t="s">
        <v>181</v>
      </c>
      <c r="P8" s="152" t="s">
        <v>182</v>
      </c>
      <c r="R8" s="2" t="s">
        <v>183</v>
      </c>
      <c r="T8" s="4" t="s">
        <v>157</v>
      </c>
      <c r="U8" s="3"/>
      <c r="V8" s="4" t="s">
        <v>165</v>
      </c>
    </row>
    <row r="9" spans="1:25" ht="21.75" customHeight="1">
      <c r="A9" s="127" t="s">
        <v>90</v>
      </c>
      <c r="B9" s="127"/>
      <c r="D9" s="153">
        <v>0</v>
      </c>
      <c r="E9" s="122"/>
      <c r="F9" s="153">
        <v>-404895019966</v>
      </c>
      <c r="G9" s="122"/>
      <c r="H9" s="153">
        <v>0</v>
      </c>
      <c r="I9" s="122"/>
      <c r="J9" s="153">
        <v>-404895019966</v>
      </c>
      <c r="K9" s="122"/>
      <c r="L9" s="161">
        <v>56.417531718787039</v>
      </c>
      <c r="M9" s="122"/>
      <c r="N9" s="153">
        <v>0</v>
      </c>
      <c r="O9" s="122"/>
      <c r="P9" s="154">
        <v>538390328682</v>
      </c>
      <c r="Q9" s="122"/>
      <c r="R9" s="153">
        <v>2143303857</v>
      </c>
      <c r="S9" s="122"/>
      <c r="T9" s="157">
        <v>540533632539</v>
      </c>
      <c r="U9" s="122"/>
      <c r="V9" s="161">
        <v>14.696637517128352</v>
      </c>
      <c r="Y9" s="122"/>
    </row>
    <row r="10" spans="1:25" ht="21.75" customHeight="1">
      <c r="A10" s="125" t="s">
        <v>28</v>
      </c>
      <c r="B10" s="125"/>
      <c r="D10" s="155">
        <v>0</v>
      </c>
      <c r="E10" s="122"/>
      <c r="F10" s="155">
        <v>75647400768</v>
      </c>
      <c r="G10" s="122"/>
      <c r="H10" s="155">
        <v>0</v>
      </c>
      <c r="I10" s="122"/>
      <c r="J10" s="155">
        <v>75647400768</v>
      </c>
      <c r="K10" s="122"/>
      <c r="L10" s="162">
        <v>-10.540607865789053</v>
      </c>
      <c r="M10" s="122"/>
      <c r="N10" s="155">
        <v>0</v>
      </c>
      <c r="O10" s="122"/>
      <c r="P10" s="156">
        <v>291145905602</v>
      </c>
      <c r="Q10" s="122"/>
      <c r="R10" s="155">
        <v>-773196877</v>
      </c>
      <c r="S10" s="122"/>
      <c r="T10" s="157">
        <v>290372708725</v>
      </c>
      <c r="U10" s="122"/>
      <c r="V10" s="162">
        <v>7.8949804195395989</v>
      </c>
      <c r="X10" s="169"/>
      <c r="Y10" s="122"/>
    </row>
    <row r="11" spans="1:25" ht="21.75" customHeight="1">
      <c r="A11" s="125" t="s">
        <v>21</v>
      </c>
      <c r="B11" s="125"/>
      <c r="D11" s="155">
        <v>0</v>
      </c>
      <c r="E11" s="122"/>
      <c r="F11" s="155">
        <v>39173827329</v>
      </c>
      <c r="G11" s="122"/>
      <c r="H11" s="155">
        <v>0</v>
      </c>
      <c r="I11" s="122"/>
      <c r="J11" s="155">
        <v>39173827329</v>
      </c>
      <c r="K11" s="122"/>
      <c r="L11" s="162">
        <v>-5.4584288195634771</v>
      </c>
      <c r="M11" s="122"/>
      <c r="N11" s="155">
        <v>0</v>
      </c>
      <c r="O11" s="122"/>
      <c r="P11" s="156">
        <v>228112950299</v>
      </c>
      <c r="Q11" s="122"/>
      <c r="R11" s="155">
        <v>156022258</v>
      </c>
      <c r="S11" s="122"/>
      <c r="T11" s="157">
        <v>228268972557</v>
      </c>
      <c r="U11" s="122"/>
      <c r="V11" s="162">
        <v>6.2064340572471179</v>
      </c>
      <c r="Y11" s="122"/>
    </row>
    <row r="12" spans="1:25" ht="21.75" customHeight="1">
      <c r="A12" s="125" t="s">
        <v>29</v>
      </c>
      <c r="B12" s="125"/>
      <c r="D12" s="155">
        <v>0</v>
      </c>
      <c r="E12" s="122"/>
      <c r="F12" s="155">
        <v>-47013143512</v>
      </c>
      <c r="G12" s="122"/>
      <c r="H12" s="155">
        <v>2065297078</v>
      </c>
      <c r="I12" s="122"/>
      <c r="J12" s="155">
        <v>-44947846434</v>
      </c>
      <c r="K12" s="122"/>
      <c r="L12" s="162">
        <v>6.2629729357854407</v>
      </c>
      <c r="M12" s="122"/>
      <c r="N12" s="155">
        <v>0</v>
      </c>
      <c r="O12" s="122"/>
      <c r="P12" s="156">
        <v>190655350960</v>
      </c>
      <c r="Q12" s="122"/>
      <c r="R12" s="155">
        <v>-963322336</v>
      </c>
      <c r="S12" s="122"/>
      <c r="T12" s="157">
        <v>189692028624</v>
      </c>
      <c r="U12" s="122"/>
      <c r="V12" s="162">
        <v>5.157560634073068</v>
      </c>
      <c r="Y12" s="122"/>
    </row>
    <row r="13" spans="1:25" ht="21.75" customHeight="1">
      <c r="A13" s="125" t="s">
        <v>71</v>
      </c>
      <c r="B13" s="125"/>
      <c r="D13" s="155">
        <v>32761195795</v>
      </c>
      <c r="E13" s="122"/>
      <c r="F13" s="155">
        <v>45766869702</v>
      </c>
      <c r="G13" s="122"/>
      <c r="H13" s="155">
        <v>0</v>
      </c>
      <c r="I13" s="122"/>
      <c r="J13" s="155">
        <v>78528065497</v>
      </c>
      <c r="K13" s="122"/>
      <c r="L13" s="162">
        <v>-10.941995844661195</v>
      </c>
      <c r="M13" s="122"/>
      <c r="N13" s="155">
        <v>32761195795</v>
      </c>
      <c r="O13" s="122"/>
      <c r="P13" s="156">
        <v>145379023013</v>
      </c>
      <c r="Q13" s="122"/>
      <c r="R13" s="155">
        <v>0</v>
      </c>
      <c r="S13" s="122"/>
      <c r="T13" s="157">
        <v>178140218808</v>
      </c>
      <c r="U13" s="122"/>
      <c r="V13" s="162">
        <v>4.8434770113110597</v>
      </c>
      <c r="Y13" s="122"/>
    </row>
    <row r="14" spans="1:25" ht="21.75" customHeight="1">
      <c r="A14" s="125" t="s">
        <v>38</v>
      </c>
      <c r="B14" s="125"/>
      <c r="D14" s="155">
        <v>13325087847</v>
      </c>
      <c r="E14" s="122"/>
      <c r="F14" s="155">
        <v>40536544723</v>
      </c>
      <c r="G14" s="122"/>
      <c r="H14" s="155">
        <v>0</v>
      </c>
      <c r="I14" s="122"/>
      <c r="J14" s="155">
        <v>53861632570</v>
      </c>
      <c r="K14" s="122"/>
      <c r="L14" s="162">
        <v>-7.5050079998484494</v>
      </c>
      <c r="M14" s="122"/>
      <c r="N14" s="155">
        <v>13325087847</v>
      </c>
      <c r="O14" s="122"/>
      <c r="P14" s="156">
        <v>163871138245</v>
      </c>
      <c r="Q14" s="122"/>
      <c r="R14" s="155">
        <v>0</v>
      </c>
      <c r="S14" s="122"/>
      <c r="T14" s="157">
        <v>177196226092</v>
      </c>
      <c r="U14" s="122"/>
      <c r="V14" s="162">
        <v>4.8178106735834803</v>
      </c>
      <c r="Y14" s="122"/>
    </row>
    <row r="15" spans="1:25" ht="21.75" customHeight="1">
      <c r="A15" s="125" t="s">
        <v>49</v>
      </c>
      <c r="B15" s="125"/>
      <c r="D15" s="155">
        <v>0</v>
      </c>
      <c r="E15" s="122"/>
      <c r="F15" s="155">
        <v>56807457499</v>
      </c>
      <c r="G15" s="122"/>
      <c r="H15" s="155">
        <v>0</v>
      </c>
      <c r="I15" s="122"/>
      <c r="J15" s="155">
        <v>56807457499</v>
      </c>
      <c r="K15" s="122"/>
      <c r="L15" s="162">
        <v>-7.9154753140273373</v>
      </c>
      <c r="M15" s="122"/>
      <c r="N15" s="155">
        <v>0</v>
      </c>
      <c r="O15" s="122"/>
      <c r="P15" s="156">
        <v>177120195000</v>
      </c>
      <c r="Q15" s="122"/>
      <c r="R15" s="155">
        <v>0</v>
      </c>
      <c r="S15" s="122"/>
      <c r="T15" s="157">
        <v>177120195000</v>
      </c>
      <c r="U15" s="122"/>
      <c r="V15" s="162">
        <v>4.8157434545763911</v>
      </c>
      <c r="Y15" s="122"/>
    </row>
    <row r="16" spans="1:25" ht="21.75" customHeight="1">
      <c r="A16" s="125" t="s">
        <v>92</v>
      </c>
      <c r="B16" s="125"/>
      <c r="D16" s="155">
        <v>0</v>
      </c>
      <c r="E16" s="122"/>
      <c r="F16" s="155">
        <v>31861789699</v>
      </c>
      <c r="G16" s="122"/>
      <c r="H16" s="155">
        <v>0</v>
      </c>
      <c r="I16" s="122"/>
      <c r="J16" s="155">
        <v>31861789699</v>
      </c>
      <c r="K16" s="122"/>
      <c r="L16" s="162">
        <v>-4.4395792546710018</v>
      </c>
      <c r="M16" s="122"/>
      <c r="N16" s="155">
        <v>0</v>
      </c>
      <c r="O16" s="122"/>
      <c r="P16" s="156">
        <v>143849381900</v>
      </c>
      <c r="Q16" s="122"/>
      <c r="R16" s="155">
        <v>0</v>
      </c>
      <c r="S16" s="122"/>
      <c r="T16" s="157">
        <v>143849381900</v>
      </c>
      <c r="U16" s="122"/>
      <c r="V16" s="162">
        <v>3.911139095854002</v>
      </c>
      <c r="Y16" s="122"/>
    </row>
    <row r="17" spans="1:25" ht="21.75" customHeight="1">
      <c r="A17" s="125" t="s">
        <v>53</v>
      </c>
      <c r="B17" s="125"/>
      <c r="D17" s="155">
        <v>0</v>
      </c>
      <c r="E17" s="122"/>
      <c r="F17" s="155">
        <v>-5634505968</v>
      </c>
      <c r="G17" s="122"/>
      <c r="H17" s="155">
        <v>0</v>
      </c>
      <c r="I17" s="122"/>
      <c r="J17" s="155">
        <v>-5634505968</v>
      </c>
      <c r="K17" s="122"/>
      <c r="L17" s="162">
        <v>0.78510454190330226</v>
      </c>
      <c r="M17" s="122"/>
      <c r="N17" s="155">
        <v>0</v>
      </c>
      <c r="O17" s="122"/>
      <c r="P17" s="156">
        <v>140597041991</v>
      </c>
      <c r="Q17" s="122"/>
      <c r="R17" s="155">
        <v>-5090947159</v>
      </c>
      <c r="S17" s="122"/>
      <c r="T17" s="157">
        <v>135506094832</v>
      </c>
      <c r="U17" s="122"/>
      <c r="V17" s="162">
        <v>3.6842924051794985</v>
      </c>
      <c r="Y17" s="122"/>
    </row>
    <row r="18" spans="1:25" ht="21.75" customHeight="1">
      <c r="A18" s="125" t="s">
        <v>54</v>
      </c>
      <c r="B18" s="125"/>
      <c r="D18" s="155">
        <v>0</v>
      </c>
      <c r="E18" s="122"/>
      <c r="F18" s="155">
        <v>65043086247</v>
      </c>
      <c r="G18" s="122"/>
      <c r="H18" s="155">
        <v>0</v>
      </c>
      <c r="I18" s="122"/>
      <c r="J18" s="155">
        <v>65043086247</v>
      </c>
      <c r="K18" s="122"/>
      <c r="L18" s="162">
        <v>-9.0630168326991658</v>
      </c>
      <c r="M18" s="122"/>
      <c r="N18" s="155">
        <v>0</v>
      </c>
      <c r="O18" s="122"/>
      <c r="P18" s="156">
        <v>134968353147</v>
      </c>
      <c r="Q18" s="122"/>
      <c r="R18" s="155">
        <v>0</v>
      </c>
      <c r="S18" s="122"/>
      <c r="T18" s="157">
        <v>134968353147</v>
      </c>
      <c r="U18" s="122"/>
      <c r="V18" s="162">
        <v>3.6696716782782453</v>
      </c>
      <c r="Y18" s="122"/>
    </row>
    <row r="19" spans="1:25" ht="21.75" customHeight="1">
      <c r="A19" s="125" t="s">
        <v>95</v>
      </c>
      <c r="B19" s="125"/>
      <c r="D19" s="155">
        <v>24553947937</v>
      </c>
      <c r="E19" s="122"/>
      <c r="F19" s="155">
        <v>7477952681</v>
      </c>
      <c r="G19" s="122"/>
      <c r="H19" s="155">
        <v>0</v>
      </c>
      <c r="I19" s="122"/>
      <c r="J19" s="155">
        <v>32031900618</v>
      </c>
      <c r="K19" s="122"/>
      <c r="L19" s="162">
        <v>-4.4632822830984704</v>
      </c>
      <c r="M19" s="122"/>
      <c r="N19" s="155">
        <v>24553947937</v>
      </c>
      <c r="O19" s="122"/>
      <c r="P19" s="156">
        <v>94907149148</v>
      </c>
      <c r="Q19" s="122"/>
      <c r="R19" s="155">
        <v>0</v>
      </c>
      <c r="S19" s="122"/>
      <c r="T19" s="157">
        <v>119461097085</v>
      </c>
      <c r="U19" s="122"/>
      <c r="V19" s="162">
        <v>3.2480429256731767</v>
      </c>
      <c r="Y19" s="122"/>
    </row>
    <row r="20" spans="1:25" ht="21.75" customHeight="1">
      <c r="A20" s="125" t="s">
        <v>46</v>
      </c>
      <c r="B20" s="125"/>
      <c r="D20" s="155">
        <v>0</v>
      </c>
      <c r="E20" s="122"/>
      <c r="F20" s="155">
        <v>46776227969</v>
      </c>
      <c r="G20" s="122"/>
      <c r="H20" s="155">
        <v>0</v>
      </c>
      <c r="I20" s="122"/>
      <c r="J20" s="155">
        <v>46776227969</v>
      </c>
      <c r="K20" s="122"/>
      <c r="L20" s="162">
        <v>-6.5177371787577778</v>
      </c>
      <c r="M20" s="122"/>
      <c r="N20" s="155">
        <v>0</v>
      </c>
      <c r="O20" s="122"/>
      <c r="P20" s="156">
        <v>114932773594</v>
      </c>
      <c r="Q20" s="122"/>
      <c r="R20" s="155">
        <v>0</v>
      </c>
      <c r="S20" s="122"/>
      <c r="T20" s="157">
        <v>114932773594</v>
      </c>
      <c r="U20" s="122"/>
      <c r="V20" s="162">
        <v>3.1249217637300806</v>
      </c>
      <c r="Y20" s="122"/>
    </row>
    <row r="21" spans="1:25" ht="21.75" customHeight="1">
      <c r="A21" s="125" t="s">
        <v>67</v>
      </c>
      <c r="B21" s="125"/>
      <c r="D21" s="155">
        <v>0</v>
      </c>
      <c r="E21" s="122"/>
      <c r="F21" s="155">
        <v>57247800678</v>
      </c>
      <c r="G21" s="122"/>
      <c r="H21" s="155">
        <v>0</v>
      </c>
      <c r="I21" s="122"/>
      <c r="J21" s="155">
        <v>57247800678</v>
      </c>
      <c r="K21" s="122"/>
      <c r="L21" s="162">
        <v>-7.976832144917652</v>
      </c>
      <c r="M21" s="122"/>
      <c r="N21" s="155">
        <v>7999787049</v>
      </c>
      <c r="O21" s="122"/>
      <c r="P21" s="156">
        <v>100528036544</v>
      </c>
      <c r="Q21" s="122"/>
      <c r="R21" s="155">
        <v>0</v>
      </c>
      <c r="S21" s="122"/>
      <c r="T21" s="157">
        <v>108527823593</v>
      </c>
      <c r="U21" s="122"/>
      <c r="V21" s="162">
        <v>2.9507767655032842</v>
      </c>
      <c r="Y21" s="122"/>
    </row>
    <row r="22" spans="1:25" ht="21.75" customHeight="1">
      <c r="A22" s="125" t="s">
        <v>24</v>
      </c>
      <c r="B22" s="125"/>
      <c r="D22" s="155">
        <v>0</v>
      </c>
      <c r="E22" s="122"/>
      <c r="F22" s="155">
        <v>-15096381459</v>
      </c>
      <c r="G22" s="122"/>
      <c r="H22" s="155">
        <v>0</v>
      </c>
      <c r="I22" s="122"/>
      <c r="J22" s="155">
        <v>-15096381459</v>
      </c>
      <c r="K22" s="122"/>
      <c r="L22" s="162">
        <v>2.1035096452249777</v>
      </c>
      <c r="M22" s="122"/>
      <c r="N22" s="155">
        <v>0</v>
      </c>
      <c r="O22" s="122"/>
      <c r="P22" s="156">
        <v>103420347333</v>
      </c>
      <c r="Q22" s="122"/>
      <c r="R22" s="155">
        <v>144023711</v>
      </c>
      <c r="S22" s="122"/>
      <c r="T22" s="157">
        <v>103564371044</v>
      </c>
      <c r="U22" s="122"/>
      <c r="V22" s="162">
        <v>2.8158248243937609</v>
      </c>
      <c r="Y22" s="122"/>
    </row>
    <row r="23" spans="1:25" ht="21.75" customHeight="1">
      <c r="A23" s="125" t="s">
        <v>23</v>
      </c>
      <c r="B23" s="125"/>
      <c r="D23" s="155">
        <v>0</v>
      </c>
      <c r="E23" s="122"/>
      <c r="F23" s="155">
        <v>-145417565408</v>
      </c>
      <c r="G23" s="122"/>
      <c r="H23" s="155">
        <v>0</v>
      </c>
      <c r="I23" s="122"/>
      <c r="J23" s="155">
        <v>-145417565408</v>
      </c>
      <c r="K23" s="122"/>
      <c r="L23" s="162">
        <v>20.262289493122307</v>
      </c>
      <c r="M23" s="122"/>
      <c r="N23" s="155">
        <v>0</v>
      </c>
      <c r="O23" s="122"/>
      <c r="P23" s="156">
        <v>64282353257</v>
      </c>
      <c r="Q23" s="122"/>
      <c r="R23" s="155">
        <v>18464884176</v>
      </c>
      <c r="S23" s="122"/>
      <c r="T23" s="157">
        <v>82747237433</v>
      </c>
      <c r="U23" s="122"/>
      <c r="V23" s="162">
        <v>2.2498251374003302</v>
      </c>
      <c r="Y23" s="122"/>
    </row>
    <row r="24" spans="1:25" ht="21.75" customHeight="1">
      <c r="A24" s="125" t="s">
        <v>93</v>
      </c>
      <c r="B24" s="125"/>
      <c r="D24" s="155">
        <v>0</v>
      </c>
      <c r="E24" s="122"/>
      <c r="F24" s="155">
        <v>20788056499</v>
      </c>
      <c r="G24" s="122"/>
      <c r="H24" s="155">
        <v>0</v>
      </c>
      <c r="I24" s="122"/>
      <c r="J24" s="155">
        <v>20788056499</v>
      </c>
      <c r="K24" s="122"/>
      <c r="L24" s="162">
        <v>-2.896580049324275</v>
      </c>
      <c r="M24" s="122"/>
      <c r="N24" s="155">
        <v>0</v>
      </c>
      <c r="O24" s="122"/>
      <c r="P24" s="156">
        <v>75710201000</v>
      </c>
      <c r="Q24" s="122"/>
      <c r="R24" s="155">
        <v>0</v>
      </c>
      <c r="S24" s="122"/>
      <c r="T24" s="157">
        <v>75710201000</v>
      </c>
      <c r="U24" s="122"/>
      <c r="V24" s="162">
        <v>2.0584942609757908</v>
      </c>
      <c r="Y24" s="122"/>
    </row>
    <row r="25" spans="1:25" ht="21.75" customHeight="1">
      <c r="A25" s="125" t="s">
        <v>40</v>
      </c>
      <c r="B25" s="125"/>
      <c r="D25" s="155">
        <v>0</v>
      </c>
      <c r="E25" s="122"/>
      <c r="F25" s="155">
        <v>-24990231419</v>
      </c>
      <c r="G25" s="122"/>
      <c r="H25" s="155">
        <v>0</v>
      </c>
      <c r="I25" s="122"/>
      <c r="J25" s="155">
        <v>-24990231419</v>
      </c>
      <c r="K25" s="122"/>
      <c r="L25" s="162">
        <v>3.4821054945542489</v>
      </c>
      <c r="M25" s="122"/>
      <c r="N25" s="155">
        <v>40983790650</v>
      </c>
      <c r="O25" s="122"/>
      <c r="P25" s="156">
        <v>19694311116</v>
      </c>
      <c r="Q25" s="122"/>
      <c r="R25" s="155">
        <v>0</v>
      </c>
      <c r="S25" s="122"/>
      <c r="T25" s="157">
        <v>60678101766</v>
      </c>
      <c r="U25" s="122"/>
      <c r="V25" s="162">
        <v>1.649784607654337</v>
      </c>
      <c r="Y25" s="122"/>
    </row>
    <row r="26" spans="1:25" ht="21.75" customHeight="1">
      <c r="A26" s="125" t="s">
        <v>74</v>
      </c>
      <c r="B26" s="125"/>
      <c r="D26" s="155">
        <v>8210416091</v>
      </c>
      <c r="E26" s="122"/>
      <c r="F26" s="155">
        <v>-12581785681</v>
      </c>
      <c r="G26" s="122"/>
      <c r="H26" s="155">
        <v>0</v>
      </c>
      <c r="I26" s="122"/>
      <c r="J26" s="155">
        <v>-4371369590</v>
      </c>
      <c r="K26" s="122"/>
      <c r="L26" s="162">
        <v>0.60910080474458672</v>
      </c>
      <c r="M26" s="122"/>
      <c r="N26" s="155">
        <v>8210416091</v>
      </c>
      <c r="O26" s="122"/>
      <c r="P26" s="156">
        <v>50798118662</v>
      </c>
      <c r="Q26" s="122"/>
      <c r="R26" s="155">
        <v>0</v>
      </c>
      <c r="S26" s="122"/>
      <c r="T26" s="157">
        <v>59008534753</v>
      </c>
      <c r="U26" s="122"/>
      <c r="V26" s="162">
        <v>1.6043905383059411</v>
      </c>
      <c r="Y26" s="122"/>
    </row>
    <row r="27" spans="1:25" ht="21.75" customHeight="1">
      <c r="A27" s="125" t="s">
        <v>51</v>
      </c>
      <c r="B27" s="125"/>
      <c r="D27" s="155">
        <v>0</v>
      </c>
      <c r="E27" s="122"/>
      <c r="F27" s="155">
        <v>-9922700000</v>
      </c>
      <c r="G27" s="122"/>
      <c r="H27" s="155">
        <v>0</v>
      </c>
      <c r="I27" s="122"/>
      <c r="J27" s="155">
        <v>-9922700000</v>
      </c>
      <c r="K27" s="122"/>
      <c r="L27" s="162">
        <v>1.3826157754002928</v>
      </c>
      <c r="M27" s="122"/>
      <c r="N27" s="155">
        <v>7000000000</v>
      </c>
      <c r="O27" s="122"/>
      <c r="P27" s="156">
        <v>49018138000</v>
      </c>
      <c r="Q27" s="122"/>
      <c r="R27" s="155">
        <v>0</v>
      </c>
      <c r="S27" s="122"/>
      <c r="T27" s="157">
        <v>56018138000</v>
      </c>
      <c r="U27" s="122"/>
      <c r="V27" s="162">
        <v>1.5230842615719626</v>
      </c>
      <c r="Y27" s="122"/>
    </row>
    <row r="28" spans="1:25" ht="21.75" customHeight="1">
      <c r="A28" s="125" t="s">
        <v>25</v>
      </c>
      <c r="B28" s="125"/>
      <c r="D28" s="155">
        <v>0</v>
      </c>
      <c r="E28" s="122"/>
      <c r="F28" s="155">
        <v>-17023096792</v>
      </c>
      <c r="G28" s="122"/>
      <c r="H28" s="155">
        <v>12405551674</v>
      </c>
      <c r="I28" s="122"/>
      <c r="J28" s="155">
        <v>-4617545118</v>
      </c>
      <c r="K28" s="122"/>
      <c r="L28" s="162">
        <v>0.64340257427609482</v>
      </c>
      <c r="M28" s="122"/>
      <c r="N28" s="155">
        <v>3710000000</v>
      </c>
      <c r="O28" s="122"/>
      <c r="P28" s="156">
        <v>39657758663</v>
      </c>
      <c r="Q28" s="122"/>
      <c r="R28" s="155">
        <v>12002544307</v>
      </c>
      <c r="S28" s="122"/>
      <c r="T28" s="157">
        <v>55370302970</v>
      </c>
      <c r="U28" s="122"/>
      <c r="V28" s="162">
        <v>1.5054701927450409</v>
      </c>
      <c r="Y28" s="122"/>
    </row>
    <row r="29" spans="1:25" ht="21.75" customHeight="1">
      <c r="A29" s="125" t="s">
        <v>64</v>
      </c>
      <c r="B29" s="125"/>
      <c r="D29" s="155">
        <v>0</v>
      </c>
      <c r="E29" s="122"/>
      <c r="F29" s="155">
        <v>-34699681900</v>
      </c>
      <c r="G29" s="122"/>
      <c r="H29" s="155">
        <v>0</v>
      </c>
      <c r="I29" s="122"/>
      <c r="J29" s="155">
        <v>-34699681900</v>
      </c>
      <c r="K29" s="122"/>
      <c r="L29" s="162">
        <v>4.8350073665748239</v>
      </c>
      <c r="M29" s="122"/>
      <c r="N29" s="155">
        <v>19996068152</v>
      </c>
      <c r="O29" s="122"/>
      <c r="P29" s="156">
        <v>30055858298</v>
      </c>
      <c r="Q29" s="122"/>
      <c r="R29" s="155">
        <v>2450160834</v>
      </c>
      <c r="S29" s="122"/>
      <c r="T29" s="157">
        <v>52502087284</v>
      </c>
      <c r="U29" s="122"/>
      <c r="V29" s="162">
        <v>1.4274859125438597</v>
      </c>
      <c r="Y29" s="122"/>
    </row>
    <row r="30" spans="1:25" ht="21.75" customHeight="1">
      <c r="A30" s="125" t="s">
        <v>101</v>
      </c>
      <c r="B30" s="125"/>
      <c r="D30" s="155">
        <v>14124780674</v>
      </c>
      <c r="E30" s="122"/>
      <c r="F30" s="155">
        <v>-29589491400</v>
      </c>
      <c r="G30" s="122"/>
      <c r="H30" s="155">
        <v>0</v>
      </c>
      <c r="I30" s="122"/>
      <c r="J30" s="155">
        <v>-15464710726</v>
      </c>
      <c r="K30" s="122"/>
      <c r="L30" s="162">
        <v>2.1548321537252679</v>
      </c>
      <c r="M30" s="122"/>
      <c r="N30" s="155">
        <v>14124780674</v>
      </c>
      <c r="O30" s="122"/>
      <c r="P30" s="156">
        <v>35562956800</v>
      </c>
      <c r="Q30" s="122"/>
      <c r="R30" s="155">
        <v>0</v>
      </c>
      <c r="S30" s="122"/>
      <c r="T30" s="157">
        <v>49687737474</v>
      </c>
      <c r="U30" s="122"/>
      <c r="V30" s="162">
        <v>1.350966198479657</v>
      </c>
      <c r="Y30" s="122"/>
    </row>
    <row r="31" spans="1:25" ht="21.75" customHeight="1">
      <c r="A31" s="125" t="s">
        <v>59</v>
      </c>
      <c r="B31" s="125"/>
      <c r="D31" s="155">
        <v>0</v>
      </c>
      <c r="E31" s="122"/>
      <c r="F31" s="155">
        <v>-25922857568</v>
      </c>
      <c r="G31" s="122"/>
      <c r="H31" s="155">
        <v>0</v>
      </c>
      <c r="I31" s="122"/>
      <c r="J31" s="155">
        <v>-25922857568</v>
      </c>
      <c r="K31" s="122"/>
      <c r="L31" s="162">
        <v>3.6120563774952048</v>
      </c>
      <c r="M31" s="122"/>
      <c r="N31" s="155">
        <v>19293300000</v>
      </c>
      <c r="O31" s="122"/>
      <c r="P31" s="156">
        <v>27068974487</v>
      </c>
      <c r="Q31" s="122"/>
      <c r="R31" s="155">
        <v>0</v>
      </c>
      <c r="S31" s="122"/>
      <c r="T31" s="157">
        <v>46362274487</v>
      </c>
      <c r="U31" s="122"/>
      <c r="V31" s="162">
        <v>1.2605497633967953</v>
      </c>
      <c r="Y31" s="122"/>
    </row>
    <row r="32" spans="1:25" ht="21.75" customHeight="1">
      <c r="A32" s="125" t="s">
        <v>70</v>
      </c>
      <c r="B32" s="125"/>
      <c r="D32" s="155">
        <v>0</v>
      </c>
      <c r="E32" s="122"/>
      <c r="F32" s="155">
        <v>-6628685560</v>
      </c>
      <c r="G32" s="122"/>
      <c r="H32" s="155">
        <v>0</v>
      </c>
      <c r="I32" s="122"/>
      <c r="J32" s="155">
        <v>-6628685560</v>
      </c>
      <c r="K32" s="122"/>
      <c r="L32" s="162">
        <v>0.92363219944411545</v>
      </c>
      <c r="M32" s="122"/>
      <c r="N32" s="155">
        <v>0</v>
      </c>
      <c r="O32" s="122"/>
      <c r="P32" s="156">
        <v>43309822360</v>
      </c>
      <c r="Q32" s="122"/>
      <c r="R32" s="155">
        <v>0</v>
      </c>
      <c r="S32" s="122"/>
      <c r="T32" s="157">
        <v>43309822360</v>
      </c>
      <c r="U32" s="122"/>
      <c r="V32" s="162">
        <v>1.1775562552256462</v>
      </c>
      <c r="Y32" s="122"/>
    </row>
    <row r="33" spans="1:25" ht="21.75" customHeight="1">
      <c r="A33" s="125" t="s">
        <v>85</v>
      </c>
      <c r="B33" s="125"/>
      <c r="D33" s="155">
        <v>0</v>
      </c>
      <c r="E33" s="122"/>
      <c r="F33" s="155">
        <v>612470442</v>
      </c>
      <c r="G33" s="122"/>
      <c r="H33" s="155">
        <v>0</v>
      </c>
      <c r="I33" s="122"/>
      <c r="J33" s="155">
        <v>612470442</v>
      </c>
      <c r="K33" s="122"/>
      <c r="L33" s="162">
        <v>-8.534081399977729E-2</v>
      </c>
      <c r="M33" s="122"/>
      <c r="N33" s="155">
        <v>0</v>
      </c>
      <c r="O33" s="122"/>
      <c r="P33" s="156">
        <v>42716533813</v>
      </c>
      <c r="Q33" s="122"/>
      <c r="R33" s="155">
        <v>0</v>
      </c>
      <c r="S33" s="122"/>
      <c r="T33" s="157">
        <v>42716533813</v>
      </c>
      <c r="U33" s="122"/>
      <c r="V33" s="162">
        <v>1.1614252576457802</v>
      </c>
      <c r="Y33" s="122"/>
    </row>
    <row r="34" spans="1:25" ht="21.75" customHeight="1">
      <c r="A34" s="125" t="s">
        <v>41</v>
      </c>
      <c r="B34" s="125"/>
      <c r="D34" s="155">
        <v>0</v>
      </c>
      <c r="E34" s="122"/>
      <c r="F34" s="155">
        <v>14288818979</v>
      </c>
      <c r="G34" s="122"/>
      <c r="H34" s="155">
        <v>0</v>
      </c>
      <c r="I34" s="122"/>
      <c r="J34" s="155">
        <v>14288818979</v>
      </c>
      <c r="K34" s="122"/>
      <c r="L34" s="162">
        <v>-1.9909849670154804</v>
      </c>
      <c r="M34" s="122"/>
      <c r="N34" s="155">
        <v>0</v>
      </c>
      <c r="O34" s="122"/>
      <c r="P34" s="156">
        <v>40241674031</v>
      </c>
      <c r="Q34" s="122"/>
      <c r="R34" s="155">
        <v>18928628</v>
      </c>
      <c r="S34" s="122"/>
      <c r="T34" s="157">
        <v>40260602659</v>
      </c>
      <c r="U34" s="122"/>
      <c r="V34" s="162">
        <v>1.0946506338951361</v>
      </c>
      <c r="Y34" s="122"/>
    </row>
    <row r="35" spans="1:25" ht="21.75" customHeight="1">
      <c r="A35" s="125" t="s">
        <v>42</v>
      </c>
      <c r="B35" s="125"/>
      <c r="D35" s="155">
        <v>9427035123</v>
      </c>
      <c r="E35" s="122"/>
      <c r="F35" s="155">
        <v>-11228394149</v>
      </c>
      <c r="G35" s="122"/>
      <c r="H35" s="155">
        <v>0</v>
      </c>
      <c r="I35" s="122"/>
      <c r="J35" s="155">
        <v>-1801359026</v>
      </c>
      <c r="K35" s="122"/>
      <c r="L35" s="162">
        <v>0.25099896263187499</v>
      </c>
      <c r="M35" s="122"/>
      <c r="N35" s="155">
        <v>9427035123</v>
      </c>
      <c r="O35" s="122"/>
      <c r="P35" s="156">
        <v>29880519968</v>
      </c>
      <c r="Q35" s="122"/>
      <c r="R35" s="155">
        <v>0</v>
      </c>
      <c r="S35" s="122"/>
      <c r="T35" s="157">
        <v>39307555091</v>
      </c>
      <c r="U35" s="122"/>
      <c r="V35" s="162">
        <v>1.0687381026476632</v>
      </c>
      <c r="Y35" s="122"/>
    </row>
    <row r="36" spans="1:25" ht="21.75" customHeight="1">
      <c r="A36" s="125" t="s">
        <v>61</v>
      </c>
      <c r="B36" s="125"/>
      <c r="D36" s="155">
        <v>0</v>
      </c>
      <c r="E36" s="122"/>
      <c r="F36" s="155">
        <v>-27684333000</v>
      </c>
      <c r="G36" s="122"/>
      <c r="H36" s="155">
        <v>0</v>
      </c>
      <c r="I36" s="122"/>
      <c r="J36" s="155">
        <v>-27684333000</v>
      </c>
      <c r="K36" s="122"/>
      <c r="L36" s="162">
        <v>3.8574980133668166</v>
      </c>
      <c r="M36" s="122"/>
      <c r="N36" s="155">
        <v>0</v>
      </c>
      <c r="O36" s="122"/>
      <c r="P36" s="156">
        <v>38549689500</v>
      </c>
      <c r="Q36" s="122"/>
      <c r="R36" s="155">
        <v>0</v>
      </c>
      <c r="S36" s="122"/>
      <c r="T36" s="157">
        <v>38549689500</v>
      </c>
      <c r="U36" s="122"/>
      <c r="V36" s="162">
        <v>1.0481323989372147</v>
      </c>
      <c r="Y36" s="122"/>
    </row>
    <row r="37" spans="1:25" ht="21.75" customHeight="1">
      <c r="A37" s="125" t="s">
        <v>78</v>
      </c>
      <c r="B37" s="125"/>
      <c r="D37" s="155">
        <v>0</v>
      </c>
      <c r="E37" s="122"/>
      <c r="F37" s="155">
        <v>151954637</v>
      </c>
      <c r="G37" s="122"/>
      <c r="H37" s="155">
        <v>0</v>
      </c>
      <c r="I37" s="122"/>
      <c r="J37" s="155">
        <v>151954637</v>
      </c>
      <c r="K37" s="122"/>
      <c r="L37" s="162">
        <v>-2.117315632453113E-2</v>
      </c>
      <c r="M37" s="122"/>
      <c r="N37" s="155">
        <v>0</v>
      </c>
      <c r="O37" s="122"/>
      <c r="P37" s="156">
        <v>37456817823</v>
      </c>
      <c r="Q37" s="122"/>
      <c r="R37" s="155">
        <v>0</v>
      </c>
      <c r="S37" s="122"/>
      <c r="T37" s="157">
        <v>37456817823</v>
      </c>
      <c r="U37" s="122"/>
      <c r="V37" s="162">
        <v>1.0184181722494861</v>
      </c>
      <c r="Y37" s="122"/>
    </row>
    <row r="38" spans="1:25" ht="21.75" customHeight="1">
      <c r="A38" s="125" t="s">
        <v>52</v>
      </c>
      <c r="B38" s="125"/>
      <c r="D38" s="155">
        <v>0</v>
      </c>
      <c r="E38" s="122"/>
      <c r="F38" s="155">
        <v>7045116999</v>
      </c>
      <c r="G38" s="122"/>
      <c r="H38" s="155">
        <v>0</v>
      </c>
      <c r="I38" s="122"/>
      <c r="J38" s="155">
        <v>7045116999</v>
      </c>
      <c r="K38" s="122"/>
      <c r="L38" s="162">
        <v>-0.98165720039486926</v>
      </c>
      <c r="M38" s="122"/>
      <c r="N38" s="155">
        <v>0</v>
      </c>
      <c r="O38" s="122"/>
      <c r="P38" s="156">
        <v>36217855000</v>
      </c>
      <c r="Q38" s="122"/>
      <c r="R38" s="155">
        <v>0</v>
      </c>
      <c r="S38" s="122"/>
      <c r="T38" s="157">
        <v>36217855000</v>
      </c>
      <c r="U38" s="122"/>
      <c r="V38" s="162">
        <v>0.98473185485735726</v>
      </c>
      <c r="Y38" s="122"/>
    </row>
    <row r="39" spans="1:25" ht="21.75" customHeight="1">
      <c r="A39" s="125" t="s">
        <v>100</v>
      </c>
      <c r="B39" s="125"/>
      <c r="D39" s="155">
        <v>0</v>
      </c>
      <c r="E39" s="122"/>
      <c r="F39" s="155">
        <v>35370966724</v>
      </c>
      <c r="G39" s="122"/>
      <c r="H39" s="155">
        <v>0</v>
      </c>
      <c r="I39" s="122"/>
      <c r="J39" s="155">
        <v>35370966724</v>
      </c>
      <c r="K39" s="122"/>
      <c r="L39" s="162">
        <v>-4.9285432980702044</v>
      </c>
      <c r="M39" s="122"/>
      <c r="N39" s="155">
        <v>0</v>
      </c>
      <c r="O39" s="122"/>
      <c r="P39" s="156">
        <v>35370966724</v>
      </c>
      <c r="Q39" s="122"/>
      <c r="R39" s="155">
        <v>0</v>
      </c>
      <c r="S39" s="122"/>
      <c r="T39" s="157">
        <v>35370966724</v>
      </c>
      <c r="U39" s="122"/>
      <c r="V39" s="162">
        <v>0.96170570206939054</v>
      </c>
      <c r="Y39" s="122"/>
    </row>
    <row r="40" spans="1:25" ht="21.75" customHeight="1">
      <c r="A40" s="125" t="s">
        <v>91</v>
      </c>
      <c r="B40" s="125"/>
      <c r="D40" s="155">
        <v>0</v>
      </c>
      <c r="E40" s="122"/>
      <c r="F40" s="155">
        <v>-26841784337</v>
      </c>
      <c r="G40" s="122"/>
      <c r="H40" s="155">
        <v>0</v>
      </c>
      <c r="I40" s="122"/>
      <c r="J40" s="155">
        <v>-26841784337</v>
      </c>
      <c r="K40" s="122"/>
      <c r="L40" s="162">
        <v>3.7400984071098278</v>
      </c>
      <c r="M40" s="122"/>
      <c r="N40" s="155">
        <v>0</v>
      </c>
      <c r="O40" s="122"/>
      <c r="P40" s="156">
        <v>31799017434</v>
      </c>
      <c r="Q40" s="122"/>
      <c r="R40" s="155">
        <v>3390880299</v>
      </c>
      <c r="S40" s="122"/>
      <c r="T40" s="157">
        <v>35189897733</v>
      </c>
      <c r="U40" s="122"/>
      <c r="V40" s="162">
        <v>0.95678259429935331</v>
      </c>
      <c r="Y40" s="122"/>
    </row>
    <row r="41" spans="1:25" ht="21.75" customHeight="1">
      <c r="A41" s="125" t="s">
        <v>44</v>
      </c>
      <c r="B41" s="125"/>
      <c r="D41" s="155">
        <v>5629820051</v>
      </c>
      <c r="E41" s="122"/>
      <c r="F41" s="155">
        <v>-14088004108</v>
      </c>
      <c r="G41" s="122"/>
      <c r="H41" s="155">
        <v>0</v>
      </c>
      <c r="I41" s="122"/>
      <c r="J41" s="155">
        <v>-8458184057</v>
      </c>
      <c r="K41" s="122"/>
      <c r="L41" s="162">
        <v>1.178552078410861</v>
      </c>
      <c r="M41" s="122"/>
      <c r="N41" s="155">
        <v>5629820051</v>
      </c>
      <c r="O41" s="122"/>
      <c r="P41" s="156">
        <v>28815811800</v>
      </c>
      <c r="Q41" s="122"/>
      <c r="R41" s="155">
        <v>0</v>
      </c>
      <c r="S41" s="122"/>
      <c r="T41" s="157">
        <v>34445631851</v>
      </c>
      <c r="U41" s="122"/>
      <c r="V41" s="162">
        <v>0.93654665480241428</v>
      </c>
      <c r="Y41" s="122"/>
    </row>
    <row r="42" spans="1:25" ht="21.75" customHeight="1">
      <c r="A42" s="125" t="s">
        <v>97</v>
      </c>
      <c r="B42" s="125"/>
      <c r="D42" s="155">
        <v>6021573604</v>
      </c>
      <c r="E42" s="122"/>
      <c r="F42" s="155">
        <v>-14387915000</v>
      </c>
      <c r="G42" s="122"/>
      <c r="H42" s="155">
        <v>0</v>
      </c>
      <c r="I42" s="122"/>
      <c r="J42" s="155">
        <v>-8366341396</v>
      </c>
      <c r="K42" s="122"/>
      <c r="L42" s="162">
        <v>1.1657548445981545</v>
      </c>
      <c r="M42" s="122"/>
      <c r="N42" s="155">
        <v>6021573604</v>
      </c>
      <c r="O42" s="122"/>
      <c r="P42" s="156">
        <v>16372454999</v>
      </c>
      <c r="Q42" s="122"/>
      <c r="R42" s="155">
        <v>8208393422</v>
      </c>
      <c r="S42" s="122"/>
      <c r="T42" s="157">
        <v>30602422025</v>
      </c>
      <c r="U42" s="122"/>
      <c r="V42" s="162">
        <v>0.83205313522310731</v>
      </c>
      <c r="Y42" s="122"/>
    </row>
    <row r="43" spans="1:25" ht="21.75" customHeight="1">
      <c r="A43" s="125" t="s">
        <v>34</v>
      </c>
      <c r="B43" s="125"/>
      <c r="D43" s="155">
        <v>11781084924</v>
      </c>
      <c r="E43" s="122"/>
      <c r="F43" s="155">
        <v>-16256257205</v>
      </c>
      <c r="G43" s="122"/>
      <c r="H43" s="155">
        <v>0</v>
      </c>
      <c r="I43" s="122"/>
      <c r="J43" s="155">
        <v>-4475172281</v>
      </c>
      <c r="K43" s="122"/>
      <c r="L43" s="162">
        <v>0.62356453317592109</v>
      </c>
      <c r="M43" s="122"/>
      <c r="N43" s="155">
        <v>11781084924</v>
      </c>
      <c r="O43" s="122"/>
      <c r="P43" s="156">
        <v>17798200024</v>
      </c>
      <c r="Q43" s="122"/>
      <c r="R43" s="155">
        <v>-4613</v>
      </c>
      <c r="S43" s="122"/>
      <c r="T43" s="157">
        <v>29579280335</v>
      </c>
      <c r="U43" s="122"/>
      <c r="V43" s="162">
        <v>0.80423480599914887</v>
      </c>
      <c r="Y43" s="122"/>
    </row>
    <row r="44" spans="1:25" ht="21.75" customHeight="1">
      <c r="A44" s="125" t="s">
        <v>94</v>
      </c>
      <c r="B44" s="125"/>
      <c r="D44" s="155">
        <v>0</v>
      </c>
      <c r="E44" s="122"/>
      <c r="F44" s="155">
        <v>-10716516000</v>
      </c>
      <c r="G44" s="122"/>
      <c r="H44" s="155">
        <v>0</v>
      </c>
      <c r="I44" s="122"/>
      <c r="J44" s="155">
        <v>-10716516000</v>
      </c>
      <c r="K44" s="122"/>
      <c r="L44" s="162">
        <v>1.4932250374323162</v>
      </c>
      <c r="M44" s="122"/>
      <c r="N44" s="155">
        <v>21000000000</v>
      </c>
      <c r="O44" s="122"/>
      <c r="P44" s="156">
        <v>8434294999</v>
      </c>
      <c r="Q44" s="122"/>
      <c r="R44" s="155">
        <v>0</v>
      </c>
      <c r="S44" s="122"/>
      <c r="T44" s="157">
        <v>29434294999</v>
      </c>
      <c r="U44" s="122"/>
      <c r="V44" s="162">
        <v>0.80029278130314196</v>
      </c>
      <c r="Y44" s="122"/>
    </row>
    <row r="45" spans="1:25" ht="21.75" customHeight="1">
      <c r="A45" s="125" t="s">
        <v>37</v>
      </c>
      <c r="B45" s="125"/>
      <c r="D45" s="155">
        <v>0</v>
      </c>
      <c r="E45" s="122"/>
      <c r="F45" s="155">
        <v>-40954367172</v>
      </c>
      <c r="G45" s="122"/>
      <c r="H45" s="155">
        <v>0</v>
      </c>
      <c r="I45" s="122"/>
      <c r="J45" s="155">
        <v>-40954367172</v>
      </c>
      <c r="K45" s="122"/>
      <c r="L45" s="162">
        <v>5.7065268650209191</v>
      </c>
      <c r="M45" s="122"/>
      <c r="N45" s="155">
        <v>15848241266</v>
      </c>
      <c r="O45" s="122"/>
      <c r="P45" s="156">
        <v>11320919837</v>
      </c>
      <c r="Q45" s="122"/>
      <c r="R45" s="155">
        <v>0</v>
      </c>
      <c r="S45" s="122"/>
      <c r="T45" s="157">
        <v>27169161103</v>
      </c>
      <c r="U45" s="122"/>
      <c r="V45" s="162">
        <v>0.73870576840830449</v>
      </c>
      <c r="Y45" s="122"/>
    </row>
    <row r="46" spans="1:25" ht="21.75" customHeight="1">
      <c r="A46" s="125" t="s">
        <v>104</v>
      </c>
      <c r="B46" s="125"/>
      <c r="D46" s="155">
        <v>0</v>
      </c>
      <c r="E46" s="122"/>
      <c r="F46" s="155">
        <v>25817819783</v>
      </c>
      <c r="G46" s="122"/>
      <c r="H46" s="155">
        <v>0</v>
      </c>
      <c r="I46" s="122"/>
      <c r="J46" s="155">
        <v>25817819783</v>
      </c>
      <c r="K46" s="122"/>
      <c r="L46" s="162">
        <v>-3.5974205527142376</v>
      </c>
      <c r="M46" s="122"/>
      <c r="N46" s="155">
        <v>0</v>
      </c>
      <c r="O46" s="122"/>
      <c r="P46" s="156">
        <v>25817819783</v>
      </c>
      <c r="Q46" s="122"/>
      <c r="R46" s="155">
        <v>0</v>
      </c>
      <c r="S46" s="122"/>
      <c r="T46" s="157">
        <v>25817819783</v>
      </c>
      <c r="U46" s="122"/>
      <c r="V46" s="162">
        <v>0.70196397780284236</v>
      </c>
      <c r="Y46" s="122"/>
    </row>
    <row r="47" spans="1:25" ht="21.75" customHeight="1">
      <c r="A47" s="125" t="s">
        <v>69</v>
      </c>
      <c r="B47" s="125"/>
      <c r="D47" s="155">
        <v>0</v>
      </c>
      <c r="E47" s="122"/>
      <c r="F47" s="155">
        <v>-59464382224</v>
      </c>
      <c r="G47" s="122"/>
      <c r="H47" s="155">
        <v>2686458029</v>
      </c>
      <c r="I47" s="122"/>
      <c r="J47" s="155">
        <v>-56777924195</v>
      </c>
      <c r="K47" s="122"/>
      <c r="L47" s="162">
        <v>7.9113601828624232</v>
      </c>
      <c r="M47" s="122"/>
      <c r="N47" s="155">
        <v>0</v>
      </c>
      <c r="O47" s="122"/>
      <c r="P47" s="156">
        <v>9222531702</v>
      </c>
      <c r="Q47" s="122"/>
      <c r="R47" s="155">
        <v>16534042289</v>
      </c>
      <c r="S47" s="122"/>
      <c r="T47" s="157">
        <v>25756573991</v>
      </c>
      <c r="U47" s="122"/>
      <c r="V47" s="162">
        <v>0.70029875819338816</v>
      </c>
      <c r="Y47" s="122"/>
    </row>
    <row r="48" spans="1:25" ht="21.75" customHeight="1">
      <c r="A48" s="125" t="s">
        <v>62</v>
      </c>
      <c r="B48" s="125"/>
      <c r="D48" s="155">
        <v>0</v>
      </c>
      <c r="E48" s="122"/>
      <c r="F48" s="155">
        <v>-4382352516</v>
      </c>
      <c r="G48" s="122"/>
      <c r="H48" s="155">
        <v>0</v>
      </c>
      <c r="I48" s="122"/>
      <c r="J48" s="155">
        <v>-4382352516</v>
      </c>
      <c r="K48" s="122"/>
      <c r="L48" s="162">
        <v>0.61063115099587451</v>
      </c>
      <c r="M48" s="122"/>
      <c r="N48" s="155">
        <v>0</v>
      </c>
      <c r="O48" s="122"/>
      <c r="P48" s="156">
        <v>24577693698</v>
      </c>
      <c r="Q48" s="122"/>
      <c r="R48" s="155">
        <v>0</v>
      </c>
      <c r="S48" s="122"/>
      <c r="T48" s="157">
        <v>24577693698</v>
      </c>
      <c r="U48" s="122"/>
      <c r="V48" s="162">
        <v>0.66824603233260282</v>
      </c>
      <c r="Y48" s="122"/>
    </row>
    <row r="49" spans="1:25" ht="21.75" customHeight="1">
      <c r="A49" s="125" t="s">
        <v>39</v>
      </c>
      <c r="B49" s="125"/>
      <c r="D49" s="155">
        <v>6534563389</v>
      </c>
      <c r="E49" s="122"/>
      <c r="F49" s="155">
        <v>10316100554</v>
      </c>
      <c r="G49" s="122"/>
      <c r="H49" s="155">
        <v>0</v>
      </c>
      <c r="I49" s="122"/>
      <c r="J49" s="155">
        <v>16850663943</v>
      </c>
      <c r="K49" s="122"/>
      <c r="L49" s="162">
        <v>-2.3479490253218076</v>
      </c>
      <c r="M49" s="122"/>
      <c r="N49" s="155">
        <v>6534563389</v>
      </c>
      <c r="O49" s="122"/>
      <c r="P49" s="156">
        <v>14823921433</v>
      </c>
      <c r="Q49" s="122"/>
      <c r="R49" s="155">
        <v>0</v>
      </c>
      <c r="S49" s="122"/>
      <c r="T49" s="157">
        <v>21358484822</v>
      </c>
      <c r="U49" s="122"/>
      <c r="V49" s="162">
        <v>0.58071855375506842</v>
      </c>
      <c r="Y49" s="122"/>
    </row>
    <row r="50" spans="1:25" ht="21.75" customHeight="1">
      <c r="A50" s="125" t="s">
        <v>194</v>
      </c>
      <c r="B50" s="125"/>
      <c r="D50" s="155">
        <v>0</v>
      </c>
      <c r="E50" s="122"/>
      <c r="F50" s="155">
        <v>0</v>
      </c>
      <c r="G50" s="122"/>
      <c r="H50" s="155">
        <v>0</v>
      </c>
      <c r="I50" s="122"/>
      <c r="J50" s="155">
        <v>0</v>
      </c>
      <c r="K50" s="122"/>
      <c r="L50" s="162">
        <v>0</v>
      </c>
      <c r="M50" s="122"/>
      <c r="N50" s="155">
        <v>0</v>
      </c>
      <c r="O50" s="122"/>
      <c r="P50" s="156">
        <v>0</v>
      </c>
      <c r="Q50" s="122"/>
      <c r="R50" s="155">
        <v>21160029627</v>
      </c>
      <c r="S50" s="122"/>
      <c r="T50" s="157">
        <v>21160029627</v>
      </c>
      <c r="U50" s="122"/>
      <c r="V50" s="162">
        <v>0.57532273027854197</v>
      </c>
      <c r="Y50" s="122"/>
    </row>
    <row r="51" spans="1:25" ht="21.75" customHeight="1">
      <c r="A51" s="125" t="s">
        <v>56</v>
      </c>
      <c r="B51" s="125"/>
      <c r="D51" s="155">
        <v>0</v>
      </c>
      <c r="E51" s="122"/>
      <c r="F51" s="155">
        <v>-1964694600</v>
      </c>
      <c r="G51" s="122"/>
      <c r="H51" s="155">
        <v>0</v>
      </c>
      <c r="I51" s="122"/>
      <c r="J51" s="155">
        <v>-1964694600</v>
      </c>
      <c r="K51" s="122"/>
      <c r="L51" s="162">
        <v>0.27375792352925798</v>
      </c>
      <c r="M51" s="122"/>
      <c r="N51" s="155">
        <v>0</v>
      </c>
      <c r="O51" s="122"/>
      <c r="P51" s="156">
        <v>19997099959</v>
      </c>
      <c r="Q51" s="122"/>
      <c r="R51" s="155">
        <v>558822772</v>
      </c>
      <c r="S51" s="122"/>
      <c r="T51" s="157">
        <v>20555922731</v>
      </c>
      <c r="U51" s="122"/>
      <c r="V51" s="162">
        <v>0.55889759123510063</v>
      </c>
      <c r="Y51" s="122"/>
    </row>
    <row r="52" spans="1:25" ht="21.75" customHeight="1">
      <c r="A52" s="125" t="s">
        <v>55</v>
      </c>
      <c r="B52" s="125"/>
      <c r="D52" s="155">
        <v>0</v>
      </c>
      <c r="E52" s="122"/>
      <c r="F52" s="155">
        <v>97308654</v>
      </c>
      <c r="G52" s="122"/>
      <c r="H52" s="155">
        <v>0</v>
      </c>
      <c r="I52" s="122"/>
      <c r="J52" s="155">
        <v>97308654</v>
      </c>
      <c r="K52" s="122"/>
      <c r="L52" s="162">
        <v>-1.355885798254193E-2</v>
      </c>
      <c r="M52" s="122"/>
      <c r="N52" s="155">
        <v>0</v>
      </c>
      <c r="O52" s="122"/>
      <c r="P52" s="156">
        <v>3020849279</v>
      </c>
      <c r="Q52" s="122"/>
      <c r="R52" s="155">
        <v>16913066459</v>
      </c>
      <c r="S52" s="122"/>
      <c r="T52" s="157">
        <v>19933915738</v>
      </c>
      <c r="U52" s="122"/>
      <c r="V52" s="162">
        <v>0.54198576418319111</v>
      </c>
      <c r="Y52" s="122"/>
    </row>
    <row r="53" spans="1:25" ht="21.75" customHeight="1">
      <c r="A53" s="125" t="s">
        <v>87</v>
      </c>
      <c r="B53" s="125"/>
      <c r="D53" s="155">
        <v>0</v>
      </c>
      <c r="E53" s="122"/>
      <c r="F53" s="155">
        <v>-28875057000</v>
      </c>
      <c r="G53" s="122"/>
      <c r="H53" s="155">
        <v>0</v>
      </c>
      <c r="I53" s="122"/>
      <c r="J53" s="155">
        <v>-28875057000</v>
      </c>
      <c r="K53" s="122"/>
      <c r="L53" s="162">
        <v>4.0234119064148519</v>
      </c>
      <c r="M53" s="122"/>
      <c r="N53" s="155">
        <v>0</v>
      </c>
      <c r="O53" s="122"/>
      <c r="P53" s="156">
        <v>18555449031</v>
      </c>
      <c r="Q53" s="122"/>
      <c r="R53" s="155">
        <v>416753583</v>
      </c>
      <c r="S53" s="122"/>
      <c r="T53" s="157">
        <v>18972202614</v>
      </c>
      <c r="U53" s="122"/>
      <c r="V53" s="162">
        <v>0.51583762403416278</v>
      </c>
      <c r="Y53" s="122"/>
    </row>
    <row r="54" spans="1:25" ht="21.75" customHeight="1">
      <c r="A54" s="130" t="s">
        <v>45</v>
      </c>
      <c r="B54" s="130"/>
      <c r="D54" s="157">
        <v>1977363102</v>
      </c>
      <c r="E54" s="122"/>
      <c r="F54" s="157">
        <v>0</v>
      </c>
      <c r="G54" s="122"/>
      <c r="H54" s="157">
        <v>9923616601</v>
      </c>
      <c r="I54" s="122"/>
      <c r="J54" s="157">
        <v>11900979703</v>
      </c>
      <c r="K54" s="122"/>
      <c r="L54" s="162">
        <v>-1.6582666290512151</v>
      </c>
      <c r="M54" s="122"/>
      <c r="N54" s="157">
        <v>1977363102</v>
      </c>
      <c r="O54" s="122"/>
      <c r="P54" s="158">
        <v>0</v>
      </c>
      <c r="Q54" s="122"/>
      <c r="R54" s="157">
        <v>16855727446</v>
      </c>
      <c r="S54" s="122"/>
      <c r="T54" s="157">
        <v>18833090548</v>
      </c>
      <c r="U54" s="122"/>
      <c r="V54" s="162">
        <v>0.51205528842137682</v>
      </c>
      <c r="Y54" s="122"/>
    </row>
    <row r="55" spans="1:25" ht="21.75" customHeight="1">
      <c r="A55" s="125" t="s">
        <v>89</v>
      </c>
      <c r="B55" s="125"/>
      <c r="D55" s="155">
        <v>0</v>
      </c>
      <c r="E55" s="122"/>
      <c r="F55" s="155">
        <v>-5358258000</v>
      </c>
      <c r="G55" s="122"/>
      <c r="H55" s="155">
        <v>0</v>
      </c>
      <c r="I55" s="122"/>
      <c r="J55" s="155">
        <v>-5358258000</v>
      </c>
      <c r="K55" s="122"/>
      <c r="L55" s="162">
        <v>0.74661251871615808</v>
      </c>
      <c r="M55" s="122"/>
      <c r="N55" s="155">
        <v>7604824092</v>
      </c>
      <c r="O55" s="122"/>
      <c r="P55" s="156">
        <v>5437639614</v>
      </c>
      <c r="Q55" s="122"/>
      <c r="R55" s="155">
        <v>487263218</v>
      </c>
      <c r="S55" s="122"/>
      <c r="T55" s="157">
        <v>13529726924</v>
      </c>
      <c r="U55" s="122"/>
      <c r="V55" s="162">
        <v>0.36786146196631597</v>
      </c>
      <c r="Y55" s="122"/>
    </row>
    <row r="56" spans="1:25" ht="21.75" customHeight="1">
      <c r="A56" s="125" t="s">
        <v>43</v>
      </c>
      <c r="B56" s="125"/>
      <c r="D56" s="155">
        <v>8377992389</v>
      </c>
      <c r="E56" s="122"/>
      <c r="F56" s="155">
        <v>-16735279557</v>
      </c>
      <c r="G56" s="122"/>
      <c r="H56" s="155">
        <v>0</v>
      </c>
      <c r="I56" s="122"/>
      <c r="J56" s="155">
        <v>-8357287168</v>
      </c>
      <c r="K56" s="122"/>
      <c r="L56" s="162">
        <v>1.1644932405521922</v>
      </c>
      <c r="M56" s="122"/>
      <c r="N56" s="155">
        <v>8377992389</v>
      </c>
      <c r="O56" s="122"/>
      <c r="P56" s="156">
        <v>2199383380</v>
      </c>
      <c r="Q56" s="122"/>
      <c r="R56" s="155">
        <v>2750068965</v>
      </c>
      <c r="S56" s="122"/>
      <c r="T56" s="157">
        <v>13327444734</v>
      </c>
      <c r="U56" s="122"/>
      <c r="V56" s="162">
        <v>0.36236158583717171</v>
      </c>
      <c r="Y56" s="122"/>
    </row>
    <row r="57" spans="1:25" ht="21.75" customHeight="1">
      <c r="A57" s="125" t="s">
        <v>189</v>
      </c>
      <c r="B57" s="125"/>
      <c r="D57" s="155">
        <v>0</v>
      </c>
      <c r="E57" s="122"/>
      <c r="F57" s="155">
        <v>0</v>
      </c>
      <c r="G57" s="122"/>
      <c r="H57" s="155">
        <v>0</v>
      </c>
      <c r="I57" s="122"/>
      <c r="J57" s="155">
        <v>0</v>
      </c>
      <c r="K57" s="122"/>
      <c r="L57" s="162">
        <v>0</v>
      </c>
      <c r="M57" s="122"/>
      <c r="N57" s="155">
        <v>4001132936</v>
      </c>
      <c r="O57" s="122"/>
      <c r="P57" s="156">
        <v>0</v>
      </c>
      <c r="Q57" s="122"/>
      <c r="R57" s="155">
        <v>8729344782</v>
      </c>
      <c r="S57" s="122"/>
      <c r="T57" s="157">
        <v>12730477718</v>
      </c>
      <c r="U57" s="122"/>
      <c r="V57" s="162">
        <v>0.34613057389694657</v>
      </c>
      <c r="Y57" s="122"/>
    </row>
    <row r="58" spans="1:25" ht="21.75" customHeight="1">
      <c r="A58" s="125" t="s">
        <v>58</v>
      </c>
      <c r="B58" s="125"/>
      <c r="D58" s="155">
        <v>0</v>
      </c>
      <c r="E58" s="122"/>
      <c r="F58" s="155">
        <v>0</v>
      </c>
      <c r="G58" s="122"/>
      <c r="H58" s="155">
        <v>1681289849</v>
      </c>
      <c r="I58" s="122"/>
      <c r="J58" s="155">
        <v>1681289849</v>
      </c>
      <c r="K58" s="122"/>
      <c r="L58" s="162">
        <v>-0.23426868375016641</v>
      </c>
      <c r="M58" s="122"/>
      <c r="N58" s="155">
        <v>7304935767</v>
      </c>
      <c r="O58" s="122"/>
      <c r="P58" s="156">
        <v>0</v>
      </c>
      <c r="Q58" s="122"/>
      <c r="R58" s="155">
        <v>3881327145</v>
      </c>
      <c r="S58" s="122"/>
      <c r="T58" s="157">
        <v>11186262912</v>
      </c>
      <c r="U58" s="122"/>
      <c r="V58" s="162">
        <v>0.30414472160915723</v>
      </c>
      <c r="Y58" s="122"/>
    </row>
    <row r="59" spans="1:25" ht="21.75" customHeight="1">
      <c r="A59" s="125" t="s">
        <v>30</v>
      </c>
      <c r="B59" s="125"/>
      <c r="D59" s="155">
        <v>12609575807</v>
      </c>
      <c r="E59" s="122"/>
      <c r="F59" s="155">
        <v>-1709458495</v>
      </c>
      <c r="G59" s="122"/>
      <c r="H59" s="155">
        <v>-98081</v>
      </c>
      <c r="I59" s="122"/>
      <c r="J59" s="155">
        <v>10900019231</v>
      </c>
      <c r="K59" s="122"/>
      <c r="L59" s="162">
        <v>-1.5187941327408032</v>
      </c>
      <c r="M59" s="122"/>
      <c r="N59" s="155">
        <v>12609575807</v>
      </c>
      <c r="O59" s="122"/>
      <c r="P59" s="156">
        <v>-1649044571</v>
      </c>
      <c r="Q59" s="122"/>
      <c r="R59" s="155">
        <v>-98081</v>
      </c>
      <c r="S59" s="122"/>
      <c r="T59" s="157">
        <v>10960433155</v>
      </c>
      <c r="U59" s="122"/>
      <c r="V59" s="162">
        <v>0.29800460769317305</v>
      </c>
      <c r="Y59" s="122"/>
    </row>
    <row r="60" spans="1:25" ht="21.75" customHeight="1">
      <c r="A60" s="125" t="s">
        <v>26</v>
      </c>
      <c r="B60" s="125"/>
      <c r="D60" s="155">
        <v>0</v>
      </c>
      <c r="E60" s="122"/>
      <c r="F60" s="155">
        <v>-7586646264</v>
      </c>
      <c r="G60" s="122"/>
      <c r="H60" s="155">
        <v>7150405999</v>
      </c>
      <c r="I60" s="122"/>
      <c r="J60" s="155">
        <v>-436240265</v>
      </c>
      <c r="K60" s="122"/>
      <c r="L60" s="162">
        <v>6.0785136329205181E-2</v>
      </c>
      <c r="M60" s="122"/>
      <c r="N60" s="155">
        <v>0</v>
      </c>
      <c r="O60" s="122"/>
      <c r="P60" s="156">
        <v>170859763</v>
      </c>
      <c r="Q60" s="122"/>
      <c r="R60" s="155">
        <v>10302188854</v>
      </c>
      <c r="S60" s="122"/>
      <c r="T60" s="157">
        <v>10473048617</v>
      </c>
      <c r="U60" s="122"/>
      <c r="V60" s="162">
        <v>0.28475304765093595</v>
      </c>
      <c r="Y60" s="122"/>
    </row>
    <row r="61" spans="1:25" ht="21.75" customHeight="1">
      <c r="A61" s="125" t="s">
        <v>50</v>
      </c>
      <c r="B61" s="125"/>
      <c r="D61" s="155">
        <v>0</v>
      </c>
      <c r="E61" s="122"/>
      <c r="F61" s="155">
        <v>-2500520400</v>
      </c>
      <c r="G61" s="122"/>
      <c r="H61" s="155">
        <v>0</v>
      </c>
      <c r="I61" s="122"/>
      <c r="J61" s="155">
        <v>-2500520400</v>
      </c>
      <c r="K61" s="122"/>
      <c r="L61" s="162">
        <v>0.3484191754008738</v>
      </c>
      <c r="M61" s="122"/>
      <c r="N61" s="155">
        <v>2578137128</v>
      </c>
      <c r="O61" s="122"/>
      <c r="P61" s="156">
        <v>7263416400</v>
      </c>
      <c r="Q61" s="122"/>
      <c r="R61" s="155">
        <v>34048777</v>
      </c>
      <c r="S61" s="122"/>
      <c r="T61" s="157">
        <v>9875602305</v>
      </c>
      <c r="U61" s="122"/>
      <c r="V61" s="162">
        <v>0.26850900407095457</v>
      </c>
      <c r="Y61" s="122"/>
    </row>
    <row r="62" spans="1:25" ht="21.75" customHeight="1">
      <c r="A62" s="125" t="s">
        <v>75</v>
      </c>
      <c r="B62" s="125"/>
      <c r="D62" s="155">
        <v>2346196226</v>
      </c>
      <c r="E62" s="122"/>
      <c r="F62" s="155">
        <v>-15357064587</v>
      </c>
      <c r="G62" s="122"/>
      <c r="H62" s="155">
        <v>0</v>
      </c>
      <c r="I62" s="122"/>
      <c r="J62" s="155">
        <v>-13010868361</v>
      </c>
      <c r="K62" s="122"/>
      <c r="L62" s="162">
        <v>1.8129170334258975</v>
      </c>
      <c r="M62" s="122"/>
      <c r="N62" s="155">
        <v>2346196226</v>
      </c>
      <c r="O62" s="122"/>
      <c r="P62" s="156">
        <v>7408014896</v>
      </c>
      <c r="Q62" s="122"/>
      <c r="R62" s="155">
        <v>0</v>
      </c>
      <c r="S62" s="122"/>
      <c r="T62" s="157">
        <v>9754211122</v>
      </c>
      <c r="U62" s="122"/>
      <c r="V62" s="162">
        <v>0.26520848379445233</v>
      </c>
      <c r="Y62" s="122"/>
    </row>
    <row r="63" spans="1:25" ht="21.75" customHeight="1">
      <c r="A63" s="125" t="s">
        <v>108</v>
      </c>
      <c r="B63" s="125"/>
      <c r="D63" s="155">
        <v>4196913183</v>
      </c>
      <c r="E63" s="122"/>
      <c r="F63" s="155">
        <v>4699312875</v>
      </c>
      <c r="G63" s="122"/>
      <c r="H63" s="155">
        <v>0</v>
      </c>
      <c r="I63" s="122"/>
      <c r="J63" s="155">
        <v>8896226058</v>
      </c>
      <c r="K63" s="122"/>
      <c r="L63" s="162">
        <v>-1.2395882662297519</v>
      </c>
      <c r="M63" s="122"/>
      <c r="N63" s="155">
        <v>4196913183</v>
      </c>
      <c r="O63" s="122"/>
      <c r="P63" s="156">
        <v>4699312875</v>
      </c>
      <c r="Q63" s="122"/>
      <c r="R63" s="155">
        <v>0</v>
      </c>
      <c r="S63" s="122"/>
      <c r="T63" s="157">
        <v>8896226058</v>
      </c>
      <c r="U63" s="122"/>
      <c r="V63" s="162">
        <v>0.24188061902961111</v>
      </c>
      <c r="Y63" s="122"/>
    </row>
    <row r="64" spans="1:25" ht="21.75" customHeight="1">
      <c r="A64" s="125" t="s">
        <v>63</v>
      </c>
      <c r="B64" s="125"/>
      <c r="D64" s="155">
        <v>0</v>
      </c>
      <c r="E64" s="122"/>
      <c r="F64" s="155">
        <v>-50767441316</v>
      </c>
      <c r="G64" s="122"/>
      <c r="H64" s="155">
        <v>0</v>
      </c>
      <c r="I64" s="122"/>
      <c r="J64" s="155">
        <v>-50767441316</v>
      </c>
      <c r="K64" s="122"/>
      <c r="L64" s="162">
        <v>7.0738675199502357</v>
      </c>
      <c r="M64" s="122"/>
      <c r="N64" s="155">
        <v>20550000000</v>
      </c>
      <c r="O64" s="122"/>
      <c r="P64" s="156">
        <v>-12991722416</v>
      </c>
      <c r="Q64" s="122"/>
      <c r="R64" s="155">
        <v>0</v>
      </c>
      <c r="S64" s="122"/>
      <c r="T64" s="157">
        <v>7558277584</v>
      </c>
      <c r="U64" s="122"/>
      <c r="V64" s="162">
        <v>0.20550296821330544</v>
      </c>
      <c r="Y64" s="122"/>
    </row>
    <row r="65" spans="1:25" ht="21.75" customHeight="1">
      <c r="A65" s="125" t="s">
        <v>72</v>
      </c>
      <c r="B65" s="125"/>
      <c r="D65" s="155">
        <v>0</v>
      </c>
      <c r="E65" s="122"/>
      <c r="F65" s="155">
        <v>0</v>
      </c>
      <c r="G65" s="122"/>
      <c r="H65" s="155">
        <v>1657066893</v>
      </c>
      <c r="I65" s="122"/>
      <c r="J65" s="155">
        <v>1657066893</v>
      </c>
      <c r="K65" s="122"/>
      <c r="L65" s="162">
        <v>-0.23089348938850809</v>
      </c>
      <c r="M65" s="122"/>
      <c r="N65" s="155">
        <v>0</v>
      </c>
      <c r="O65" s="122"/>
      <c r="P65" s="156">
        <v>0</v>
      </c>
      <c r="Q65" s="122"/>
      <c r="R65" s="155">
        <v>6989662714</v>
      </c>
      <c r="S65" s="122"/>
      <c r="T65" s="157">
        <v>6989662714</v>
      </c>
      <c r="U65" s="122"/>
      <c r="V65" s="162">
        <v>0.19004282636794834</v>
      </c>
      <c r="Y65" s="122"/>
    </row>
    <row r="66" spans="1:25" ht="21.75" customHeight="1">
      <c r="A66" s="125" t="s">
        <v>98</v>
      </c>
      <c r="B66" s="125"/>
      <c r="D66" s="155">
        <v>0</v>
      </c>
      <c r="E66" s="122"/>
      <c r="F66" s="155">
        <v>-6495913512</v>
      </c>
      <c r="G66" s="122"/>
      <c r="H66" s="155">
        <v>0</v>
      </c>
      <c r="I66" s="122"/>
      <c r="J66" s="155">
        <v>-6495913512</v>
      </c>
      <c r="K66" s="122"/>
      <c r="L66" s="162">
        <v>0.90513191947021665</v>
      </c>
      <c r="M66" s="122"/>
      <c r="N66" s="155">
        <v>0</v>
      </c>
      <c r="O66" s="122"/>
      <c r="P66" s="156">
        <v>5122575917</v>
      </c>
      <c r="Q66" s="122"/>
      <c r="R66" s="155">
        <v>0</v>
      </c>
      <c r="S66" s="122"/>
      <c r="T66" s="157">
        <v>5122575917</v>
      </c>
      <c r="U66" s="122"/>
      <c r="V66" s="162">
        <v>0.13927836655138848</v>
      </c>
      <c r="Y66" s="122"/>
    </row>
    <row r="67" spans="1:25" ht="21.75" customHeight="1">
      <c r="A67" s="125" t="s">
        <v>105</v>
      </c>
      <c r="B67" s="125"/>
      <c r="D67" s="155">
        <v>0</v>
      </c>
      <c r="E67" s="122"/>
      <c r="F67" s="155">
        <v>2351360708</v>
      </c>
      <c r="G67" s="122"/>
      <c r="H67" s="155">
        <v>2656742634</v>
      </c>
      <c r="I67" s="122"/>
      <c r="J67" s="155">
        <v>5008103342</v>
      </c>
      <c r="K67" s="122"/>
      <c r="L67" s="162">
        <v>-0.69782243597852678</v>
      </c>
      <c r="M67" s="122"/>
      <c r="N67" s="155">
        <v>0</v>
      </c>
      <c r="O67" s="122"/>
      <c r="P67" s="156">
        <v>2351360708</v>
      </c>
      <c r="Q67" s="122"/>
      <c r="R67" s="155">
        <v>2656742634</v>
      </c>
      <c r="S67" s="122"/>
      <c r="T67" s="157">
        <v>5008103342</v>
      </c>
      <c r="U67" s="122"/>
      <c r="V67" s="162">
        <v>0.13616595718561991</v>
      </c>
      <c r="Y67" s="122"/>
    </row>
    <row r="68" spans="1:25" ht="21.75" customHeight="1">
      <c r="A68" s="125" t="s">
        <v>106</v>
      </c>
      <c r="B68" s="125"/>
      <c r="D68" s="155">
        <v>0</v>
      </c>
      <c r="E68" s="122"/>
      <c r="F68" s="155">
        <v>4973820351</v>
      </c>
      <c r="G68" s="122"/>
      <c r="H68" s="155">
        <v>0</v>
      </c>
      <c r="I68" s="122"/>
      <c r="J68" s="155">
        <v>4973820351</v>
      </c>
      <c r="K68" s="122"/>
      <c r="L68" s="162">
        <v>-0.69304548976585223</v>
      </c>
      <c r="M68" s="122"/>
      <c r="N68" s="155">
        <v>0</v>
      </c>
      <c r="O68" s="122"/>
      <c r="P68" s="156">
        <v>4973820351</v>
      </c>
      <c r="Q68" s="122"/>
      <c r="R68" s="155">
        <v>0</v>
      </c>
      <c r="S68" s="122"/>
      <c r="T68" s="157">
        <v>4973820351</v>
      </c>
      <c r="U68" s="122"/>
      <c r="V68" s="162">
        <v>0.13523383259355093</v>
      </c>
      <c r="Y68" s="122"/>
    </row>
    <row r="69" spans="1:25" ht="21.75" customHeight="1">
      <c r="A69" s="125" t="s">
        <v>186</v>
      </c>
      <c r="B69" s="125"/>
      <c r="D69" s="155">
        <v>0</v>
      </c>
      <c r="E69" s="122"/>
      <c r="F69" s="155">
        <v>0</v>
      </c>
      <c r="G69" s="122"/>
      <c r="H69" s="155">
        <v>0</v>
      </c>
      <c r="I69" s="122"/>
      <c r="J69" s="155">
        <v>0</v>
      </c>
      <c r="K69" s="122"/>
      <c r="L69" s="162">
        <v>0</v>
      </c>
      <c r="M69" s="122"/>
      <c r="N69" s="155">
        <v>0</v>
      </c>
      <c r="O69" s="122"/>
      <c r="P69" s="156">
        <v>0</v>
      </c>
      <c r="Q69" s="122"/>
      <c r="R69" s="155">
        <v>4914022892</v>
      </c>
      <c r="S69" s="122"/>
      <c r="T69" s="157">
        <v>4914022892</v>
      </c>
      <c r="U69" s="122"/>
      <c r="V69" s="162">
        <v>0.13360799189379588</v>
      </c>
      <c r="Y69" s="122"/>
    </row>
    <row r="70" spans="1:25" ht="21.75" customHeight="1">
      <c r="A70" s="125" t="s">
        <v>31</v>
      </c>
      <c r="B70" s="125"/>
      <c r="D70" s="155">
        <v>20740895254</v>
      </c>
      <c r="E70" s="122"/>
      <c r="F70" s="155">
        <v>-83234959645</v>
      </c>
      <c r="G70" s="122"/>
      <c r="H70" s="155">
        <v>0</v>
      </c>
      <c r="I70" s="122"/>
      <c r="J70" s="155">
        <v>-62494064391</v>
      </c>
      <c r="K70" s="122"/>
      <c r="L70" s="162">
        <v>8.7078395291481439</v>
      </c>
      <c r="M70" s="122"/>
      <c r="N70" s="155">
        <v>20740895254</v>
      </c>
      <c r="O70" s="122"/>
      <c r="P70" s="156">
        <v>-15995330322</v>
      </c>
      <c r="Q70" s="122"/>
      <c r="R70" s="155">
        <v>0</v>
      </c>
      <c r="S70" s="122"/>
      <c r="T70" s="157">
        <v>4745564932</v>
      </c>
      <c r="U70" s="122"/>
      <c r="V70" s="162">
        <v>0.12902776704568475</v>
      </c>
      <c r="Y70" s="122"/>
    </row>
    <row r="71" spans="1:25" ht="21.75" customHeight="1">
      <c r="A71" s="125" t="s">
        <v>19</v>
      </c>
      <c r="B71" s="125"/>
      <c r="D71" s="155">
        <v>0</v>
      </c>
      <c r="E71" s="122"/>
      <c r="F71" s="155">
        <v>3777414261</v>
      </c>
      <c r="G71" s="122"/>
      <c r="H71" s="155">
        <v>0</v>
      </c>
      <c r="I71" s="122"/>
      <c r="J71" s="155">
        <v>3777414261</v>
      </c>
      <c r="K71" s="122"/>
      <c r="L71" s="162">
        <v>-0.52633986188039938</v>
      </c>
      <c r="M71" s="122"/>
      <c r="N71" s="155">
        <v>0</v>
      </c>
      <c r="O71" s="122"/>
      <c r="P71" s="156">
        <v>4257116149</v>
      </c>
      <c r="Q71" s="122"/>
      <c r="R71" s="155">
        <v>0</v>
      </c>
      <c r="S71" s="122"/>
      <c r="T71" s="157">
        <v>4257116149</v>
      </c>
      <c r="U71" s="122"/>
      <c r="V71" s="162">
        <v>0.11574727111111302</v>
      </c>
      <c r="Y71" s="122"/>
    </row>
    <row r="72" spans="1:25" ht="21.75" customHeight="1">
      <c r="A72" s="125" t="s">
        <v>190</v>
      </c>
      <c r="B72" s="125"/>
      <c r="D72" s="155">
        <v>0</v>
      </c>
      <c r="E72" s="122"/>
      <c r="F72" s="155">
        <v>0</v>
      </c>
      <c r="G72" s="122"/>
      <c r="H72" s="155">
        <v>0</v>
      </c>
      <c r="I72" s="122"/>
      <c r="J72" s="155">
        <v>0</v>
      </c>
      <c r="K72" s="122"/>
      <c r="L72" s="162">
        <v>0</v>
      </c>
      <c r="M72" s="122"/>
      <c r="N72" s="155">
        <v>0</v>
      </c>
      <c r="O72" s="122"/>
      <c r="P72" s="156">
        <v>0</v>
      </c>
      <c r="Q72" s="122"/>
      <c r="R72" s="155">
        <v>3689274466</v>
      </c>
      <c r="S72" s="122"/>
      <c r="T72" s="157">
        <v>3689274466</v>
      </c>
      <c r="U72" s="122"/>
      <c r="V72" s="162">
        <v>0.10030815154519962</v>
      </c>
      <c r="Y72" s="122"/>
    </row>
    <row r="73" spans="1:25" ht="21.75" customHeight="1">
      <c r="A73" s="124" t="s">
        <v>290</v>
      </c>
      <c r="B73" s="124"/>
      <c r="C73" s="122"/>
      <c r="D73" s="124"/>
      <c r="E73" s="122"/>
      <c r="F73" s="124"/>
      <c r="G73" s="122"/>
      <c r="H73" s="124"/>
      <c r="I73" s="122"/>
      <c r="J73" s="124">
        <v>2382941040</v>
      </c>
      <c r="K73" s="122"/>
      <c r="L73" s="162">
        <v>-0.33203582429709455</v>
      </c>
      <c r="M73" s="122"/>
      <c r="N73" s="124"/>
      <c r="O73" s="122"/>
      <c r="P73" s="179">
        <v>0</v>
      </c>
      <c r="Q73" s="122"/>
      <c r="R73" s="124">
        <v>2382941040</v>
      </c>
      <c r="S73" s="122"/>
      <c r="T73" s="157">
        <v>2382941040</v>
      </c>
      <c r="U73" s="122"/>
      <c r="V73" s="162">
        <v>6.4790086280231668E-2</v>
      </c>
      <c r="Y73" s="122"/>
    </row>
    <row r="74" spans="1:25" ht="21.75" customHeight="1">
      <c r="A74" s="125" t="s">
        <v>99</v>
      </c>
      <c r="B74" s="125"/>
      <c r="D74" s="155">
        <v>477809706</v>
      </c>
      <c r="E74" s="122"/>
      <c r="F74" s="155">
        <v>2249476090</v>
      </c>
      <c r="G74" s="122"/>
      <c r="H74" s="155">
        <v>0</v>
      </c>
      <c r="I74" s="122"/>
      <c r="J74" s="155">
        <v>2727285796</v>
      </c>
      <c r="K74" s="122"/>
      <c r="L74" s="162">
        <v>-0.3800163630438031</v>
      </c>
      <c r="M74" s="122"/>
      <c r="N74" s="155">
        <v>477809706</v>
      </c>
      <c r="O74" s="122"/>
      <c r="P74" s="156">
        <v>1394683674</v>
      </c>
      <c r="Q74" s="122"/>
      <c r="R74" s="155">
        <v>0</v>
      </c>
      <c r="S74" s="122"/>
      <c r="T74" s="157">
        <v>1872493380</v>
      </c>
      <c r="U74" s="122"/>
      <c r="V74" s="162">
        <v>5.0911460087725305E-2</v>
      </c>
      <c r="Y74" s="122"/>
    </row>
    <row r="75" spans="1:25" ht="21.75" customHeight="1">
      <c r="A75" s="125" t="s">
        <v>192</v>
      </c>
      <c r="B75" s="125"/>
      <c r="D75" s="155">
        <v>0</v>
      </c>
      <c r="E75" s="122"/>
      <c r="F75" s="155">
        <v>0</v>
      </c>
      <c r="G75" s="122"/>
      <c r="H75" s="155">
        <v>0</v>
      </c>
      <c r="I75" s="122"/>
      <c r="J75" s="155">
        <v>0</v>
      </c>
      <c r="K75" s="122"/>
      <c r="L75" s="162">
        <v>0</v>
      </c>
      <c r="M75" s="122"/>
      <c r="N75" s="155">
        <v>5664214047</v>
      </c>
      <c r="O75" s="122"/>
      <c r="P75" s="156">
        <v>0</v>
      </c>
      <c r="Q75" s="122"/>
      <c r="R75" s="155">
        <v>-4031759728</v>
      </c>
      <c r="S75" s="122"/>
      <c r="T75" s="157">
        <v>1632454319</v>
      </c>
      <c r="U75" s="122"/>
      <c r="V75" s="162">
        <v>4.4385007602431838E-2</v>
      </c>
      <c r="Y75" s="122"/>
    </row>
    <row r="76" spans="1:25" ht="21.75" customHeight="1">
      <c r="A76" s="125" t="s">
        <v>76</v>
      </c>
      <c r="B76" s="125"/>
      <c r="D76" s="155">
        <v>0</v>
      </c>
      <c r="E76" s="122"/>
      <c r="F76" s="155">
        <v>0</v>
      </c>
      <c r="G76" s="122"/>
      <c r="H76" s="155">
        <v>0</v>
      </c>
      <c r="I76" s="122"/>
      <c r="J76" s="155">
        <v>0</v>
      </c>
      <c r="K76" s="122"/>
      <c r="L76" s="162">
        <v>0</v>
      </c>
      <c r="M76" s="122"/>
      <c r="N76" s="155">
        <v>0</v>
      </c>
      <c r="O76" s="122"/>
      <c r="P76" s="156">
        <v>-74393733891</v>
      </c>
      <c r="Q76" s="122"/>
      <c r="R76" s="155">
        <v>75825815998</v>
      </c>
      <c r="S76" s="122"/>
      <c r="T76" s="157">
        <v>1432082107</v>
      </c>
      <c r="U76" s="122"/>
      <c r="V76" s="162">
        <v>3.8937062107464469E-2</v>
      </c>
      <c r="Y76" s="122"/>
    </row>
    <row r="77" spans="1:25" ht="21.75" customHeight="1">
      <c r="A77" s="125" t="s">
        <v>187</v>
      </c>
      <c r="B77" s="125"/>
      <c r="D77" s="155">
        <v>0</v>
      </c>
      <c r="E77" s="122"/>
      <c r="F77" s="155">
        <v>0</v>
      </c>
      <c r="G77" s="122"/>
      <c r="H77" s="155">
        <v>0</v>
      </c>
      <c r="I77" s="122"/>
      <c r="J77" s="155">
        <v>0</v>
      </c>
      <c r="K77" s="122"/>
      <c r="L77" s="162">
        <v>0</v>
      </c>
      <c r="M77" s="122"/>
      <c r="N77" s="155">
        <v>0</v>
      </c>
      <c r="O77" s="122"/>
      <c r="P77" s="156">
        <v>0</v>
      </c>
      <c r="Q77" s="122"/>
      <c r="R77" s="155">
        <v>1176485516</v>
      </c>
      <c r="S77" s="122"/>
      <c r="T77" s="157">
        <v>1176485516</v>
      </c>
      <c r="U77" s="122"/>
      <c r="V77" s="162">
        <v>3.1987613965086974E-2</v>
      </c>
      <c r="Y77" s="122"/>
    </row>
    <row r="78" spans="1:25" ht="21.75" customHeight="1">
      <c r="A78" s="125" t="s">
        <v>102</v>
      </c>
      <c r="B78" s="125"/>
      <c r="D78" s="155">
        <v>0</v>
      </c>
      <c r="E78" s="122"/>
      <c r="F78" s="155">
        <v>-728611456</v>
      </c>
      <c r="G78" s="122"/>
      <c r="H78" s="155">
        <v>0</v>
      </c>
      <c r="I78" s="122"/>
      <c r="J78" s="155">
        <v>-728611456</v>
      </c>
      <c r="K78" s="122"/>
      <c r="L78" s="162">
        <v>0.10152374789149893</v>
      </c>
      <c r="M78" s="122"/>
      <c r="N78" s="155">
        <v>0</v>
      </c>
      <c r="O78" s="122"/>
      <c r="P78" s="156">
        <v>912954138</v>
      </c>
      <c r="Q78" s="122"/>
      <c r="R78" s="155">
        <v>0</v>
      </c>
      <c r="S78" s="122"/>
      <c r="T78" s="157">
        <v>912954138</v>
      </c>
      <c r="U78" s="122"/>
      <c r="V78" s="162">
        <v>2.4822425892213652E-2</v>
      </c>
      <c r="Y78" s="122"/>
    </row>
    <row r="79" spans="1:25" ht="21.75" customHeight="1">
      <c r="A79" s="125" t="s">
        <v>36</v>
      </c>
      <c r="B79" s="125"/>
      <c r="D79" s="155">
        <v>0</v>
      </c>
      <c r="E79" s="122"/>
      <c r="F79" s="155">
        <v>508042239</v>
      </c>
      <c r="G79" s="122"/>
      <c r="H79" s="155">
        <v>0</v>
      </c>
      <c r="I79" s="122"/>
      <c r="J79" s="155">
        <v>508042239</v>
      </c>
      <c r="K79" s="122"/>
      <c r="L79" s="162">
        <v>-7.0789927561156332E-2</v>
      </c>
      <c r="M79" s="122"/>
      <c r="N79" s="155">
        <v>13200000000</v>
      </c>
      <c r="O79" s="122"/>
      <c r="P79" s="156">
        <v>-12589921760</v>
      </c>
      <c r="Q79" s="122"/>
      <c r="R79" s="155">
        <v>0</v>
      </c>
      <c r="S79" s="122"/>
      <c r="T79" s="157">
        <v>610078240</v>
      </c>
      <c r="U79" s="122"/>
      <c r="V79" s="162">
        <v>1.658749467309182E-2</v>
      </c>
      <c r="Y79" s="122"/>
    </row>
    <row r="80" spans="1:25" ht="21.75" customHeight="1">
      <c r="A80" s="125" t="s">
        <v>109</v>
      </c>
      <c r="B80" s="125"/>
      <c r="D80" s="155">
        <v>0</v>
      </c>
      <c r="E80" s="122"/>
      <c r="F80" s="155">
        <v>0</v>
      </c>
      <c r="G80" s="122"/>
      <c r="H80" s="155">
        <v>539532930</v>
      </c>
      <c r="I80" s="122"/>
      <c r="J80" s="155">
        <v>539532930</v>
      </c>
      <c r="K80" s="122"/>
      <c r="L80" s="162">
        <v>-7.5177798418368177E-2</v>
      </c>
      <c r="M80" s="122"/>
      <c r="N80" s="155">
        <v>0</v>
      </c>
      <c r="O80" s="122"/>
      <c r="P80" s="156">
        <v>0</v>
      </c>
      <c r="Q80" s="122"/>
      <c r="R80" s="155">
        <v>539532930</v>
      </c>
      <c r="S80" s="122"/>
      <c r="T80" s="157">
        <v>539532930</v>
      </c>
      <c r="U80" s="122"/>
      <c r="V80" s="162">
        <v>1.4669429288827973E-2</v>
      </c>
      <c r="Y80" s="122"/>
    </row>
    <row r="81" spans="1:25" ht="21.75" customHeight="1">
      <c r="A81" s="125" t="s">
        <v>60</v>
      </c>
      <c r="B81" s="125"/>
      <c r="D81" s="155">
        <v>0</v>
      </c>
      <c r="E81" s="122"/>
      <c r="F81" s="155">
        <v>0</v>
      </c>
      <c r="G81" s="122"/>
      <c r="H81" s="155">
        <v>449093913</v>
      </c>
      <c r="I81" s="122"/>
      <c r="J81" s="155">
        <v>449093913</v>
      </c>
      <c r="K81" s="122"/>
      <c r="L81" s="162">
        <v>-6.2576146487351894E-2</v>
      </c>
      <c r="M81" s="122"/>
      <c r="N81" s="155">
        <v>0</v>
      </c>
      <c r="O81" s="122"/>
      <c r="P81" s="156">
        <v>0</v>
      </c>
      <c r="Q81" s="122"/>
      <c r="R81" s="155">
        <v>449093913</v>
      </c>
      <c r="S81" s="122"/>
      <c r="T81" s="157">
        <v>449093913</v>
      </c>
      <c r="U81" s="122"/>
      <c r="V81" s="162">
        <v>1.2210471380860038E-2</v>
      </c>
      <c r="Y81" s="122"/>
    </row>
    <row r="82" spans="1:25" ht="21.75" customHeight="1">
      <c r="A82" s="125" t="s">
        <v>84</v>
      </c>
      <c r="B82" s="125"/>
      <c r="D82" s="155">
        <v>465311351</v>
      </c>
      <c r="E82" s="122"/>
      <c r="F82" s="155">
        <v>-1134576401</v>
      </c>
      <c r="G82" s="122"/>
      <c r="H82" s="155">
        <v>0</v>
      </c>
      <c r="I82" s="122"/>
      <c r="J82" s="155">
        <v>-669265050</v>
      </c>
      <c r="K82" s="122"/>
      <c r="L82" s="162">
        <v>9.3254498881762599E-2</v>
      </c>
      <c r="M82" s="122"/>
      <c r="N82" s="155">
        <v>465311351</v>
      </c>
      <c r="O82" s="122"/>
      <c r="P82" s="156">
        <v>-162082342</v>
      </c>
      <c r="Q82" s="122"/>
      <c r="R82" s="155">
        <v>0</v>
      </c>
      <c r="S82" s="122"/>
      <c r="T82" s="157">
        <v>303229009</v>
      </c>
      <c r="U82" s="122"/>
      <c r="V82" s="162">
        <v>8.2445319989029788E-3</v>
      </c>
      <c r="Y82" s="122"/>
    </row>
    <row r="83" spans="1:25" ht="21.75" customHeight="1">
      <c r="A83" s="125" t="s">
        <v>191</v>
      </c>
      <c r="B83" s="125"/>
      <c r="D83" s="155">
        <v>0</v>
      </c>
      <c r="E83" s="122"/>
      <c r="F83" s="155">
        <v>0</v>
      </c>
      <c r="G83" s="122"/>
      <c r="H83" s="155">
        <v>0</v>
      </c>
      <c r="I83" s="122"/>
      <c r="J83" s="155">
        <v>0</v>
      </c>
      <c r="K83" s="122"/>
      <c r="L83" s="162">
        <v>0</v>
      </c>
      <c r="M83" s="122"/>
      <c r="N83" s="155">
        <v>0</v>
      </c>
      <c r="O83" s="122"/>
      <c r="P83" s="156">
        <v>0</v>
      </c>
      <c r="Q83" s="122"/>
      <c r="R83" s="155">
        <v>302002614</v>
      </c>
      <c r="S83" s="122"/>
      <c r="T83" s="157">
        <v>302002614</v>
      </c>
      <c r="U83" s="122"/>
      <c r="V83" s="162">
        <v>8.2111873896449829E-3</v>
      </c>
      <c r="Y83" s="122"/>
    </row>
    <row r="84" spans="1:25" ht="21.75" customHeight="1">
      <c r="A84" s="125" t="s">
        <v>193</v>
      </c>
      <c r="B84" s="125"/>
      <c r="D84" s="155">
        <v>0</v>
      </c>
      <c r="E84" s="122"/>
      <c r="F84" s="155">
        <v>0</v>
      </c>
      <c r="G84" s="122"/>
      <c r="H84" s="155">
        <v>0</v>
      </c>
      <c r="I84" s="122"/>
      <c r="J84" s="155">
        <v>0</v>
      </c>
      <c r="K84" s="122"/>
      <c r="L84" s="162">
        <v>0</v>
      </c>
      <c r="M84" s="122"/>
      <c r="N84" s="155">
        <v>0</v>
      </c>
      <c r="O84" s="122"/>
      <c r="P84" s="156">
        <v>0</v>
      </c>
      <c r="Q84" s="122"/>
      <c r="R84" s="155">
        <v>249808527</v>
      </c>
      <c r="S84" s="122"/>
      <c r="T84" s="157">
        <v>249808527</v>
      </c>
      <c r="U84" s="122"/>
      <c r="V84" s="162">
        <v>6.7920757359013735E-3</v>
      </c>
      <c r="Y84" s="122"/>
    </row>
    <row r="85" spans="1:25" ht="21.75" customHeight="1">
      <c r="A85" s="125" t="s">
        <v>79</v>
      </c>
      <c r="B85" s="125"/>
      <c r="D85" s="155">
        <v>0</v>
      </c>
      <c r="E85" s="122"/>
      <c r="F85" s="155">
        <v>-32817314859</v>
      </c>
      <c r="G85" s="122"/>
      <c r="H85" s="155">
        <v>0</v>
      </c>
      <c r="I85" s="122"/>
      <c r="J85" s="155">
        <v>-32817314859</v>
      </c>
      <c r="K85" s="122"/>
      <c r="L85" s="162">
        <v>4.5727208552442216</v>
      </c>
      <c r="M85" s="122"/>
      <c r="N85" s="155">
        <v>0</v>
      </c>
      <c r="O85" s="122"/>
      <c r="P85" s="156">
        <v>196510868</v>
      </c>
      <c r="Q85" s="122"/>
      <c r="R85" s="155">
        <v>0</v>
      </c>
      <c r="S85" s="122"/>
      <c r="T85" s="157">
        <v>196510868</v>
      </c>
      <c r="U85" s="122"/>
      <c r="V85" s="162">
        <v>5.3429589230303475E-3</v>
      </c>
      <c r="Y85" s="122"/>
    </row>
    <row r="86" spans="1:25" ht="21.75" customHeight="1">
      <c r="A86" s="125" t="s">
        <v>185</v>
      </c>
      <c r="B86" s="125"/>
      <c r="D86" s="155">
        <v>0</v>
      </c>
      <c r="E86" s="122"/>
      <c r="F86" s="155">
        <v>0</v>
      </c>
      <c r="G86" s="122"/>
      <c r="H86" s="155">
        <v>0</v>
      </c>
      <c r="I86" s="122"/>
      <c r="J86" s="155">
        <v>0</v>
      </c>
      <c r="K86" s="122"/>
      <c r="L86" s="162">
        <v>0</v>
      </c>
      <c r="M86" s="122"/>
      <c r="N86" s="155">
        <v>0</v>
      </c>
      <c r="O86" s="122"/>
      <c r="P86" s="156">
        <v>0</v>
      </c>
      <c r="Q86" s="122"/>
      <c r="R86" s="155">
        <v>16918906</v>
      </c>
      <c r="S86" s="122"/>
      <c r="T86" s="157">
        <v>16918906</v>
      </c>
      <c r="U86" s="122"/>
      <c r="V86" s="162">
        <v>4.6001028187719206E-4</v>
      </c>
      <c r="Y86" s="122"/>
    </row>
    <row r="87" spans="1:25" ht="21.75" customHeight="1">
      <c r="A87" s="125" t="s">
        <v>188</v>
      </c>
      <c r="B87" s="125"/>
      <c r="D87" s="155">
        <v>0</v>
      </c>
      <c r="E87" s="122"/>
      <c r="F87" s="155">
        <v>0</v>
      </c>
      <c r="G87" s="122"/>
      <c r="H87" s="155">
        <v>0</v>
      </c>
      <c r="I87" s="122"/>
      <c r="J87" s="155">
        <v>0</v>
      </c>
      <c r="K87" s="122"/>
      <c r="L87" s="162">
        <v>0</v>
      </c>
      <c r="M87" s="122"/>
      <c r="N87" s="155">
        <v>0</v>
      </c>
      <c r="O87" s="122"/>
      <c r="P87" s="156">
        <v>0</v>
      </c>
      <c r="Q87" s="122"/>
      <c r="R87" s="155">
        <v>0</v>
      </c>
      <c r="S87" s="122"/>
      <c r="T87" s="157">
        <v>0</v>
      </c>
      <c r="U87" s="122"/>
      <c r="V87" s="162">
        <v>0</v>
      </c>
      <c r="Y87" s="122"/>
    </row>
    <row r="88" spans="1:25" ht="21.75" customHeight="1">
      <c r="A88" s="125" t="s">
        <v>66</v>
      </c>
      <c r="B88" s="125"/>
      <c r="D88" s="155">
        <v>0</v>
      </c>
      <c r="E88" s="122"/>
      <c r="F88" s="155">
        <v>0</v>
      </c>
      <c r="G88" s="122"/>
      <c r="H88" s="155">
        <v>0</v>
      </c>
      <c r="I88" s="122"/>
      <c r="J88" s="155">
        <v>0</v>
      </c>
      <c r="K88" s="122"/>
      <c r="L88" s="162">
        <v>0</v>
      </c>
      <c r="M88" s="122"/>
      <c r="N88" s="155">
        <v>0</v>
      </c>
      <c r="O88" s="122"/>
      <c r="P88" s="156">
        <v>0</v>
      </c>
      <c r="Q88" s="122"/>
      <c r="R88" s="155">
        <v>0</v>
      </c>
      <c r="S88" s="122"/>
      <c r="T88" s="157">
        <v>0</v>
      </c>
      <c r="U88" s="122"/>
      <c r="V88" s="162">
        <v>0</v>
      </c>
      <c r="Y88" s="122"/>
    </row>
    <row r="89" spans="1:25" ht="21.75" customHeight="1">
      <c r="A89" s="125" t="s">
        <v>32</v>
      </c>
      <c r="B89" s="125"/>
      <c r="D89" s="155">
        <v>32355175250</v>
      </c>
      <c r="E89" s="122"/>
      <c r="F89" s="155">
        <v>-65271106305</v>
      </c>
      <c r="G89" s="122"/>
      <c r="H89" s="155">
        <v>2304554</v>
      </c>
      <c r="I89" s="122"/>
      <c r="J89" s="155">
        <v>-32913626501</v>
      </c>
      <c r="K89" s="122"/>
      <c r="L89" s="162">
        <v>4.5861407909052723</v>
      </c>
      <c r="M89" s="122"/>
      <c r="N89" s="155">
        <v>32355175250</v>
      </c>
      <c r="O89" s="122"/>
      <c r="P89" s="156">
        <v>-32651670530</v>
      </c>
      <c r="Q89" s="122"/>
      <c r="R89" s="155">
        <v>2301501</v>
      </c>
      <c r="S89" s="122"/>
      <c r="T89" s="157">
        <v>-294193779</v>
      </c>
      <c r="U89" s="122"/>
      <c r="V89" s="162">
        <v>-7.9988719840577375E-3</v>
      </c>
      <c r="Y89" s="122"/>
    </row>
    <row r="90" spans="1:25" ht="21.75" customHeight="1">
      <c r="A90" s="125" t="s">
        <v>96</v>
      </c>
      <c r="B90" s="125"/>
      <c r="D90" s="155">
        <v>5479953484</v>
      </c>
      <c r="E90" s="122"/>
      <c r="F90" s="155">
        <v>-5898706025</v>
      </c>
      <c r="G90" s="122"/>
      <c r="H90" s="155">
        <v>0</v>
      </c>
      <c r="I90" s="122"/>
      <c r="J90" s="155">
        <v>-418752541</v>
      </c>
      <c r="K90" s="122"/>
      <c r="L90" s="162">
        <v>5.834842020574621E-2</v>
      </c>
      <c r="M90" s="122"/>
      <c r="N90" s="155">
        <v>5479953484</v>
      </c>
      <c r="O90" s="122"/>
      <c r="P90" s="156">
        <v>-5904019721</v>
      </c>
      <c r="Q90" s="122"/>
      <c r="R90" s="155">
        <v>0</v>
      </c>
      <c r="S90" s="122"/>
      <c r="T90" s="157">
        <v>-424066237</v>
      </c>
      <c r="U90" s="122"/>
      <c r="V90" s="162">
        <v>-1.1529990722625337E-2</v>
      </c>
      <c r="Y90" s="122"/>
    </row>
    <row r="91" spans="1:25" ht="21.75" customHeight="1">
      <c r="A91" s="125" t="s">
        <v>77</v>
      </c>
      <c r="B91" s="125"/>
      <c r="D91" s="155">
        <v>0</v>
      </c>
      <c r="E91" s="122"/>
      <c r="F91" s="155">
        <v>-807459712</v>
      </c>
      <c r="G91" s="122"/>
      <c r="H91" s="155">
        <v>0</v>
      </c>
      <c r="I91" s="122"/>
      <c r="J91" s="155">
        <v>-807459712</v>
      </c>
      <c r="K91" s="122"/>
      <c r="L91" s="162">
        <v>0.11251035865352949</v>
      </c>
      <c r="M91" s="122"/>
      <c r="N91" s="155">
        <v>0</v>
      </c>
      <c r="O91" s="122"/>
      <c r="P91" s="156">
        <v>-554430887</v>
      </c>
      <c r="Q91" s="122"/>
      <c r="R91" s="155">
        <v>-124572697</v>
      </c>
      <c r="S91" s="122"/>
      <c r="T91" s="157">
        <v>-679003584</v>
      </c>
      <c r="U91" s="122"/>
      <c r="V91" s="162">
        <v>-1.8461514596243025E-2</v>
      </c>
      <c r="Y91" s="122"/>
    </row>
    <row r="92" spans="1:25" ht="21.75" customHeight="1">
      <c r="A92" s="125" t="s">
        <v>107</v>
      </c>
      <c r="B92" s="125"/>
      <c r="D92" s="155">
        <v>0</v>
      </c>
      <c r="E92" s="122"/>
      <c r="F92" s="155">
        <v>-688355682</v>
      </c>
      <c r="G92" s="122"/>
      <c r="H92" s="155">
        <v>0</v>
      </c>
      <c r="I92" s="122"/>
      <c r="J92" s="155">
        <v>-688355682</v>
      </c>
      <c r="K92" s="122"/>
      <c r="L92" s="162">
        <v>9.5914562066738637E-2</v>
      </c>
      <c r="M92" s="122"/>
      <c r="N92" s="155">
        <v>0</v>
      </c>
      <c r="O92" s="122"/>
      <c r="P92" s="156">
        <v>-688355682</v>
      </c>
      <c r="Q92" s="122"/>
      <c r="R92" s="155">
        <v>0</v>
      </c>
      <c r="S92" s="122"/>
      <c r="T92" s="157">
        <v>-688355682</v>
      </c>
      <c r="U92" s="122"/>
      <c r="V92" s="162">
        <v>-1.8715789975343962E-2</v>
      </c>
      <c r="Y92" s="122"/>
    </row>
    <row r="93" spans="1:25" ht="21.75" customHeight="1">
      <c r="A93" s="125" t="s">
        <v>48</v>
      </c>
      <c r="B93" s="125"/>
      <c r="D93" s="155">
        <v>0</v>
      </c>
      <c r="E93" s="122"/>
      <c r="F93" s="155">
        <v>0</v>
      </c>
      <c r="G93" s="122"/>
      <c r="H93" s="155">
        <v>-901003959</v>
      </c>
      <c r="I93" s="122"/>
      <c r="J93" s="155">
        <v>-901003959</v>
      </c>
      <c r="K93" s="122"/>
      <c r="L93" s="162">
        <v>0.12554468918857958</v>
      </c>
      <c r="M93" s="122"/>
      <c r="N93" s="155">
        <v>0</v>
      </c>
      <c r="O93" s="122"/>
      <c r="P93" s="156">
        <v>0</v>
      </c>
      <c r="Q93" s="122"/>
      <c r="R93" s="155">
        <v>-901003959</v>
      </c>
      <c r="S93" s="122"/>
      <c r="T93" s="157">
        <v>-901003959</v>
      </c>
      <c r="U93" s="122"/>
      <c r="V93" s="162">
        <v>-2.4497510959163436E-2</v>
      </c>
      <c r="Y93" s="122"/>
    </row>
    <row r="94" spans="1:25" ht="21.75" customHeight="1">
      <c r="A94" s="125" t="s">
        <v>22</v>
      </c>
      <c r="B94" s="125"/>
      <c r="D94" s="155">
        <v>0</v>
      </c>
      <c r="E94" s="122"/>
      <c r="F94" s="155">
        <v>-4661684460</v>
      </c>
      <c r="G94" s="122"/>
      <c r="H94" s="155">
        <v>0</v>
      </c>
      <c r="I94" s="122"/>
      <c r="J94" s="155">
        <v>-4661684460</v>
      </c>
      <c r="K94" s="122"/>
      <c r="L94" s="162">
        <v>0.64955289128305749</v>
      </c>
      <c r="M94" s="122"/>
      <c r="N94" s="155">
        <v>0</v>
      </c>
      <c r="O94" s="122"/>
      <c r="P94" s="156">
        <v>-1528662069</v>
      </c>
      <c r="Q94" s="122"/>
      <c r="R94" s="155">
        <v>0</v>
      </c>
      <c r="S94" s="122"/>
      <c r="T94" s="157">
        <v>-1528662069</v>
      </c>
      <c r="U94" s="122"/>
      <c r="V94" s="162">
        <v>-4.1562986948190488E-2</v>
      </c>
      <c r="Y94" s="122"/>
    </row>
    <row r="95" spans="1:25" ht="21.75" customHeight="1">
      <c r="A95" s="125" t="s">
        <v>103</v>
      </c>
      <c r="B95" s="125"/>
      <c r="D95" s="155">
        <v>0</v>
      </c>
      <c r="E95" s="122"/>
      <c r="F95" s="155">
        <v>-1860919207</v>
      </c>
      <c r="G95" s="122"/>
      <c r="H95" s="155">
        <v>0</v>
      </c>
      <c r="I95" s="122"/>
      <c r="J95" s="155">
        <v>-1860919207</v>
      </c>
      <c r="K95" s="122"/>
      <c r="L95" s="162">
        <v>0.2592979987648123</v>
      </c>
      <c r="M95" s="122"/>
      <c r="N95" s="155">
        <v>0</v>
      </c>
      <c r="O95" s="122"/>
      <c r="P95" s="156">
        <v>-1860919207</v>
      </c>
      <c r="Q95" s="122"/>
      <c r="R95" s="155">
        <v>0</v>
      </c>
      <c r="S95" s="122"/>
      <c r="T95" s="157">
        <v>-1860919207</v>
      </c>
      <c r="U95" s="122"/>
      <c r="V95" s="162">
        <v>-5.0596768429516117E-2</v>
      </c>
      <c r="Y95" s="122"/>
    </row>
    <row r="96" spans="1:25" ht="21.75" customHeight="1">
      <c r="A96" s="125" t="s">
        <v>47</v>
      </c>
      <c r="B96" s="125"/>
      <c r="D96" s="155">
        <v>0</v>
      </c>
      <c r="E96" s="122"/>
      <c r="F96" s="155">
        <v>0</v>
      </c>
      <c r="G96" s="122"/>
      <c r="H96" s="155">
        <v>-2677195845</v>
      </c>
      <c r="I96" s="122"/>
      <c r="J96" s="155">
        <v>-2677195845</v>
      </c>
      <c r="K96" s="122"/>
      <c r="L96" s="162">
        <v>0.37303689612032181</v>
      </c>
      <c r="M96" s="122"/>
      <c r="N96" s="155">
        <v>0</v>
      </c>
      <c r="O96" s="122"/>
      <c r="P96" s="156">
        <v>0</v>
      </c>
      <c r="Q96" s="122"/>
      <c r="R96" s="155">
        <v>-2677195845</v>
      </c>
      <c r="S96" s="122"/>
      <c r="T96" s="157">
        <v>-2677195845</v>
      </c>
      <c r="U96" s="122"/>
      <c r="V96" s="162">
        <v>-7.2790617507946298E-2</v>
      </c>
      <c r="Y96" s="122"/>
    </row>
    <row r="97" spans="1:25" ht="21.75" customHeight="1">
      <c r="A97" s="125" t="s">
        <v>184</v>
      </c>
      <c r="B97" s="125"/>
      <c r="D97" s="155">
        <v>0</v>
      </c>
      <c r="E97" s="122"/>
      <c r="F97" s="155">
        <v>0</v>
      </c>
      <c r="G97" s="122"/>
      <c r="H97" s="155">
        <v>0</v>
      </c>
      <c r="I97" s="122"/>
      <c r="J97" s="155">
        <v>0</v>
      </c>
      <c r="K97" s="122"/>
      <c r="L97" s="162">
        <v>0</v>
      </c>
      <c r="M97" s="122"/>
      <c r="N97" s="155">
        <v>0</v>
      </c>
      <c r="O97" s="122"/>
      <c r="P97" s="156">
        <v>0</v>
      </c>
      <c r="Q97" s="122"/>
      <c r="R97" s="155">
        <v>-4557230320</v>
      </c>
      <c r="S97" s="122"/>
      <c r="T97" s="157">
        <v>-4557230320</v>
      </c>
      <c r="U97" s="122"/>
      <c r="V97" s="162">
        <v>-0.12390711338442842</v>
      </c>
      <c r="Y97" s="122"/>
    </row>
    <row r="98" spans="1:25" ht="21.75" customHeight="1">
      <c r="A98" s="125" t="s">
        <v>81</v>
      </c>
      <c r="B98" s="125"/>
      <c r="D98" s="155">
        <v>1891676451</v>
      </c>
      <c r="E98" s="122"/>
      <c r="F98" s="155">
        <v>-7171817336</v>
      </c>
      <c r="G98" s="122"/>
      <c r="H98" s="155">
        <v>0</v>
      </c>
      <c r="I98" s="122"/>
      <c r="J98" s="155">
        <v>-5280140885</v>
      </c>
      <c r="K98" s="122"/>
      <c r="L98" s="162">
        <v>0.73572778416530416</v>
      </c>
      <c r="M98" s="122"/>
      <c r="N98" s="155">
        <v>1891676451</v>
      </c>
      <c r="O98" s="122"/>
      <c r="P98" s="156">
        <v>-5660110729</v>
      </c>
      <c r="Q98" s="122"/>
      <c r="R98" s="155">
        <v>-1967397644</v>
      </c>
      <c r="S98" s="122"/>
      <c r="T98" s="157">
        <v>-5735831922</v>
      </c>
      <c r="U98" s="122"/>
      <c r="V98" s="162">
        <v>-0.15595226188025493</v>
      </c>
      <c r="Y98" s="122"/>
    </row>
    <row r="99" spans="1:25" ht="21.75" customHeight="1">
      <c r="A99" s="125" t="s">
        <v>27</v>
      </c>
      <c r="B99" s="125"/>
      <c r="D99" s="155">
        <v>0</v>
      </c>
      <c r="E99" s="122"/>
      <c r="F99" s="155">
        <v>-13357343572</v>
      </c>
      <c r="G99" s="122"/>
      <c r="H99" s="155">
        <v>2297426</v>
      </c>
      <c r="I99" s="122"/>
      <c r="J99" s="155">
        <v>-13355046146</v>
      </c>
      <c r="K99" s="122"/>
      <c r="L99" s="162">
        <v>1.8608743066563012</v>
      </c>
      <c r="M99" s="122"/>
      <c r="N99" s="155">
        <v>0</v>
      </c>
      <c r="O99" s="122"/>
      <c r="P99" s="156">
        <v>-7364032772</v>
      </c>
      <c r="Q99" s="122"/>
      <c r="R99" s="155">
        <v>2297426</v>
      </c>
      <c r="S99" s="122"/>
      <c r="T99" s="157">
        <v>-7361735346</v>
      </c>
      <c r="U99" s="122"/>
      <c r="V99" s="162">
        <v>-0.20015915636736489</v>
      </c>
      <c r="Y99" s="122"/>
    </row>
    <row r="100" spans="1:25" ht="21.75" customHeight="1">
      <c r="A100" s="130" t="s">
        <v>80</v>
      </c>
      <c r="B100" s="130"/>
      <c r="D100" s="157">
        <v>0</v>
      </c>
      <c r="E100" s="122"/>
      <c r="F100" s="157">
        <v>-32051874672</v>
      </c>
      <c r="G100" s="122"/>
      <c r="H100" s="157">
        <v>0</v>
      </c>
      <c r="I100" s="122"/>
      <c r="J100" s="157">
        <v>-32051874672</v>
      </c>
      <c r="K100" s="122"/>
      <c r="L100" s="162">
        <v>4.4660654411259317</v>
      </c>
      <c r="M100" s="122"/>
      <c r="N100" s="157">
        <v>0</v>
      </c>
      <c r="O100" s="122"/>
      <c r="P100" s="156">
        <v>-7419415433</v>
      </c>
      <c r="Q100" s="122"/>
      <c r="R100" s="157">
        <v>0</v>
      </c>
      <c r="S100" s="122"/>
      <c r="T100" s="157">
        <v>-7419415433</v>
      </c>
      <c r="U100" s="122"/>
      <c r="V100" s="162">
        <v>-0.20172742757116327</v>
      </c>
      <c r="Y100" s="122"/>
    </row>
    <row r="101" spans="1:25" ht="21.75" customHeight="1">
      <c r="A101" s="125" t="s">
        <v>35</v>
      </c>
      <c r="B101" s="125"/>
      <c r="D101" s="155">
        <v>11918406270</v>
      </c>
      <c r="E101" s="122"/>
      <c r="F101" s="155">
        <v>-20093268865</v>
      </c>
      <c r="G101" s="122"/>
      <c r="H101" s="155">
        <v>-2264166235</v>
      </c>
      <c r="I101" s="122"/>
      <c r="J101" s="155">
        <v>-10439028830</v>
      </c>
      <c r="K101" s="122"/>
      <c r="L101" s="162">
        <v>1.4545603454923017</v>
      </c>
      <c r="M101" s="122"/>
      <c r="N101" s="155">
        <v>11918406270</v>
      </c>
      <c r="O101" s="122"/>
      <c r="P101" s="156">
        <v>-20093268865</v>
      </c>
      <c r="Q101" s="122"/>
      <c r="R101" s="155">
        <v>-2264166235</v>
      </c>
      <c r="S101" s="122"/>
      <c r="T101" s="157">
        <v>-10439028830</v>
      </c>
      <c r="U101" s="122"/>
      <c r="V101" s="162">
        <v>-0.28382807934581794</v>
      </c>
      <c r="Y101" s="122"/>
    </row>
    <row r="102" spans="1:25" ht="21.75" customHeight="1">
      <c r="A102" s="125" t="s">
        <v>88</v>
      </c>
      <c r="B102" s="125"/>
      <c r="D102" s="155">
        <v>0</v>
      </c>
      <c r="E102" s="122"/>
      <c r="F102" s="155">
        <v>-28488071700</v>
      </c>
      <c r="G102" s="122"/>
      <c r="H102" s="155">
        <v>0</v>
      </c>
      <c r="I102" s="122"/>
      <c r="J102" s="155">
        <v>-28488071700</v>
      </c>
      <c r="K102" s="122"/>
      <c r="L102" s="162">
        <v>3.9694898911742409</v>
      </c>
      <c r="M102" s="122"/>
      <c r="N102" s="155">
        <v>0</v>
      </c>
      <c r="O102" s="122"/>
      <c r="P102" s="156">
        <v>-12452740432</v>
      </c>
      <c r="Q102" s="122"/>
      <c r="R102" s="155">
        <v>0</v>
      </c>
      <c r="S102" s="122"/>
      <c r="T102" s="157">
        <v>-12452740432</v>
      </c>
      <c r="U102" s="122"/>
      <c r="V102" s="162">
        <v>-0.33857913958903885</v>
      </c>
      <c r="Y102" s="122"/>
    </row>
    <row r="103" spans="1:25" ht="21.75" customHeight="1">
      <c r="A103" s="125" t="s">
        <v>20</v>
      </c>
      <c r="B103" s="125"/>
      <c r="D103" s="155">
        <v>0</v>
      </c>
      <c r="E103" s="122"/>
      <c r="F103" s="155">
        <v>-28555334056</v>
      </c>
      <c r="G103" s="122"/>
      <c r="H103" s="155">
        <v>0</v>
      </c>
      <c r="I103" s="122"/>
      <c r="J103" s="155">
        <v>-28555334056</v>
      </c>
      <c r="K103" s="122"/>
      <c r="L103" s="162">
        <v>3.9788621380925386</v>
      </c>
      <c r="M103" s="122"/>
      <c r="N103" s="155">
        <v>0</v>
      </c>
      <c r="O103" s="122"/>
      <c r="P103" s="156">
        <v>-29282069437</v>
      </c>
      <c r="Q103" s="122"/>
      <c r="R103" s="155">
        <v>0</v>
      </c>
      <c r="S103" s="122"/>
      <c r="T103" s="157">
        <v>-29282069437</v>
      </c>
      <c r="U103" s="122"/>
      <c r="V103" s="162">
        <v>-0.79615390118379303</v>
      </c>
      <c r="Y103" s="122"/>
    </row>
    <row r="104" spans="1:25" ht="21.75" customHeight="1">
      <c r="A104" s="125" t="s">
        <v>33</v>
      </c>
      <c r="B104" s="125"/>
      <c r="D104" s="155">
        <v>0</v>
      </c>
      <c r="E104" s="122"/>
      <c r="F104" s="155">
        <v>-52147630470</v>
      </c>
      <c r="G104" s="122"/>
      <c r="H104" s="155">
        <v>0</v>
      </c>
      <c r="I104" s="122"/>
      <c r="J104" s="155">
        <v>-52147630470</v>
      </c>
      <c r="K104" s="122"/>
      <c r="L104" s="162">
        <v>7.2661812347009374</v>
      </c>
      <c r="M104" s="122"/>
      <c r="N104" s="155">
        <v>0</v>
      </c>
      <c r="O104" s="122"/>
      <c r="P104" s="156">
        <v>-39632199157</v>
      </c>
      <c r="Q104" s="122"/>
      <c r="R104" s="155">
        <v>0</v>
      </c>
      <c r="S104" s="122"/>
      <c r="T104" s="157">
        <v>-39632199157</v>
      </c>
      <c r="U104" s="122"/>
      <c r="V104" s="162">
        <v>-1.0775648913484468</v>
      </c>
      <c r="Y104" s="122"/>
    </row>
    <row r="105" spans="1:25" ht="21.75" customHeight="1">
      <c r="A105" s="125" t="s">
        <v>73</v>
      </c>
      <c r="B105" s="125"/>
      <c r="D105" s="155">
        <v>0</v>
      </c>
      <c r="E105" s="122"/>
      <c r="F105" s="155">
        <v>0</v>
      </c>
      <c r="G105" s="122"/>
      <c r="H105" s="155">
        <v>0</v>
      </c>
      <c r="I105" s="122"/>
      <c r="J105" s="155">
        <v>0</v>
      </c>
      <c r="K105" s="122"/>
      <c r="L105" s="162">
        <v>0</v>
      </c>
      <c r="M105" s="122"/>
      <c r="N105" s="155">
        <v>0</v>
      </c>
      <c r="O105" s="122"/>
      <c r="P105" s="156">
        <v>-44890807078</v>
      </c>
      <c r="Q105" s="122"/>
      <c r="R105" s="155">
        <v>0</v>
      </c>
      <c r="S105" s="122"/>
      <c r="T105" s="157">
        <v>-44890807078</v>
      </c>
      <c r="U105" s="122"/>
      <c r="V105" s="162">
        <v>-1.22054184931611</v>
      </c>
      <c r="Y105" s="122"/>
    </row>
    <row r="106" spans="1:25" ht="21.75" customHeight="1">
      <c r="A106" s="125" t="s">
        <v>65</v>
      </c>
      <c r="B106" s="125"/>
      <c r="D106" s="155">
        <v>21775295664</v>
      </c>
      <c r="E106" s="122"/>
      <c r="F106" s="155">
        <v>-64785308300</v>
      </c>
      <c r="G106" s="122"/>
      <c r="H106" s="155">
        <v>0</v>
      </c>
      <c r="I106" s="122"/>
      <c r="J106" s="155">
        <v>-43010012636</v>
      </c>
      <c r="K106" s="122"/>
      <c r="L106" s="162">
        <v>5.9929577605590749</v>
      </c>
      <c r="M106" s="122"/>
      <c r="N106" s="155">
        <v>21775295664</v>
      </c>
      <c r="O106" s="122"/>
      <c r="P106" s="156">
        <v>-66744473204</v>
      </c>
      <c r="Q106" s="122"/>
      <c r="R106" s="155">
        <v>0</v>
      </c>
      <c r="S106" s="122"/>
      <c r="T106" s="157">
        <v>-44969177540</v>
      </c>
      <c r="U106" s="122"/>
      <c r="V106" s="162">
        <v>-1.2226726737509443</v>
      </c>
      <c r="Y106" s="122"/>
    </row>
    <row r="107" spans="1:25" ht="21.75" customHeight="1">
      <c r="A107" s="125" t="s">
        <v>82</v>
      </c>
      <c r="B107" s="125"/>
      <c r="D107" s="155">
        <v>0</v>
      </c>
      <c r="E107" s="122"/>
      <c r="F107" s="155">
        <v>-69657354000</v>
      </c>
      <c r="G107" s="122"/>
      <c r="H107" s="155">
        <v>0</v>
      </c>
      <c r="I107" s="122"/>
      <c r="J107" s="155">
        <v>-69657354000</v>
      </c>
      <c r="K107" s="122"/>
      <c r="L107" s="162">
        <v>9.7059627433100548</v>
      </c>
      <c r="M107" s="122"/>
      <c r="N107" s="155">
        <v>0</v>
      </c>
      <c r="O107" s="122"/>
      <c r="P107" s="156">
        <v>-26791290001</v>
      </c>
      <c r="Q107" s="122"/>
      <c r="R107" s="155">
        <v>-58659679739</v>
      </c>
      <c r="S107" s="122"/>
      <c r="T107" s="157">
        <v>-85450969740</v>
      </c>
      <c r="U107" s="122"/>
      <c r="V107" s="162">
        <v>-2.3233372581404974</v>
      </c>
      <c r="Y107" s="122"/>
    </row>
    <row r="108" spans="1:25" ht="21.75" customHeight="1">
      <c r="A108" s="125" t="s">
        <v>57</v>
      </c>
      <c r="B108" s="125"/>
      <c r="D108" s="155">
        <v>0</v>
      </c>
      <c r="E108" s="122"/>
      <c r="F108" s="155">
        <v>-154992574000</v>
      </c>
      <c r="G108" s="122"/>
      <c r="H108" s="155">
        <v>0</v>
      </c>
      <c r="I108" s="122"/>
      <c r="J108" s="155">
        <v>-154992574000</v>
      </c>
      <c r="K108" s="122"/>
      <c r="L108" s="162">
        <v>21.596458411752572</v>
      </c>
      <c r="M108" s="122"/>
      <c r="N108" s="155">
        <v>0</v>
      </c>
      <c r="O108" s="122"/>
      <c r="P108" s="156">
        <v>-54444527481</v>
      </c>
      <c r="Q108" s="122"/>
      <c r="R108" s="155">
        <v>-83383075999</v>
      </c>
      <c r="S108" s="122"/>
      <c r="T108" s="157">
        <v>-137827603480</v>
      </c>
      <c r="U108" s="122"/>
      <c r="V108" s="162">
        <v>-3.7474121983592004</v>
      </c>
      <c r="Y108" s="122"/>
    </row>
    <row r="109" spans="1:25" ht="21.75" customHeight="1">
      <c r="A109" s="126" t="s">
        <v>83</v>
      </c>
      <c r="B109" s="126"/>
      <c r="D109" s="159">
        <v>34805928650</v>
      </c>
      <c r="E109" s="122"/>
      <c r="F109" s="159">
        <v>0</v>
      </c>
      <c r="G109" s="122"/>
      <c r="H109" s="159">
        <v>0</v>
      </c>
      <c r="I109" s="122"/>
      <c r="J109" s="159">
        <v>34805928650</v>
      </c>
      <c r="K109" s="122"/>
      <c r="L109" s="162">
        <v>-4.8498116469254349</v>
      </c>
      <c r="M109" s="122"/>
      <c r="N109" s="159">
        <v>34805928650</v>
      </c>
      <c r="O109" s="122"/>
      <c r="P109" s="156">
        <v>-173123201710</v>
      </c>
      <c r="Q109" s="122"/>
      <c r="R109" s="159"/>
      <c r="S109" s="122"/>
      <c r="T109" s="157">
        <v>-138317273060</v>
      </c>
      <c r="U109" s="122"/>
      <c r="V109" s="162">
        <v>-3.7607258866982978</v>
      </c>
      <c r="Y109" s="122"/>
    </row>
    <row r="110" spans="1:25" ht="21.75" customHeight="1">
      <c r="A110" s="192" t="s">
        <v>110</v>
      </c>
      <c r="B110" s="192"/>
      <c r="D110" s="160">
        <f>SUM(D9:D109)</f>
        <v>291787998222</v>
      </c>
      <c r="E110" s="122"/>
      <c r="F110" s="160">
        <f>SUM(F9:F109)</f>
        <v>-1211787059708</v>
      </c>
      <c r="G110" s="122"/>
      <c r="H110" s="160">
        <f>SUM(H9:H109)</f>
        <v>35377193460</v>
      </c>
      <c r="I110" s="122"/>
      <c r="J110" s="160">
        <f>SUM(J9:J109)</f>
        <v>-882238926986</v>
      </c>
      <c r="K110" s="122"/>
      <c r="L110" s="163">
        <f>SUM(L9:L109)</f>
        <v>122.92999467111476</v>
      </c>
      <c r="M110" s="122"/>
      <c r="N110" s="160">
        <f>SUM(N9:N109)</f>
        <v>488522429309</v>
      </c>
      <c r="O110" s="122"/>
      <c r="P110" s="160">
        <f>SUM(P9:P109)</f>
        <v>2891546207974</v>
      </c>
      <c r="Q110" s="122"/>
      <c r="R110" s="160">
        <f>SUM(R9:R109)</f>
        <v>79405075254</v>
      </c>
      <c r="S110" s="122"/>
      <c r="T110" s="160">
        <f>SUM(T9:T109)</f>
        <v>3459473712537</v>
      </c>
      <c r="U110" s="122"/>
      <c r="V110" s="163">
        <f>SUM(V9:V109)</f>
        <v>94.060069702549413</v>
      </c>
    </row>
    <row r="111" spans="1:25">
      <c r="R111" s="122"/>
    </row>
    <row r="112" spans="1:25">
      <c r="R112" s="122"/>
    </row>
    <row r="113" spans="14:18">
      <c r="N113" s="122"/>
      <c r="P113" s="122"/>
      <c r="R113" s="122"/>
    </row>
    <row r="114" spans="14:18">
      <c r="N114" s="122"/>
      <c r="P114" s="122"/>
    </row>
  </sheetData>
  <sortState xmlns:xlrd2="http://schemas.microsoft.com/office/spreadsheetml/2017/richdata2" ref="A9:T109">
    <sortCondition descending="1" ref="T9:T109"/>
  </sortState>
  <mergeCells count="10">
    <mergeCell ref="A110:B110"/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conditionalFormatting sqref="A1:A1048576">
    <cfRule type="duplicateValues" dxfId="1" priority="2"/>
  </conditionalFormatting>
  <conditionalFormatting sqref="A9:B109">
    <cfRule type="duplicateValues" dxfId="0" priority="1"/>
  </conditionalFormatting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صورت وضعیت</vt:lpstr>
      <vt:lpstr>سهام</vt:lpstr>
      <vt:lpstr>گواهی سپرده کالایی 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2026-07-21T07:51:00Z</dcterms:created>
  <dcterms:modified xsi:type="dcterms:W3CDTF">2026-07-25T09:05:12Z</dcterms:modified>
</cp:coreProperties>
</file>