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golmohammadi\Desktop\سهامی اهرمی پیشران پارسیان\صورت وضعیت پرتفو\14050527\"/>
    </mc:Choice>
  </mc:AlternateContent>
  <xr:revisionPtr revIDLastSave="0" documentId="13_ncr:1_{2BC5B7AB-2FC5-46ED-A137-B566D7F0B4F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صورت وضعیت " sheetId="22" r:id="rId1"/>
    <sheet name="سهام" sheetId="2" r:id="rId2"/>
    <sheet name="گواهی سپرده کالایی " sheetId="23" r:id="rId3"/>
    <sheet name="اوراق مشتقه" sheetId="3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حاصل ازگواهی سپرده کالایی" sheetId="24" r:id="rId10"/>
    <sheet name="درآمد سرمایه گذاری در اوراق به" sheetId="11" r:id="rId11"/>
    <sheet name="درآمد سپرده بانکی" sheetId="13" r:id="rId12"/>
    <sheet name="سایر درآمدها" sheetId="14" r:id="rId13"/>
    <sheet name="درآمد سود سهام" sheetId="15" r:id="rId14"/>
    <sheet name="سود اوراق بهادار" sheetId="17" r:id="rId15"/>
    <sheet name="سود سپرده بانکی" sheetId="18" r:id="rId16"/>
    <sheet name="درآمد ناشی از فروش" sheetId="19" r:id="rId17"/>
    <sheet name="درآمد ناشی از تغییر قیمت اوراق" sheetId="21" r:id="rId18"/>
  </sheets>
  <definedNames>
    <definedName name="_xlnm.Print_Area" localSheetId="4">اوراق!$A$1:$AM$10</definedName>
    <definedName name="_xlnm.Print_Area" localSheetId="3">'اوراق مشتقه'!$A$1:$AS$18</definedName>
    <definedName name="_xlnm.Print_Area" localSheetId="5">'تعدیل قیمت'!$A$1:$N$11</definedName>
    <definedName name="_xlnm.Print_Area" localSheetId="7">درآمد!$A$1:$K$13</definedName>
    <definedName name="_xlnm.Print_Area" localSheetId="11">'درآمد سپرده بانکی'!$A$1:$K$13</definedName>
    <definedName name="_xlnm.Print_Area" localSheetId="10">'درآمد سرمایه گذاری در اوراق به'!$A$1:$S$13</definedName>
    <definedName name="_xlnm.Print_Area" localSheetId="8">'درآمد سرمایه گذاری در سهام'!$A$1:$W$109</definedName>
    <definedName name="_xlnm.Print_Area" localSheetId="13">'درآمد سود سهام'!$A$1:$T$69</definedName>
    <definedName name="_xlnm.Print_Area" localSheetId="17">'درآمد ناشی از تغییر قیمت اوراق'!$A$1:$Q$75</definedName>
    <definedName name="_xlnm.Print_Area" localSheetId="16">'درآمد ناشی از فروش'!$A$1:$Q$83</definedName>
    <definedName name="_xlnm.Print_Area" localSheetId="12">'سایر درآمدها'!$A$1:$G$10</definedName>
    <definedName name="_xlnm.Print_Area" localSheetId="6">سپرده!$A$1:$M$13</definedName>
    <definedName name="_xlnm.Print_Area" localSheetId="1">سهام!$A$1:$AB$92</definedName>
    <definedName name="_xlnm.Print_Area" localSheetId="14">'سود اوراق بهادار'!$A$1:$R$12</definedName>
    <definedName name="_xlnm.Print_Area" localSheetId="15">'سود سپرده بانکی'!$A$1:$N$13</definedName>
    <definedName name="_xlnm.Print_Area" localSheetId="0">'صورت وضعیت '!$A$1:$C$6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09" i="9" l="1"/>
  <c r="P109" i="9"/>
  <c r="R109" i="9"/>
  <c r="T109" i="9"/>
  <c r="Q75" i="21"/>
  <c r="Q83" i="19"/>
  <c r="M13" i="18"/>
  <c r="K12" i="17"/>
  <c r="G12" i="17"/>
  <c r="M12" i="17"/>
  <c r="Q12" i="17"/>
  <c r="H13" i="8"/>
  <c r="L13" i="7"/>
  <c r="AL12" i="23"/>
  <c r="M8" i="21" l="1"/>
  <c r="M75" i="21"/>
  <c r="H13" i="13"/>
  <c r="C75" i="21"/>
  <c r="E75" i="21"/>
  <c r="G75" i="21"/>
  <c r="I75" i="21"/>
  <c r="K75" i="21"/>
  <c r="O75" i="21"/>
  <c r="O83" i="19"/>
  <c r="M83" i="19"/>
  <c r="AJ12" i="23" l="1"/>
  <c r="C13" i="18"/>
  <c r="E13" i="18"/>
  <c r="G13" i="18"/>
  <c r="I13" i="18"/>
  <c r="K13" i="18"/>
  <c r="J13" i="13"/>
  <c r="D13" i="13"/>
  <c r="F12" i="13" s="1"/>
  <c r="F11" i="8"/>
  <c r="V109" i="9"/>
  <c r="D109" i="9"/>
  <c r="F109" i="9"/>
  <c r="H109" i="9"/>
  <c r="J109" i="9"/>
  <c r="L109" i="9"/>
  <c r="F12" i="8"/>
  <c r="F10" i="8"/>
  <c r="F10" i="13" l="1"/>
  <c r="F8" i="13"/>
  <c r="F11" i="13"/>
  <c r="F9" i="13"/>
  <c r="F8" i="8"/>
  <c r="E92" i="2"/>
  <c r="G92" i="2"/>
  <c r="I92" i="2"/>
  <c r="K92" i="2"/>
  <c r="M92" i="2"/>
  <c r="O92" i="2"/>
  <c r="Q92" i="2"/>
  <c r="S92" i="2"/>
  <c r="W92" i="2"/>
  <c r="AA92" i="2"/>
  <c r="Y92" i="2"/>
  <c r="S11" i="24"/>
  <c r="Q11" i="24"/>
  <c r="F9" i="8" s="1"/>
  <c r="O11" i="24"/>
  <c r="M11" i="24"/>
  <c r="I11" i="24"/>
  <c r="G11" i="24"/>
  <c r="E11" i="24"/>
  <c r="C11" i="24"/>
  <c r="AH12" i="23"/>
  <c r="AD12" i="23"/>
  <c r="AB12" i="23"/>
  <c r="AA12" i="23"/>
  <c r="Y12" i="23"/>
  <c r="X12" i="23"/>
  <c r="V12" i="23"/>
  <c r="T12" i="23"/>
  <c r="R12" i="23"/>
  <c r="F13" i="13" l="1"/>
  <c r="F13" i="8"/>
</calcChain>
</file>

<file path=xl/sharedStrings.xml><?xml version="1.0" encoding="utf-8"?>
<sst xmlns="http://schemas.openxmlformats.org/spreadsheetml/2006/main" count="825" uniqueCount="296">
  <si>
    <t>صندوق سرمایه گذاری سهامی اهرمی پیشران پارسیان</t>
  </si>
  <si>
    <t>صورت وضعیت پرتفوی</t>
  </si>
  <si>
    <t>برای ماه منتهی به 1405/05/27</t>
  </si>
  <si>
    <t>-1</t>
  </si>
  <si>
    <t>سرمایه گذاری ها</t>
  </si>
  <si>
    <t>-1-1</t>
  </si>
  <si>
    <t>سرمایه گذاری در سهام و حق تقدم سهام</t>
  </si>
  <si>
    <t>1405/04/27</t>
  </si>
  <si>
    <t>تغییرات طی دوره</t>
  </si>
  <si>
    <t>1405/05/27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</si>
  <si>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</si>
  <si>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</si>
  <si>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</si>
  <si>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</si>
  <si>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</si>
  <si>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</si>
  <si>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</si>
  <si>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</si>
  <si>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</si>
  <si>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آریان کیمیا تک</t>
  </si>
  <si>
    <t>اقتصادی و خودکفایی آزادگان</t>
  </si>
  <si>
    <t>بانک تجارت</t>
  </si>
  <si>
    <t>بانک خاورمیانه</t>
  </si>
  <si>
    <t>بانک صادرات ایران</t>
  </si>
  <si>
    <t>بانک ملت</t>
  </si>
  <si>
    <t>بانک‌اقتصادنوین‌</t>
  </si>
  <si>
    <t>بورس کالای ایران</t>
  </si>
  <si>
    <t>بیمه البرز</t>
  </si>
  <si>
    <t>بیمه کوثر</t>
  </si>
  <si>
    <t>پالایش نفت اصفهان</t>
  </si>
  <si>
    <t>پالایش نفت بندرعباس</t>
  </si>
  <si>
    <t>پاکدیس</t>
  </si>
  <si>
    <t>پتروشیمی اروند</t>
  </si>
  <si>
    <t>پتروشیمی پارس</t>
  </si>
  <si>
    <t>پتروشیمی پردیس</t>
  </si>
  <si>
    <t>پتروشیمی تندگویان</t>
  </si>
  <si>
    <t>پتروشیمی جم</t>
  </si>
  <si>
    <t>پتروشیمی جم پیلن</t>
  </si>
  <si>
    <t>پتروشیمی‌شیراز</t>
  </si>
  <si>
    <t>پخش البرز</t>
  </si>
  <si>
    <t>پدیده شیمی قرن</t>
  </si>
  <si>
    <t>پنبه و دانه های روغنی خراسان</t>
  </si>
  <si>
    <t>تامین سرمایه لوتوس پارسیان</t>
  </si>
  <si>
    <t>تایدواترخاورمیانه</t>
  </si>
  <si>
    <t>تراکتورسازی‌ایران‌</t>
  </si>
  <si>
    <t>توسعه معدنی و صنعتی صبانور</t>
  </si>
  <si>
    <t>توسعه‌معادن‌وفلزات‌</t>
  </si>
  <si>
    <t>تولیدی‌مهرام‌</t>
  </si>
  <si>
    <t>داروسازی‌ فارابی‌</t>
  </si>
  <si>
    <t>ریخته‌گری‌ تراکتورسازی‌ ایران‌</t>
  </si>
  <si>
    <t>رینگ اسپرت نور نی ریز</t>
  </si>
  <si>
    <t>س. صنایع‌شیمیایی‌ایران</t>
  </si>
  <si>
    <t>س. نفت و گاز و پتروشیمی تأمین</t>
  </si>
  <si>
    <t>سرمایه گذاری تامین اجتماعی</t>
  </si>
  <si>
    <t>سرمایه گذاری دارویی تامین</t>
  </si>
  <si>
    <t>سرمایه گذاری صدرتامین</t>
  </si>
  <si>
    <t>سرمایه گذاری گروه توسعه ملی</t>
  </si>
  <si>
    <t>سرمایه‌گذاری‌غدیر(هلدینگ‌</t>
  </si>
  <si>
    <t>سیمان آبیک</t>
  </si>
  <si>
    <t>سیمان فارس و خوزستان</t>
  </si>
  <si>
    <t>سیمان‌ شرق‌</t>
  </si>
  <si>
    <t>سیمان‌ صوفیان‌</t>
  </si>
  <si>
    <t>سیمان‌خاش‌</t>
  </si>
  <si>
    <t>سیمان‌شاهرود</t>
  </si>
  <si>
    <t>سیمان‌هگمتان‌</t>
  </si>
  <si>
    <t>شرکت س استان آذربایجان غربی</t>
  </si>
  <si>
    <t>شرکت صنایع غذایی مینو شرق</t>
  </si>
  <si>
    <t>شمش طلا GoldBar</t>
  </si>
  <si>
    <t>صنایع پتروشیمی خلیج فارس</t>
  </si>
  <si>
    <t>صنایع غذایی رضوی</t>
  </si>
  <si>
    <t>صنعت غذایی کورش</t>
  </si>
  <si>
    <t>فجر انرژی خلیج فارس</t>
  </si>
  <si>
    <t>فروشگاههای زنجیره ای افق کوروش</t>
  </si>
  <si>
    <t>فولاد خراسان</t>
  </si>
  <si>
    <t>فولاد مبارکه اصفهان</t>
  </si>
  <si>
    <t>گروه صنعتی درپاد تبریز</t>
  </si>
  <si>
    <t>گروه مالی صبا تامین</t>
  </si>
  <si>
    <t>گروه مالی مهرگان تامین پارس</t>
  </si>
  <si>
    <t>گروه مالی نماد غدیر(سهامی عام)</t>
  </si>
  <si>
    <t>گروه‌ صنعتی‌ بارز</t>
  </si>
  <si>
    <t>گروه‌صنعتی‌بوتان‌</t>
  </si>
  <si>
    <t>گسترش نفت و گاز پارسیان</t>
  </si>
  <si>
    <t>مبین انرژی خلیج فارس</t>
  </si>
  <si>
    <t>مجتمع کاشی و سنگ پرسپولیس یزد</t>
  </si>
  <si>
    <t>مدیریت نیروگاهی ایرانیان مپنا</t>
  </si>
  <si>
    <t>مس کاتد CopperCthd</t>
  </si>
  <si>
    <t>مس‌ شهیدباهنر</t>
  </si>
  <si>
    <t>معدنکاران نسوز</t>
  </si>
  <si>
    <t>معدنی و صنعتی گل گهر</t>
  </si>
  <si>
    <t>ملی‌ صنایع‌ مس‌ ایران‌</t>
  </si>
  <si>
    <t>موتوژن‌</t>
  </si>
  <si>
    <t>نفت سپاهان</t>
  </si>
  <si>
    <t>نفت‌ بهران‌</t>
  </si>
  <si>
    <t>نفت‌ پارس‌</t>
  </si>
  <si>
    <t>کشاورزی و دامپروری بینالود</t>
  </si>
  <si>
    <t>کشاورزی و دامپروری فجر اصفهان</t>
  </si>
  <si>
    <t>کشت و دام قیام اصفهان</t>
  </si>
  <si>
    <t>کشت و دامداری فکا</t>
  </si>
  <si>
    <t>کشت و صنعت جوین</t>
  </si>
  <si>
    <t>کشت و صنعت هلال</t>
  </si>
  <si>
    <t>کشتیرانی جمهوری اسلامی ایران</t>
  </si>
  <si>
    <t>کلر پارس</t>
  </si>
  <si>
    <t>کیمیا کالای رازی</t>
  </si>
  <si>
    <t>لابراتوارداروسازی‌  دکترعبیدی‌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</si>
  <si>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</si>
  <si>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</si>
  <si>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</si>
  <si>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</si>
  <si>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</si>
  <si>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</si>
  <si>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</si>
  <si>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اختیارف ت وبملت-1383-05/07/27</t>
  </si>
  <si>
    <t>1405/07/27</t>
  </si>
  <si>
    <t>اختیارف ت فولاد-2899-05/07/04</t>
  </si>
  <si>
    <t>1405/07/04</t>
  </si>
  <si>
    <t>اختیارف ت وغدیر-10779-05/06/28</t>
  </si>
  <si>
    <t>1405/06/28</t>
  </si>
  <si>
    <t>اختیارف ت فارس-9242-05/06/31</t>
  </si>
  <si>
    <t>1405/06/31</t>
  </si>
  <si>
    <t>اختیارف ت شستا-1496-05/07/13</t>
  </si>
  <si>
    <t>1405/07/13</t>
  </si>
  <si>
    <t>-2-1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</si>
  <si>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</si>
  <si>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</si>
  <si>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</si>
  <si>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</si>
  <si>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</si>
  <si>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</si>
  <si>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</si>
  <si>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</si>
  <si>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</si>
  <si>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مرابحه عالیس-پارسیان070224</t>
  </si>
  <si>
    <t>بله</t>
  </si>
  <si>
    <t>1403/02/24</t>
  </si>
  <si>
    <t>1407/02/24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</si>
  <si>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</si>
  <si>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</si>
  <si>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</si>
  <si>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</si>
  <si>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</si>
  <si>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</si>
  <si>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</si>
  <si>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</si>
  <si>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</si>
  <si>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</si>
  <si>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</si>
  <si>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</si>
  <si>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</si>
  <si>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</si>
  <si>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</si>
  <si>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</si>
  <si>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</si>
  <si>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</si>
  <si>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</si>
  <si>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</si>
  <si>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</si>
  <si>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</si>
  <si>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</si>
  <si>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</si>
  <si>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</si>
  <si>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</si>
  <si>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</si>
  <si>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</si>
  <si>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</si>
  <si>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</si>
  <si>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</si>
  <si>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</si>
  <si>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</si>
  <si>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</si>
  <si>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</si>
  <si>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</si>
  <si>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</si>
  <si>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</si>
  <si>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سرمایه‌گذاری‌صندوق‌بازنشستگی‌</t>
  </si>
  <si>
    <t>صنعتی دوده فام</t>
  </si>
  <si>
    <t>معدنی‌وصنعتی‌چادرملو</t>
  </si>
  <si>
    <t>ح . سرمایه گذاری صدرتامین</t>
  </si>
  <si>
    <t>سیمان فارس نو</t>
  </si>
  <si>
    <t>تولیدات پتروشیمی قائد بصیر</t>
  </si>
  <si>
    <t>شرکت بهمن لیزینگ</t>
  </si>
  <si>
    <t>سنگ آهن گهرزمین</t>
  </si>
  <si>
    <t>ح . معدنی‌وصنعتی‌چادرملو</t>
  </si>
  <si>
    <t>توسعه خدمات دریایی وبندری سینا</t>
  </si>
  <si>
    <t>توسعه فن افزار توسن</t>
  </si>
  <si>
    <t>ح . سنگ آهن گهرزمین</t>
  </si>
  <si>
    <t>حفاری شمال</t>
  </si>
  <si>
    <t>ح . تامین سرمایه لوتوس پارسیان</t>
  </si>
  <si>
    <t>پالایش نفت تهران</t>
  </si>
  <si>
    <t>ح . معدنی و صنعتی گل گهر</t>
  </si>
  <si>
    <t>کویر تایر</t>
  </si>
  <si>
    <t>ح . توسعه‌معادن‌وفلزات‌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</si>
  <si>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</si>
  <si>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</si>
  <si>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</si>
  <si>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</si>
  <si>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صکوک مرابحه کویر510-بدون ضامن</t>
  </si>
  <si>
    <t>صکوک مرابحه پتایر073-بدون ضامن</t>
  </si>
  <si>
    <t>مرابحه پکاشیمی-لوتوس071219</t>
  </si>
  <si>
    <t>-4-2</t>
  </si>
  <si>
    <t>نام سپرده بانکی</t>
  </si>
  <si>
    <t>-5-2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</si>
  <si>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</si>
  <si>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</si>
  <si>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</si>
  <si>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</si>
  <si>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</si>
  <si>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</si>
  <si>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</si>
  <si>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</si>
  <si>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1405/05/05</t>
  </si>
  <si>
    <t>1405/04/29</t>
  </si>
  <si>
    <t>1405/03/27</t>
  </si>
  <si>
    <t>1405/04/31</t>
  </si>
  <si>
    <t>1405/04/30</t>
  </si>
  <si>
    <t>1405/04/17</t>
  </si>
  <si>
    <t>1405/04/20</t>
  </si>
  <si>
    <t>1405/03/31</t>
  </si>
  <si>
    <t>1405/04/11</t>
  </si>
  <si>
    <t>1405/02/29</t>
  </si>
  <si>
    <t>1405/02/31</t>
  </si>
  <si>
    <t>1405/02/30</t>
  </si>
  <si>
    <t>1405/03/23</t>
  </si>
  <si>
    <t>1405/05/11</t>
  </si>
  <si>
    <t>1405/04/10</t>
  </si>
  <si>
    <t>1405/03/19</t>
  </si>
  <si>
    <t>1405/03/25</t>
  </si>
  <si>
    <t>1405/05/18</t>
  </si>
  <si>
    <t>1405/03/03</t>
  </si>
  <si>
    <t>1405/04/07</t>
  </si>
  <si>
    <t>1405/03/28</t>
  </si>
  <si>
    <t>1405/01/31</t>
  </si>
  <si>
    <t>1405/04/21</t>
  </si>
  <si>
    <t>1405/04/09</t>
  </si>
  <si>
    <t>1405/04/25</t>
  </si>
  <si>
    <t>1405/04/24</t>
  </si>
  <si>
    <t>1405/02/14</t>
  </si>
  <si>
    <t>1405/01/30</t>
  </si>
  <si>
    <t>1405/03/12</t>
  </si>
  <si>
    <t>1405/02/27</t>
  </si>
  <si>
    <t>1405/04/23</t>
  </si>
  <si>
    <t>1405/05/04</t>
  </si>
  <si>
    <t>سود اوراق بهادار با درآمد ثابت</t>
  </si>
  <si>
    <t>نرخ سود علی الحساب</t>
  </si>
  <si>
    <t>درآمد سود</t>
  </si>
  <si>
    <t>خالص درآمد</t>
  </si>
  <si>
    <t>1407/12/19</t>
  </si>
  <si>
    <t>1407/03/06</t>
  </si>
  <si>
    <t>1405/10/24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</si>
  <si>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</si>
  <si>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</si>
  <si>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</si>
  <si>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</si>
  <si>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</si>
  <si>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</si>
  <si>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</si>
  <si>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برای ماه منتهی به 1404/03/27</t>
  </si>
  <si>
    <t xml:space="preserve">سرمایه گذاری در گواهی سپرده کالایی </t>
  </si>
  <si>
    <t>‫اطلاعات اوراق بهادار با درآمد ثابت</t>
  </si>
  <si>
    <t>‫تغییرات طی دوره</t>
  </si>
  <si>
    <t>‫نام اوراق</t>
  </si>
  <si>
    <t>یادداشت توضیحی</t>
  </si>
  <si>
    <t>‫دارای مجوز از سازمان</t>
  </si>
  <si>
    <t>‫پذیرفته شده در بورس یا فرابورس</t>
  </si>
  <si>
    <t>‫تاریخ انتشار اوراق</t>
  </si>
  <si>
    <t>‫تاریخ سررسید</t>
  </si>
  <si>
    <t>‫نرخ سود اسمی</t>
  </si>
  <si>
    <t>‫نرخ سود مؤثر</t>
  </si>
  <si>
    <t>‫تعداد</t>
  </si>
  <si>
    <t>‫بهای تمام شده</t>
  </si>
  <si>
    <t>‫خالص ارزش فروش</t>
  </si>
  <si>
    <t>‫خرید طی دوره</t>
  </si>
  <si>
    <t>‫فروش طی دوره</t>
  </si>
  <si>
    <t>‫قیمت بازار هر ورقه</t>
  </si>
  <si>
    <t>‫درصد به کل دارایی ها</t>
  </si>
  <si>
    <t>‫مبلغ فروش</t>
  </si>
  <si>
    <t>1-1-2</t>
  </si>
  <si>
    <t>‫خیر</t>
  </si>
  <si>
    <t>بورس کالا</t>
  </si>
  <si>
    <t>‫0000/00/02</t>
  </si>
  <si>
    <t>‫جمع</t>
  </si>
  <si>
    <t>‫2-2- درآمد حاصل از سرمایه گذاری در گواهی سپرده کالایی:</t>
  </si>
  <si>
    <t>‫درآمد سود اوراق</t>
  </si>
  <si>
    <t>‫درآمد تغییر ارزش</t>
  </si>
  <si>
    <t>‫درآمد فروش</t>
  </si>
  <si>
    <t>تعدیل ناشی از جنگ رمضان</t>
  </si>
  <si>
    <t>بانک پارسیان</t>
  </si>
  <si>
    <t>بانک پاسارگاد</t>
  </si>
  <si>
    <t xml:space="preserve">بانک گردشگری </t>
  </si>
  <si>
    <t>درآمد حاصل از سرمایه گذاری در گواهی سپرده کالایی</t>
  </si>
  <si>
    <t>درصد سود</t>
  </si>
  <si>
    <t xml:space="preserve">درآمد حاصل از سرمایه­گذاری در سپرده بانکی </t>
  </si>
  <si>
    <t xml:space="preserve">بانک پارسیان </t>
  </si>
  <si>
    <t xml:space="preserve">بانک خاورمیانه </t>
  </si>
  <si>
    <t xml:space="preserve">بانک پاسارگاد </t>
  </si>
  <si>
    <t>پتروشیمی بوعلی سینا</t>
  </si>
  <si>
    <t xml:space="preserve">بانک ملت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</si>
</sst>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0.000000"/>
    <numFmt numFmtId="166" formatCode="_(* #,##0.0000_);_(* \(#,##0.0000\);_(* &quot;-&quot;??_);_(@_)"/>
    <numFmt numFmtId="167" formatCode="_(* #,##0.0000_);_(* \(#,##0.0000\);_(* &quot;-&quot;????_);_(@_)"/>
    <numFmt numFmtId="168" formatCode="_(* #,##0_);_(* \(#,##0\);_(* &quot;-&quot;????_);_(@_)"/>
  </numFmts>
  <fonts count="23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b/>
      <sz val="20"/>
      <color rgb="FF000000"/>
      <name val="B Nazanin"/>
      <charset val="178"/>
    </font>
    <font>
      <sz val="11"/>
      <color indexed="8"/>
      <name val="B Nazanin"/>
      <charset val="178"/>
    </font>
    <font>
      <sz val="14"/>
      <color rgb="FF1E90FF"/>
      <name val="B Nazanin"/>
      <charset val="178"/>
    </font>
    <font>
      <b/>
      <sz val="12"/>
      <name val="B Nazanin"/>
      <charset val="178"/>
    </font>
    <font>
      <sz val="12"/>
      <name val="B Nazanin"/>
      <charset val="178"/>
    </font>
    <font>
      <sz val="9"/>
      <color rgb="FF005EBB"/>
      <name val="Yekan"/>
    </font>
    <font>
      <sz val="13"/>
      <name val="B Nazanin"/>
      <charset val="178"/>
    </font>
    <font>
      <sz val="13"/>
      <color indexed="8"/>
      <name val="B Nazanin"/>
      <charset val="178"/>
    </font>
    <font>
      <sz val="11"/>
      <name val="B Nazanin"/>
      <charset val="178"/>
    </font>
    <font>
      <sz val="13"/>
      <color rgb="FF000000"/>
      <name val="B Nazanin"/>
      <charset val="178"/>
    </font>
    <font>
      <sz val="13"/>
      <color rgb="FF000000"/>
      <name val="Arial"/>
      <family val="2"/>
    </font>
    <font>
      <sz val="9"/>
      <color rgb="FF000000"/>
      <name val="Yekan"/>
    </font>
    <font>
      <sz val="11"/>
      <color indexed="8"/>
      <name val="Arial"/>
      <family val="2"/>
      <scheme val="minor"/>
    </font>
    <font>
      <b/>
      <sz val="14"/>
      <name val="B Nazanin"/>
      <charset val="178"/>
    </font>
    <font>
      <sz val="14"/>
      <color indexed="8"/>
      <name val="B Nazanin"/>
      <charset val="178"/>
    </font>
    <font>
      <sz val="14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">
    <xf numFmtId="0" fontId="0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19" fillId="0" borderId="0"/>
    <xf numFmtId="0" fontId="6" fillId="0" borderId="0"/>
    <xf numFmtId="43" fontId="19" fillId="0" borderId="0" applyFont="0" applyFill="0" applyBorder="0" applyAlignment="0" applyProtection="0"/>
  </cellStyleXfs>
  <cellXfs count="242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right" vertical="top"/>
    </xf>
    <xf numFmtId="3" fontId="5" fillId="0" borderId="6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right" vertical="top"/>
    </xf>
    <xf numFmtId="0" fontId="6" fillId="0" borderId="0" xfId="2" applyAlignment="1">
      <alignment horizontal="left"/>
    </xf>
    <xf numFmtId="0" fontId="1" fillId="0" borderId="0" xfId="2" applyFont="1" applyAlignment="1">
      <alignment vertical="center"/>
    </xf>
    <xf numFmtId="0" fontId="8" fillId="0" borderId="0" xfId="2" applyFont="1"/>
    <xf numFmtId="49" fontId="3" fillId="0" borderId="0" xfId="2" applyNumberFormat="1" applyFont="1" applyAlignment="1">
      <alignment horizontal="right" vertical="center"/>
    </xf>
    <xf numFmtId="0" fontId="9" fillId="0" borderId="0" xfId="2" applyFont="1" applyAlignment="1">
      <alignment vertical="center"/>
    </xf>
    <xf numFmtId="3" fontId="8" fillId="0" borderId="0" xfId="2" applyNumberFormat="1" applyFont="1"/>
    <xf numFmtId="37" fontId="11" fillId="0" borderId="7" xfId="2" applyNumberFormat="1" applyFont="1" applyBorder="1" applyAlignment="1">
      <alignment horizontal="center" vertical="center"/>
    </xf>
    <xf numFmtId="164" fontId="11" fillId="0" borderId="7" xfId="3" applyNumberFormat="1" applyFont="1" applyFill="1" applyBorder="1" applyAlignment="1">
      <alignment horizontal="center" vertical="center"/>
    </xf>
    <xf numFmtId="3" fontId="12" fillId="0" borderId="0" xfId="2" applyNumberFormat="1" applyFont="1"/>
    <xf numFmtId="49" fontId="11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/>
    </xf>
    <xf numFmtId="0" fontId="11" fillId="0" borderId="0" xfId="2" applyFont="1" applyAlignment="1">
      <alignment horizontal="center" vertical="center"/>
    </xf>
    <xf numFmtId="43" fontId="11" fillId="0" borderId="0" xfId="3" applyFont="1" applyFill="1" applyAlignment="1">
      <alignment horizontal="center" vertical="center"/>
    </xf>
    <xf numFmtId="43" fontId="8" fillId="0" borderId="0" xfId="3" applyFont="1" applyFill="1" applyAlignment="1">
      <alignment horizontal="center"/>
    </xf>
    <xf numFmtId="37" fontId="13" fillId="0" borderId="0" xfId="2" applyNumberFormat="1" applyFont="1" applyAlignment="1">
      <alignment horizontal="center" vertical="center"/>
    </xf>
    <xf numFmtId="0" fontId="14" fillId="0" borderId="0" xfId="2" applyFont="1" applyAlignment="1">
      <alignment horizontal="center"/>
    </xf>
    <xf numFmtId="164" fontId="11" fillId="0" borderId="0" xfId="3" applyNumberFormat="1" applyFont="1" applyFill="1" applyAlignment="1">
      <alignment horizontal="center" vertical="center"/>
    </xf>
    <xf numFmtId="164" fontId="5" fillId="0" borderId="0" xfId="3" applyNumberFormat="1" applyFont="1" applyFill="1" applyAlignment="1">
      <alignment horizontal="right" vertical="top"/>
    </xf>
    <xf numFmtId="164" fontId="8" fillId="0" borderId="0" xfId="3" applyNumberFormat="1" applyFont="1" applyFill="1" applyAlignment="1">
      <alignment horizontal="center"/>
    </xf>
    <xf numFmtId="3" fontId="5" fillId="0" borderId="0" xfId="2" applyNumberFormat="1" applyFont="1" applyAlignment="1">
      <alignment horizontal="center" vertical="top"/>
    </xf>
    <xf numFmtId="0" fontId="6" fillId="0" borderId="0" xfId="2" applyAlignment="1">
      <alignment horizontal="center"/>
    </xf>
    <xf numFmtId="0" fontId="15" fillId="0" borderId="0" xfId="2" applyFont="1" applyAlignment="1">
      <alignment horizontal="center"/>
    </xf>
    <xf numFmtId="4" fontId="5" fillId="0" borderId="9" xfId="2" applyNumberFormat="1" applyFont="1" applyBorder="1" applyAlignment="1">
      <alignment horizontal="center" vertical="top"/>
    </xf>
    <xf numFmtId="3" fontId="5" fillId="0" borderId="0" xfId="2" applyNumberFormat="1" applyFont="1" applyAlignment="1">
      <alignment horizontal="center"/>
    </xf>
    <xf numFmtId="2" fontId="5" fillId="0" borderId="0" xfId="2" applyNumberFormat="1" applyFont="1" applyAlignment="1">
      <alignment horizontal="center"/>
    </xf>
    <xf numFmtId="165" fontId="6" fillId="0" borderId="0" xfId="2" applyNumberFormat="1" applyAlignment="1">
      <alignment horizontal="center"/>
    </xf>
    <xf numFmtId="164" fontId="0" fillId="0" borderId="0" xfId="3" applyNumberFormat="1" applyFont="1" applyFill="1" applyAlignment="1">
      <alignment horizontal="center"/>
    </xf>
    <xf numFmtId="164" fontId="6" fillId="0" borderId="0" xfId="2" applyNumberFormat="1" applyAlignment="1">
      <alignment horizontal="center"/>
    </xf>
    <xf numFmtId="3" fontId="16" fillId="0" borderId="0" xfId="2" applyNumberFormat="1" applyFont="1" applyAlignment="1">
      <alignment horizontal="center" vertical="top"/>
    </xf>
    <xf numFmtId="0" fontId="17" fillId="0" borderId="0" xfId="2" applyFont="1" applyAlignment="1">
      <alignment horizontal="center"/>
    </xf>
    <xf numFmtId="43" fontId="5" fillId="0" borderId="0" xfId="3" applyFont="1" applyFill="1" applyAlignment="1">
      <alignment horizontal="right" vertical="top"/>
    </xf>
    <xf numFmtId="4" fontId="5" fillId="0" borderId="7" xfId="2" applyNumberFormat="1" applyFont="1" applyBorder="1" applyAlignment="1">
      <alignment horizontal="center" vertical="top"/>
    </xf>
    <xf numFmtId="3" fontId="5" fillId="0" borderId="5" xfId="2" applyNumberFormat="1" applyFont="1" applyBorder="1" applyAlignment="1">
      <alignment horizontal="center" vertical="top"/>
    </xf>
    <xf numFmtId="164" fontId="11" fillId="0" borderId="9" xfId="3" applyNumberFormat="1" applyFont="1" applyFill="1" applyBorder="1" applyAlignment="1">
      <alignment horizontal="center" vertical="center"/>
    </xf>
    <xf numFmtId="43" fontId="11" fillId="0" borderId="9" xfId="3" applyFont="1" applyFill="1" applyBorder="1" applyAlignment="1">
      <alignment horizontal="center" vertical="center"/>
    </xf>
    <xf numFmtId="37" fontId="11" fillId="0" borderId="0" xfId="2" applyNumberFormat="1" applyFont="1" applyAlignment="1">
      <alignment horizontal="center" vertical="center"/>
    </xf>
    <xf numFmtId="2" fontId="11" fillId="0" borderId="9" xfId="2" applyNumberFormat="1" applyFont="1" applyBorder="1" applyAlignment="1">
      <alignment horizontal="center" vertical="center"/>
    </xf>
    <xf numFmtId="37" fontId="8" fillId="0" borderId="0" xfId="2" applyNumberFormat="1" applyFont="1" applyAlignment="1">
      <alignment horizontal="center"/>
    </xf>
    <xf numFmtId="49" fontId="11" fillId="0" borderId="11" xfId="2" applyNumberFormat="1" applyFont="1" applyBorder="1" applyAlignment="1">
      <alignment horizontal="center" vertical="center"/>
    </xf>
    <xf numFmtId="37" fontId="11" fillId="0" borderId="11" xfId="2" applyNumberFormat="1" applyFont="1" applyBorder="1" applyAlignment="1">
      <alignment horizontal="center" vertical="center"/>
    </xf>
    <xf numFmtId="164" fontId="11" fillId="0" borderId="11" xfId="3" applyNumberFormat="1" applyFont="1" applyFill="1" applyBorder="1" applyAlignment="1">
      <alignment horizontal="center" vertical="center"/>
    </xf>
    <xf numFmtId="2" fontId="11" fillId="0" borderId="11" xfId="2" applyNumberFormat="1" applyFont="1" applyBorder="1" applyAlignment="1">
      <alignment horizontal="center" vertical="center"/>
    </xf>
    <xf numFmtId="37" fontId="8" fillId="0" borderId="0" xfId="2" applyNumberFormat="1" applyFont="1"/>
    <xf numFmtId="3" fontId="6" fillId="0" borderId="0" xfId="2" applyNumberFormat="1"/>
    <xf numFmtId="2" fontId="8" fillId="0" borderId="0" xfId="2" applyNumberFormat="1" applyFont="1"/>
    <xf numFmtId="3" fontId="5" fillId="0" borderId="0" xfId="2" applyNumberFormat="1" applyFont="1" applyAlignment="1">
      <alignment horizontal="right" vertical="top"/>
    </xf>
    <xf numFmtId="4" fontId="5" fillId="0" borderId="0" xfId="2" applyNumberFormat="1" applyFont="1" applyAlignment="1">
      <alignment horizontal="right" vertical="top"/>
    </xf>
    <xf numFmtId="3" fontId="18" fillId="0" borderId="0" xfId="2" applyNumberFormat="1" applyFont="1"/>
    <xf numFmtId="164" fontId="8" fillId="0" borderId="0" xfId="2" applyNumberFormat="1" applyFont="1"/>
    <xf numFmtId="4" fontId="8" fillId="0" borderId="0" xfId="2" applyNumberFormat="1" applyFont="1"/>
    <xf numFmtId="166" fontId="18" fillId="0" borderId="0" xfId="3" applyNumberFormat="1" applyFont="1" applyFill="1"/>
    <xf numFmtId="3" fontId="6" fillId="0" borderId="0" xfId="2" applyNumberFormat="1" applyAlignment="1">
      <alignment horizontal="left"/>
    </xf>
    <xf numFmtId="37" fontId="6" fillId="0" borderId="0" xfId="2" applyNumberFormat="1" applyAlignment="1">
      <alignment horizontal="left"/>
    </xf>
    <xf numFmtId="164" fontId="8" fillId="0" borderId="0" xfId="3" applyNumberFormat="1" applyFont="1" applyFill="1"/>
    <xf numFmtId="167" fontId="8" fillId="0" borderId="0" xfId="2" applyNumberFormat="1" applyFont="1"/>
    <xf numFmtId="168" fontId="8" fillId="0" borderId="0" xfId="2" applyNumberFormat="1" applyFont="1"/>
    <xf numFmtId="0" fontId="1" fillId="0" borderId="0" xfId="2" applyFont="1" applyAlignment="1">
      <alignment horizontal="center" vertical="center"/>
    </xf>
    <xf numFmtId="0" fontId="8" fillId="0" borderId="0" xfId="4" applyFont="1"/>
    <xf numFmtId="0" fontId="3" fillId="0" borderId="0" xfId="2" applyFont="1" applyAlignment="1">
      <alignment horizontal="right" vertical="center"/>
    </xf>
    <xf numFmtId="0" fontId="6" fillId="0" borderId="0" xfId="5" applyAlignment="1">
      <alignment horizontal="left"/>
    </xf>
    <xf numFmtId="0" fontId="4" fillId="0" borderId="0" xfId="5" applyFont="1" applyAlignment="1">
      <alignment horizontal="center" vertical="center"/>
    </xf>
    <xf numFmtId="0" fontId="4" fillId="0" borderId="0" xfId="5" applyFont="1" applyAlignment="1">
      <alignment vertical="center"/>
    </xf>
    <xf numFmtId="37" fontId="10" fillId="0" borderId="7" xfId="4" applyNumberFormat="1" applyFont="1" applyBorder="1" applyAlignment="1">
      <alignment horizontal="center" vertical="center" wrapText="1"/>
    </xf>
    <xf numFmtId="37" fontId="10" fillId="0" borderId="0" xfId="4" applyNumberFormat="1" applyFont="1" applyAlignment="1">
      <alignment horizontal="center" vertical="center" wrapText="1"/>
    </xf>
    <xf numFmtId="37" fontId="10" fillId="0" borderId="12" xfId="4" applyNumberFormat="1" applyFont="1" applyBorder="1" applyAlignment="1">
      <alignment horizontal="center" vertical="center" wrapText="1"/>
    </xf>
    <xf numFmtId="37" fontId="13" fillId="0" borderId="0" xfId="4" applyNumberFormat="1" applyFont="1" applyAlignment="1">
      <alignment horizontal="right" vertical="center" wrapText="1"/>
    </xf>
    <xf numFmtId="43" fontId="13" fillId="0" borderId="0" xfId="6" applyFont="1" applyFill="1" applyAlignment="1">
      <alignment horizontal="center" vertical="center"/>
    </xf>
    <xf numFmtId="164" fontId="14" fillId="0" borderId="0" xfId="3" applyNumberFormat="1" applyFont="1" applyFill="1" applyAlignment="1">
      <alignment horizontal="center" vertical="center"/>
    </xf>
    <xf numFmtId="164" fontId="13" fillId="0" borderId="0" xfId="3" applyNumberFormat="1" applyFont="1" applyFill="1" applyAlignment="1">
      <alignment horizontal="center" vertical="center"/>
    </xf>
    <xf numFmtId="38" fontId="16" fillId="0" borderId="0" xfId="2" applyNumberFormat="1" applyFont="1" applyAlignment="1">
      <alignment horizontal="center" vertical="top"/>
    </xf>
    <xf numFmtId="38" fontId="17" fillId="0" borderId="0" xfId="2" applyNumberFormat="1" applyFont="1" applyAlignment="1">
      <alignment horizontal="center"/>
    </xf>
    <xf numFmtId="40" fontId="16" fillId="0" borderId="0" xfId="2" applyNumberFormat="1" applyFont="1" applyAlignment="1">
      <alignment horizontal="center" vertical="top"/>
    </xf>
    <xf numFmtId="38" fontId="13" fillId="0" borderId="0" xfId="4" applyNumberFormat="1" applyFont="1" applyAlignment="1">
      <alignment horizontal="center" vertical="center"/>
    </xf>
    <xf numFmtId="0" fontId="14" fillId="0" borderId="0" xfId="4" applyFont="1"/>
    <xf numFmtId="3" fontId="14" fillId="0" borderId="0" xfId="4" applyNumberFormat="1" applyFont="1"/>
    <xf numFmtId="38" fontId="13" fillId="0" borderId="0" xfId="6" applyNumberFormat="1" applyFont="1" applyFill="1" applyAlignment="1">
      <alignment horizontal="center" vertical="center"/>
    </xf>
    <xf numFmtId="38" fontId="17" fillId="0" borderId="0" xfId="2" applyNumberFormat="1" applyFont="1" applyAlignment="1">
      <alignment horizontal="left"/>
    </xf>
    <xf numFmtId="38" fontId="14" fillId="0" borderId="0" xfId="4" applyNumberFormat="1" applyFont="1" applyAlignment="1">
      <alignment horizontal="center" vertical="center"/>
    </xf>
    <xf numFmtId="37" fontId="20" fillId="0" borderId="13" xfId="4" applyNumberFormat="1" applyFont="1" applyBorder="1" applyAlignment="1">
      <alignment horizontal="center" vertical="center"/>
    </xf>
    <xf numFmtId="0" fontId="21" fillId="0" borderId="0" xfId="4" applyFont="1"/>
    <xf numFmtId="164" fontId="8" fillId="0" borderId="13" xfId="3" applyNumberFormat="1" applyFont="1" applyFill="1" applyBorder="1"/>
    <xf numFmtId="164" fontId="21" fillId="0" borderId="0" xfId="3" applyNumberFormat="1" applyFont="1" applyFill="1"/>
    <xf numFmtId="38" fontId="22" fillId="0" borderId="9" xfId="4" applyNumberFormat="1" applyFont="1" applyBorder="1" applyAlignment="1">
      <alignment horizontal="center" vertical="center"/>
    </xf>
    <xf numFmtId="164" fontId="22" fillId="0" borderId="13" xfId="3" applyNumberFormat="1" applyFont="1" applyFill="1" applyBorder="1" applyAlignment="1">
      <alignment horizontal="center" vertical="center"/>
    </xf>
    <xf numFmtId="38" fontId="21" fillId="0" borderId="0" xfId="4" applyNumberFormat="1" applyFont="1"/>
    <xf numFmtId="40" fontId="22" fillId="0" borderId="9" xfId="4" applyNumberFormat="1" applyFont="1" applyBorder="1" applyAlignment="1">
      <alignment horizontal="center" vertical="center"/>
    </xf>
    <xf numFmtId="38" fontId="22" fillId="0" borderId="0" xfId="4" applyNumberFormat="1" applyFont="1" applyAlignment="1">
      <alignment horizontal="center" vertical="center"/>
    </xf>
    <xf numFmtId="3" fontId="8" fillId="0" borderId="0" xfId="4" applyNumberFormat="1" applyFont="1"/>
    <xf numFmtId="37" fontId="11" fillId="0" borderId="11" xfId="4" applyNumberFormat="1" applyFont="1" applyBorder="1" applyAlignment="1">
      <alignment horizontal="center" vertical="center"/>
    </xf>
    <xf numFmtId="37" fontId="11" fillId="0" borderId="0" xfId="4" applyNumberFormat="1" applyFont="1" applyAlignment="1">
      <alignment horizontal="center" vertical="center"/>
    </xf>
    <xf numFmtId="38" fontId="5" fillId="0" borderId="0" xfId="2" applyNumberFormat="1" applyFont="1" applyAlignment="1">
      <alignment horizontal="right" vertical="top"/>
    </xf>
    <xf numFmtId="38" fontId="6" fillId="0" borderId="0" xfId="2" applyNumberFormat="1" applyAlignment="1">
      <alignment horizontal="left"/>
    </xf>
    <xf numFmtId="40" fontId="5" fillId="0" borderId="0" xfId="2" applyNumberFormat="1" applyFont="1" applyAlignment="1">
      <alignment horizontal="right" vertical="top"/>
    </xf>
    <xf numFmtId="3" fontId="5" fillId="0" borderId="0" xfId="0" applyNumberFormat="1" applyFont="1" applyFill="1" applyAlignment="1">
      <alignment vertical="top"/>
    </xf>
    <xf numFmtId="3" fontId="5" fillId="0" borderId="2" xfId="0" applyNumberFormat="1" applyFont="1" applyFill="1" applyBorder="1" applyAlignment="1">
      <alignment vertical="top"/>
    </xf>
    <xf numFmtId="0" fontId="4" fillId="0" borderId="1" xfId="0" applyFont="1" applyFill="1" applyBorder="1" applyAlignment="1">
      <alignment vertical="center"/>
    </xf>
    <xf numFmtId="0" fontId="0" fillId="0" borderId="0" xfId="0" applyBorder="1" applyAlignment="1">
      <alignment horizontal="left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top"/>
    </xf>
    <xf numFmtId="0" fontId="5" fillId="0" borderId="4" xfId="0" applyFont="1" applyFill="1" applyBorder="1" applyAlignment="1">
      <alignment vertical="top"/>
    </xf>
    <xf numFmtId="0" fontId="5" fillId="0" borderId="2" xfId="0" applyFont="1" applyFill="1" applyBorder="1" applyAlignment="1">
      <alignment vertical="top"/>
    </xf>
    <xf numFmtId="0" fontId="5" fillId="0" borderId="0" xfId="0" applyFont="1" applyFill="1" applyBorder="1" applyAlignment="1">
      <alignment vertical="top"/>
    </xf>
    <xf numFmtId="3" fontId="5" fillId="0" borderId="0" xfId="0" applyNumberFormat="1" applyFont="1" applyFill="1" applyBorder="1" applyAlignment="1">
      <alignment vertical="top"/>
    </xf>
    <xf numFmtId="3" fontId="5" fillId="0" borderId="0" xfId="0" applyNumberFormat="1" applyFont="1" applyFill="1" applyBorder="1" applyAlignment="1">
      <alignment horizontal="right" vertical="top"/>
    </xf>
    <xf numFmtId="4" fontId="5" fillId="0" borderId="0" xfId="0" applyNumberFormat="1" applyFont="1" applyFill="1" applyBorder="1" applyAlignment="1">
      <alignment horizontal="right" vertical="top"/>
    </xf>
    <xf numFmtId="3" fontId="0" fillId="0" borderId="0" xfId="0" applyNumberFormat="1" applyAlignment="1">
      <alignment horizontal="left"/>
    </xf>
    <xf numFmtId="0" fontId="1" fillId="0" borderId="0" xfId="0" applyFont="1" applyAlignment="1">
      <alignment vertical="center"/>
    </xf>
    <xf numFmtId="0" fontId="0" fillId="2" borderId="0" xfId="0" applyFill="1" applyAlignment="1">
      <alignment horizontal="left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0" fillId="2" borderId="2" xfId="0" applyFill="1" applyBorder="1" applyAlignment="1">
      <alignment horizontal="left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left" wrapText="1"/>
    </xf>
    <xf numFmtId="3" fontId="5" fillId="0" borderId="6" xfId="0" applyNumberFormat="1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right" vertical="top"/>
    </xf>
    <xf numFmtId="40" fontId="5" fillId="0" borderId="2" xfId="0" applyNumberFormat="1" applyFont="1" applyFill="1" applyBorder="1" applyAlignment="1">
      <alignment horizontal="center" vertical="top"/>
    </xf>
    <xf numFmtId="40" fontId="5" fillId="0" borderId="4" xfId="0" applyNumberFormat="1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right" vertical="top"/>
    </xf>
    <xf numFmtId="4" fontId="5" fillId="0" borderId="0" xfId="0" applyNumberFormat="1" applyFont="1" applyAlignment="1">
      <alignment horizontal="center" vertical="top"/>
    </xf>
    <xf numFmtId="3" fontId="5" fillId="0" borderId="0" xfId="0" applyNumberFormat="1" applyFont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center" vertical="top"/>
    </xf>
    <xf numFmtId="4" fontId="5" fillId="0" borderId="5" xfId="0" applyNumberFormat="1" applyFont="1" applyBorder="1" applyAlignment="1">
      <alignment horizontal="center" vertical="top"/>
    </xf>
    <xf numFmtId="40" fontId="0" fillId="0" borderId="0" xfId="0" applyNumberFormat="1" applyAlignment="1">
      <alignment horizontal="left"/>
    </xf>
    <xf numFmtId="38" fontId="5" fillId="0" borderId="2" xfId="0" applyNumberFormat="1" applyFont="1" applyFill="1" applyBorder="1" applyAlignment="1">
      <alignment horizontal="right" vertical="top"/>
    </xf>
    <xf numFmtId="38" fontId="0" fillId="0" borderId="0" xfId="0" applyNumberFormat="1" applyAlignment="1">
      <alignment horizontal="left"/>
    </xf>
    <xf numFmtId="38" fontId="5" fillId="0" borderId="0" xfId="0" applyNumberFormat="1" applyFont="1" applyFill="1" applyAlignment="1">
      <alignment horizontal="right" vertical="top"/>
    </xf>
    <xf numFmtId="38" fontId="5" fillId="0" borderId="4" xfId="0" applyNumberFormat="1" applyFont="1" applyFill="1" applyBorder="1" applyAlignment="1">
      <alignment horizontal="right" vertical="top"/>
    </xf>
    <xf numFmtId="38" fontId="5" fillId="0" borderId="5" xfId="0" applyNumberFormat="1" applyFont="1" applyFill="1" applyBorder="1" applyAlignment="1">
      <alignment horizontal="right" vertical="top"/>
    </xf>
    <xf numFmtId="38" fontId="5" fillId="0" borderId="2" xfId="0" applyNumberFormat="1" applyFont="1" applyFill="1" applyBorder="1" applyAlignment="1">
      <alignment horizontal="center" vertical="top"/>
    </xf>
    <xf numFmtId="38" fontId="0" fillId="0" borderId="0" xfId="0" applyNumberFormat="1" applyAlignment="1">
      <alignment horizontal="center"/>
    </xf>
    <xf numFmtId="38" fontId="5" fillId="0" borderId="0" xfId="0" applyNumberFormat="1" applyFont="1" applyFill="1" applyAlignment="1">
      <alignment horizontal="center" vertical="top"/>
    </xf>
    <xf numFmtId="38" fontId="5" fillId="0" borderId="4" xfId="0" applyNumberFormat="1" applyFont="1" applyFill="1" applyBorder="1" applyAlignment="1">
      <alignment horizontal="center" vertical="top"/>
    </xf>
    <xf numFmtId="38" fontId="5" fillId="0" borderId="5" xfId="0" applyNumberFormat="1" applyFont="1" applyFill="1" applyBorder="1" applyAlignment="1">
      <alignment horizontal="center" vertical="top"/>
    </xf>
    <xf numFmtId="40" fontId="5" fillId="0" borderId="5" xfId="0" applyNumberFormat="1" applyFont="1" applyFill="1" applyBorder="1" applyAlignment="1">
      <alignment horizontal="center" vertical="top"/>
    </xf>
    <xf numFmtId="164" fontId="22" fillId="0" borderId="13" xfId="1" applyNumberFormat="1" applyFont="1" applyFill="1" applyBorder="1" applyAlignment="1">
      <alignment horizontal="center" vertical="center"/>
    </xf>
    <xf numFmtId="38" fontId="5" fillId="0" borderId="0" xfId="0" applyNumberFormat="1" applyFont="1" applyFill="1" applyBorder="1" applyAlignment="1">
      <alignment horizontal="right" vertical="top"/>
    </xf>
    <xf numFmtId="38" fontId="4" fillId="0" borderId="5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Alignment="1">
      <alignment horizontal="center" vertical="top"/>
    </xf>
    <xf numFmtId="3" fontId="5" fillId="0" borderId="0" xfId="0" applyNumberFormat="1" applyFont="1" applyFill="1" applyBorder="1" applyAlignment="1">
      <alignment horizontal="center" vertical="top"/>
    </xf>
    <xf numFmtId="3" fontId="5" fillId="0" borderId="4" xfId="0" applyNumberFormat="1" applyFont="1" applyFill="1" applyBorder="1" applyAlignment="1">
      <alignment horizontal="center" vertical="top"/>
    </xf>
    <xf numFmtId="0" fontId="4" fillId="0" borderId="1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vertical="center" wrapText="1"/>
    </xf>
    <xf numFmtId="0" fontId="0" fillId="0" borderId="12" xfId="0" applyBorder="1" applyAlignment="1">
      <alignment horizontal="left"/>
    </xf>
    <xf numFmtId="38" fontId="5" fillId="0" borderId="0" xfId="0" applyNumberFormat="1" applyFont="1" applyFill="1" applyAlignment="1">
      <alignment vertical="top"/>
    </xf>
    <xf numFmtId="38" fontId="5" fillId="0" borderId="2" xfId="0" applyNumberFormat="1" applyFont="1" applyFill="1" applyBorder="1" applyAlignment="1">
      <alignment vertical="top"/>
    </xf>
    <xf numFmtId="43" fontId="0" fillId="0" borderId="0" xfId="1" applyFont="1" applyAlignment="1">
      <alignment horizontal="left"/>
    </xf>
    <xf numFmtId="164" fontId="0" fillId="0" borderId="0" xfId="1" applyNumberFormat="1" applyFont="1" applyAlignment="1">
      <alignment horizontal="left"/>
    </xf>
    <xf numFmtId="164" fontId="0" fillId="0" borderId="0" xfId="0" applyNumberFormat="1" applyAlignment="1">
      <alignment horizontal="left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38" fontId="0" fillId="0" borderId="0" xfId="0" applyNumberFormat="1" applyBorder="1" applyAlignment="1">
      <alignment horizontal="left"/>
    </xf>
    <xf numFmtId="38" fontId="5" fillId="0" borderId="0" xfId="0" applyNumberFormat="1" applyFont="1" applyAlignment="1">
      <alignment horizontal="right" vertical="top"/>
    </xf>
    <xf numFmtId="0" fontId="5" fillId="0" borderId="0" xfId="0" applyFont="1" applyFill="1" applyBorder="1" applyAlignment="1">
      <alignment horizontal="right" vertical="top"/>
    </xf>
    <xf numFmtId="0" fontId="5" fillId="0" borderId="2" xfId="0" applyFont="1" applyFill="1" applyBorder="1" applyAlignment="1">
      <alignment horizontal="right" vertical="top"/>
    </xf>
    <xf numFmtId="0" fontId="7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top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1" fillId="0" borderId="0" xfId="2" applyFont="1" applyAlignment="1">
      <alignment horizontal="center" vertical="center"/>
    </xf>
    <xf numFmtId="37" fontId="10" fillId="0" borderId="7" xfId="2" applyNumberFormat="1" applyFont="1" applyBorder="1" applyAlignment="1">
      <alignment horizontal="center" vertical="center"/>
    </xf>
    <xf numFmtId="0" fontId="8" fillId="0" borderId="8" xfId="2" applyFont="1" applyBorder="1"/>
    <xf numFmtId="0" fontId="11" fillId="0" borderId="0" xfId="2" applyFont="1" applyAlignment="1">
      <alignment horizontal="center" vertical="center"/>
    </xf>
    <xf numFmtId="37" fontId="11" fillId="0" borderId="7" xfId="2" applyNumberFormat="1" applyFont="1" applyBorder="1" applyAlignment="1">
      <alignment horizontal="center" vertical="center"/>
    </xf>
    <xf numFmtId="2" fontId="11" fillId="0" borderId="0" xfId="2" applyNumberFormat="1" applyFont="1" applyAlignment="1">
      <alignment horizontal="center" vertical="center" wrapText="1"/>
    </xf>
    <xf numFmtId="2" fontId="11" fillId="0" borderId="7" xfId="2" applyNumberFormat="1" applyFont="1" applyBorder="1" applyAlignment="1">
      <alignment horizontal="center" vertical="center"/>
    </xf>
    <xf numFmtId="37" fontId="11" fillId="0" borderId="10" xfId="2" applyNumberFormat="1" applyFont="1" applyBorder="1" applyAlignment="1">
      <alignment horizontal="center" vertical="center" wrapText="1"/>
    </xf>
    <xf numFmtId="37" fontId="11" fillId="0" borderId="7" xfId="2" applyNumberFormat="1" applyFont="1" applyBorder="1" applyAlignment="1">
      <alignment horizontal="center" vertical="center" wrapText="1"/>
    </xf>
    <xf numFmtId="0" fontId="8" fillId="0" borderId="0" xfId="2" applyFont="1"/>
    <xf numFmtId="0" fontId="5" fillId="0" borderId="0" xfId="2" applyFont="1" applyAlignment="1">
      <alignment horizontal="right" vertical="top"/>
    </xf>
    <xf numFmtId="3" fontId="5" fillId="0" borderId="0" xfId="2" applyNumberFormat="1" applyFont="1" applyAlignment="1">
      <alignment horizontal="right" vertical="top"/>
    </xf>
    <xf numFmtId="37" fontId="11" fillId="0" borderId="0" xfId="2" applyNumberFormat="1" applyFont="1" applyAlignment="1">
      <alignment horizontal="center" vertical="center" wrapText="1"/>
    </xf>
    <xf numFmtId="0" fontId="11" fillId="0" borderId="9" xfId="2" applyFont="1" applyBorder="1" applyAlignment="1">
      <alignment horizontal="center" vertical="center"/>
    </xf>
    <xf numFmtId="0" fontId="11" fillId="0" borderId="7" xfId="2" applyFont="1" applyBorder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5" fillId="0" borderId="4" xfId="2" applyFont="1" applyBorder="1" applyAlignment="1">
      <alignment horizontal="right" vertical="top"/>
    </xf>
    <xf numFmtId="0" fontId="4" fillId="0" borderId="5" xfId="2" applyFont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right" vertical="top"/>
    </xf>
    <xf numFmtId="3" fontId="5" fillId="2" borderId="2" xfId="0" applyNumberFormat="1" applyFont="1" applyFill="1" applyBorder="1" applyAlignment="1">
      <alignment horizontal="right" vertical="top"/>
    </xf>
    <xf numFmtId="4" fontId="5" fillId="2" borderId="2" xfId="0" applyNumberFormat="1" applyFont="1" applyFill="1" applyBorder="1" applyAlignment="1">
      <alignment horizontal="right" vertical="top"/>
    </xf>
    <xf numFmtId="0" fontId="5" fillId="2" borderId="0" xfId="0" applyFont="1" applyFill="1" applyAlignment="1">
      <alignment horizontal="right" vertical="top"/>
    </xf>
    <xf numFmtId="4" fontId="5" fillId="2" borderId="0" xfId="0" applyNumberFormat="1" applyFont="1" applyFill="1" applyAlignment="1">
      <alignment horizontal="right" vertical="top"/>
    </xf>
    <xf numFmtId="3" fontId="5" fillId="2" borderId="0" xfId="0" applyNumberFormat="1" applyFont="1" applyFill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8" fontId="5" fillId="0" borderId="0" xfId="2" applyNumberFormat="1" applyFont="1" applyAlignment="1">
      <alignment horizontal="right" vertical="top"/>
    </xf>
    <xf numFmtId="0" fontId="3" fillId="0" borderId="0" xfId="2" applyFont="1" applyAlignment="1">
      <alignment horizontal="right" vertical="center"/>
    </xf>
    <xf numFmtId="0" fontId="4" fillId="0" borderId="4" xfId="5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8" fillId="0" borderId="0" xfId="2" applyFont="1" applyBorder="1"/>
    <xf numFmtId="4" fontId="5" fillId="0" borderId="5" xfId="0" applyNumberFormat="1" applyFont="1" applyFill="1" applyBorder="1" applyAlignment="1">
      <alignment horizontal="center" vertical="top"/>
    </xf>
    <xf numFmtId="4" fontId="5" fillId="0" borderId="0" xfId="2" applyNumberFormat="1" applyFont="1" applyBorder="1" applyAlignment="1">
      <alignment horizontal="center" vertical="top"/>
    </xf>
    <xf numFmtId="40" fontId="5" fillId="0" borderId="0" xfId="0" applyNumberFormat="1" applyFont="1" applyFill="1" applyBorder="1" applyAlignment="1">
      <alignment horizontal="center" vertical="top"/>
    </xf>
    <xf numFmtId="38" fontId="5" fillId="0" borderId="0" xfId="0" applyNumberFormat="1" applyFont="1" applyFill="1" applyBorder="1" applyAlignment="1">
      <alignment horizontal="center" vertical="top"/>
    </xf>
    <xf numFmtId="38" fontId="5" fillId="0" borderId="0" xfId="0" applyNumberFormat="1" applyFont="1" applyFill="1" applyBorder="1" applyAlignment="1">
      <alignment vertical="top"/>
    </xf>
    <xf numFmtId="0" fontId="0" fillId="0" borderId="0" xfId="0" applyAlignment="1">
      <alignment horizontal="center"/>
    </xf>
    <xf numFmtId="3" fontId="5" fillId="0" borderId="2" xfId="0" applyNumberFormat="1" applyFont="1" applyFill="1" applyBorder="1" applyAlignment="1">
      <alignment horizontal="center" vertical="top"/>
    </xf>
    <xf numFmtId="3" fontId="5" fillId="0" borderId="5" xfId="0" applyNumberFormat="1" applyFont="1" applyFill="1" applyBorder="1" applyAlignment="1">
      <alignment horizontal="center" vertical="top"/>
    </xf>
    <xf numFmtId="0" fontId="5" fillId="0" borderId="6" xfId="0" applyFont="1" applyFill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4" xfId="0" applyFont="1" applyBorder="1" applyAlignment="1">
      <alignment horizontal="center" vertical="top"/>
    </xf>
  </cellXfs>
  <cellStyles count="7">
    <cellStyle name="Comma" xfId="1" builtinId="3"/>
    <cellStyle name="Comma 2" xfId="3" xr:uid="{27F323BA-E3B6-43E9-B67C-C3317E04BEAD}"/>
    <cellStyle name="Comma 2 2" xfId="6" xr:uid="{574317E0-11A8-4647-8473-FF5F09FDAD91}"/>
    <cellStyle name="Normal" xfId="0" builtinId="0"/>
    <cellStyle name="Normal 2" xfId="2" xr:uid="{3E319431-EDA2-43E7-8F74-1238CE1567FC}"/>
    <cellStyle name="Normal 2 2" xfId="4" xr:uid="{1C614499-9255-4192-AE3F-02E8739D8E71}"/>
    <cellStyle name="Normal 3" xfId="5" xr:uid="{F3828170-B9B5-40B3-A05E-555D802B3D54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53DE6-26A1-4E65-A91F-2BDD1A7B56CB}">
  <sheetPr>
    <pageSetUpPr fitToPage="1"/>
  </sheetPr>
  <dimension ref="A1:C9"/>
  <sheetViews>
    <sheetView rightToLeft="1" view="pageBreakPreview" zoomScale="112" zoomScaleNormal="100" zoomScaleSheetLayoutView="112" workbookViewId="0">
      <selection activeCell="C7" sqref="C7"/>
    </sheetView>
  </sheetViews>
  <sheetFormatPr defaultRowHeight="12.75"/>
  <cols>
    <col min="1" max="1" width="72.7109375" style="20" customWidth="1"/>
    <col min="2" max="2" width="45.42578125" style="20" customWidth="1"/>
    <col min="3" max="3" width="76.5703125" style="20" customWidth="1"/>
    <col min="4" max="16384" width="9.140625" style="20"/>
  </cols>
  <sheetData>
    <row r="1" spans="1:3" ht="63.75" customHeight="1">
      <c r="A1" s="180" t="s">
        <v>0</v>
      </c>
      <c r="B1" s="180"/>
      <c r="C1" s="180"/>
    </row>
    <row r="2" spans="1:3" ht="21.75" customHeight="1">
      <c r="A2" s="180" t="s">
        <v>1</v>
      </c>
      <c r="B2" s="180"/>
      <c r="C2" s="180"/>
    </row>
    <row r="3" spans="1:3" ht="21.75" customHeight="1">
      <c r="A3" s="180" t="s">
        <v>255</v>
      </c>
      <c r="B3" s="180"/>
      <c r="C3" s="180"/>
    </row>
    <row r="4" spans="1:3" ht="7.35" customHeight="1">
      <c r="A4" s="180"/>
      <c r="B4" s="180"/>
      <c r="C4" s="180"/>
    </row>
    <row r="5" spans="1:3" ht="123.6" customHeight="1">
      <c r="A5" s="180"/>
      <c r="B5" s="180"/>
      <c r="C5" s="180"/>
    </row>
    <row r="6" spans="1:3" ht="123.6" customHeight="1">
      <c r="A6" s="180" t="s">
        <v>2</v>
      </c>
      <c r="B6" s="180"/>
      <c r="C6" s="180"/>
    </row>
    <row r="8" spans="1:3" ht="25.5">
      <c r="B8" s="181"/>
      <c r="C8" s="21"/>
    </row>
    <row r="9" spans="1:3">
      <c r="B9" s="181"/>
    </row>
  </sheetData>
  <mergeCells count="4">
    <mergeCell ref="A1:C1"/>
    <mergeCell ref="A2:C5"/>
    <mergeCell ref="A6:C6"/>
    <mergeCell ref="B8:B9"/>
  </mergeCells>
  <pageMargins left="0.39" right="0.39" top="0.39" bottom="0.39" header="0" footer="0"/>
  <pageSetup paperSize="9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93"/>
  <sheetViews>
    <sheetView rightToLeft="1" tabSelected="1" workbookViewId="0">
      <selection activeCell="AD13" sqref="AD13:AD14"/>
    </sheetView>
  </sheetViews>
  <sheetFormatPr defaultRowHeight="12.75"/>
  <cols>
    <col min="1" max="1" width="3.5703125" bestFit="1" customWidth="1"/>
    <col min="2" max="2" width="2.5703125" customWidth="1"/>
    <col min="3" max="3" width="23.42578125" customWidth="1"/>
    <col min="4" max="4" width="1.28515625" customWidth="1"/>
    <col min="5" max="5" width="13.42578125" bestFit="1" customWidth="1"/>
    <col min="6" max="6" width="1.28515625" customWidth="1"/>
    <col min="7" max="7" width="18.85546875" bestFit="1" customWidth="1"/>
    <col min="8" max="8" width="1.28515625" customWidth="1"/>
    <col min="9" max="9" width="18.85546875" bestFit="1" customWidth="1"/>
    <col min="10" max="10" width="1.28515625" customWidth="1"/>
    <col min="11" max="11" width="12.140625" bestFit="1" customWidth="1"/>
    <col min="12" max="12" width="1.28515625" customWidth="1"/>
    <col min="13" max="13" width="16.140625" bestFit="1" customWidth="1"/>
    <col min="14" max="14" width="1.28515625" customWidth="1"/>
    <col min="15" max="15" width="13.140625" bestFit="1" customWidth="1"/>
    <col min="16" max="16" width="1.28515625" customWidth="1"/>
    <col min="17" max="17" width="17.5703125" bestFit="1" customWidth="1"/>
    <col min="18" max="18" width="1.28515625" customWidth="1"/>
    <col min="19" max="19" width="13.7109375" bestFit="1" customWidth="1"/>
    <col min="20" max="20" width="1.28515625" customWidth="1"/>
    <col min="21" max="21" width="16.140625" bestFit="1" customWidth="1"/>
    <col min="22" max="22" width="1.28515625" customWidth="1"/>
    <col min="23" max="23" width="18.85546875" bestFit="1" customWidth="1"/>
    <col min="24" max="24" width="1.28515625" customWidth="1"/>
    <col min="25" max="25" width="19" bestFit="1" customWidth="1"/>
    <col min="26" max="26" width="1.28515625" customWidth="1"/>
    <col min="27" max="27" width="11.85546875" customWidth="1"/>
    <col min="28" max="28" width="0.28515625" customWidth="1"/>
  </cols>
  <sheetData>
    <row r="1" spans="1:30" ht="25.5">
      <c r="A1" s="185" t="s">
        <v>0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5"/>
      <c r="Y1" s="185"/>
      <c r="Z1" s="185"/>
      <c r="AA1" s="185"/>
    </row>
    <row r="2" spans="1:30" ht="25.5">
      <c r="A2" s="185" t="s">
        <v>1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Y2" s="185"/>
      <c r="Z2" s="185"/>
      <c r="AA2" s="185"/>
    </row>
    <row r="3" spans="1:30" ht="25.5">
      <c r="A3" s="185" t="s">
        <v>2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185"/>
      <c r="U3" s="185"/>
      <c r="V3" s="185"/>
      <c r="W3" s="185"/>
      <c r="X3" s="185"/>
      <c r="Y3" s="185"/>
      <c r="Z3" s="185"/>
      <c r="AA3" s="185"/>
    </row>
    <row r="4" spans="1:30" ht="24">
      <c r="A4" s="2" t="s">
        <v>3</v>
      </c>
      <c r="B4" s="186" t="s">
        <v>4</v>
      </c>
      <c r="C4" s="186"/>
      <c r="D4" s="186"/>
      <c r="E4" s="186"/>
      <c r="F4" s="186"/>
      <c r="G4" s="186"/>
      <c r="H4" s="186"/>
      <c r="I4" s="186"/>
      <c r="J4" s="186"/>
      <c r="K4" s="186"/>
      <c r="L4" s="186"/>
      <c r="M4" s="186"/>
      <c r="N4" s="186"/>
      <c r="O4" s="186"/>
      <c r="P4" s="186"/>
      <c r="Q4" s="186"/>
      <c r="R4" s="186"/>
      <c r="S4" s="186"/>
      <c r="T4" s="186"/>
      <c r="U4" s="186"/>
      <c r="V4" s="186"/>
      <c r="W4" s="186"/>
      <c r="X4" s="186"/>
      <c r="Y4" s="186"/>
      <c r="Z4" s="186"/>
      <c r="AA4" s="186"/>
    </row>
    <row r="5" spans="1:30" ht="24">
      <c r="A5" s="186" t="s">
        <v>5</v>
      </c>
      <c r="B5" s="186"/>
      <c r="C5" s="186" t="s">
        <v>6</v>
      </c>
      <c r="D5" s="186"/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  <c r="P5" s="186"/>
      <c r="Q5" s="186"/>
      <c r="R5" s="186"/>
      <c r="S5" s="186"/>
      <c r="T5" s="186"/>
      <c r="U5" s="186"/>
      <c r="V5" s="186"/>
      <c r="W5" s="186"/>
      <c r="X5" s="186"/>
      <c r="Y5" s="186"/>
      <c r="Z5" s="186"/>
      <c r="AA5" s="186"/>
    </row>
    <row r="6" spans="1:30" ht="21">
      <c r="E6" s="184" t="s">
        <v>7</v>
      </c>
      <c r="F6" s="184"/>
      <c r="G6" s="184"/>
      <c r="H6" s="184"/>
      <c r="I6" s="184"/>
      <c r="K6" s="184" t="s">
        <v>8</v>
      </c>
      <c r="L6" s="184"/>
      <c r="M6" s="184"/>
      <c r="N6" s="184"/>
      <c r="O6" s="184"/>
      <c r="P6" s="184"/>
      <c r="Q6" s="184"/>
      <c r="S6" s="184" t="s">
        <v>9</v>
      </c>
      <c r="T6" s="184"/>
      <c r="U6" s="184"/>
      <c r="V6" s="184"/>
      <c r="W6" s="184"/>
      <c r="X6" s="184"/>
      <c r="Y6" s="184"/>
      <c r="Z6" s="184"/>
      <c r="AA6" s="184"/>
    </row>
    <row r="7" spans="1:30" ht="21">
      <c r="E7" s="4"/>
      <c r="F7" s="4"/>
      <c r="G7" s="4"/>
      <c r="H7" s="4"/>
      <c r="I7" s="4"/>
      <c r="K7" s="183" t="s">
        <v>10</v>
      </c>
      <c r="L7" s="183"/>
      <c r="M7" s="183"/>
      <c r="N7" s="4"/>
      <c r="O7" s="183" t="s">
        <v>11</v>
      </c>
      <c r="P7" s="183"/>
      <c r="Q7" s="183"/>
      <c r="S7" s="4"/>
      <c r="T7" s="4"/>
      <c r="U7" s="4"/>
      <c r="V7" s="4"/>
      <c r="W7" s="4"/>
      <c r="X7" s="4"/>
      <c r="Y7" s="4"/>
      <c r="Z7" s="4"/>
      <c r="AA7" s="4"/>
    </row>
    <row r="8" spans="1:30" ht="42">
      <c r="A8" s="184" t="s">
        <v>12</v>
      </c>
      <c r="B8" s="184"/>
      <c r="C8" s="184"/>
      <c r="E8" s="115" t="s">
        <v>13</v>
      </c>
      <c r="G8" s="3" t="s">
        <v>14</v>
      </c>
      <c r="I8" s="3" t="s">
        <v>15</v>
      </c>
      <c r="K8" s="5" t="s">
        <v>13</v>
      </c>
      <c r="L8" s="4"/>
      <c r="M8" s="5" t="s">
        <v>14</v>
      </c>
      <c r="O8" s="5" t="s">
        <v>13</v>
      </c>
      <c r="P8" s="4"/>
      <c r="Q8" s="5" t="s">
        <v>16</v>
      </c>
      <c r="S8" s="3" t="s">
        <v>13</v>
      </c>
      <c r="U8" s="3" t="s">
        <v>17</v>
      </c>
      <c r="W8" s="3" t="s">
        <v>14</v>
      </c>
      <c r="Y8" s="3" t="s">
        <v>15</v>
      </c>
      <c r="AA8" s="17" t="s">
        <v>18</v>
      </c>
    </row>
    <row r="9" spans="1:30" ht="18.75">
      <c r="A9" s="120" t="s">
        <v>89</v>
      </c>
      <c r="B9" s="120"/>
      <c r="C9" s="120"/>
      <c r="E9" s="114">
        <v>105816085</v>
      </c>
      <c r="G9" s="7">
        <v>874365728556</v>
      </c>
      <c r="I9" s="7">
        <v>2027513825861.5601</v>
      </c>
      <c r="K9" s="7">
        <v>39303117</v>
      </c>
      <c r="M9" s="7">
        <v>0</v>
      </c>
      <c r="O9" s="7">
        <v>0</v>
      </c>
      <c r="Q9" s="7">
        <v>0</v>
      </c>
      <c r="S9" s="7">
        <v>145119202</v>
      </c>
      <c r="U9" s="7">
        <v>18800</v>
      </c>
      <c r="W9" s="7">
        <v>874365728556</v>
      </c>
      <c r="Y9" s="7">
        <v>2707151694688</v>
      </c>
      <c r="AA9" s="19">
        <v>12.908785947268129</v>
      </c>
      <c r="AC9" s="125"/>
      <c r="AD9" s="125"/>
    </row>
    <row r="10" spans="1:30" ht="18.75">
      <c r="A10" s="118" t="s">
        <v>53</v>
      </c>
      <c r="B10" s="118"/>
      <c r="C10" s="118"/>
      <c r="E10" s="113">
        <v>405600000</v>
      </c>
      <c r="G10" s="9">
        <v>593029939843</v>
      </c>
      <c r="I10" s="9">
        <v>820625547768</v>
      </c>
      <c r="K10" s="9">
        <v>0</v>
      </c>
      <c r="M10" s="9">
        <v>0</v>
      </c>
      <c r="O10" s="9">
        <v>19600000</v>
      </c>
      <c r="Q10" s="9">
        <v>50902775636</v>
      </c>
      <c r="S10" s="9">
        <v>386000000</v>
      </c>
      <c r="U10" s="9">
        <v>2890</v>
      </c>
      <c r="W10" s="9">
        <v>564372674508</v>
      </c>
      <c r="Y10" s="9">
        <v>1106916875800</v>
      </c>
      <c r="AA10" s="124">
        <v>5.2782239869154379</v>
      </c>
      <c r="AC10" s="125"/>
    </row>
    <row r="11" spans="1:30" ht="18.75">
      <c r="A11" s="118" t="s">
        <v>57</v>
      </c>
      <c r="B11" s="118"/>
      <c r="C11" s="118"/>
      <c r="E11" s="113">
        <v>55000000</v>
      </c>
      <c r="G11" s="9">
        <v>577535629013</v>
      </c>
      <c r="I11" s="9">
        <v>711656044000</v>
      </c>
      <c r="K11" s="9">
        <v>0</v>
      </c>
      <c r="M11" s="9">
        <v>0</v>
      </c>
      <c r="O11" s="9">
        <v>1000000</v>
      </c>
      <c r="Q11" s="9">
        <v>15900134560</v>
      </c>
      <c r="S11" s="9">
        <v>54000000</v>
      </c>
      <c r="U11" s="9">
        <v>18220</v>
      </c>
      <c r="W11" s="9">
        <v>567034981210</v>
      </c>
      <c r="Y11" s="9">
        <v>976274607600</v>
      </c>
      <c r="AA11" s="124">
        <v>4.6552692115445087</v>
      </c>
      <c r="AC11" s="125"/>
    </row>
    <row r="12" spans="1:30" ht="18.75">
      <c r="A12" s="118" t="s">
        <v>30</v>
      </c>
      <c r="B12" s="118"/>
      <c r="C12" s="118"/>
      <c r="E12" s="113">
        <v>55000000</v>
      </c>
      <c r="G12" s="9">
        <v>185796372446</v>
      </c>
      <c r="I12" s="9">
        <v>570852931000</v>
      </c>
      <c r="K12" s="9">
        <v>0</v>
      </c>
      <c r="M12" s="9">
        <v>0</v>
      </c>
      <c r="O12" s="9">
        <v>0</v>
      </c>
      <c r="Q12" s="9">
        <v>0</v>
      </c>
      <c r="S12" s="9">
        <v>55000000</v>
      </c>
      <c r="U12" s="9">
        <v>12310</v>
      </c>
      <c r="W12" s="9">
        <v>185796372446</v>
      </c>
      <c r="Y12" s="9">
        <v>671816403500</v>
      </c>
      <c r="AA12" s="124">
        <v>3.203490283038795</v>
      </c>
      <c r="AC12" s="125"/>
    </row>
    <row r="13" spans="1:30" ht="18.75">
      <c r="A13" s="118" t="s">
        <v>22</v>
      </c>
      <c r="B13" s="118"/>
      <c r="C13" s="118"/>
      <c r="E13" s="113">
        <v>97000000</v>
      </c>
      <c r="G13" s="9">
        <v>236894581491</v>
      </c>
      <c r="I13" s="9">
        <v>481250950000</v>
      </c>
      <c r="K13" s="9">
        <v>3000000</v>
      </c>
      <c r="M13" s="9">
        <v>19408640184</v>
      </c>
      <c r="O13" s="9">
        <v>0</v>
      </c>
      <c r="Q13" s="9">
        <v>0</v>
      </c>
      <c r="S13" s="9">
        <v>100000000</v>
      </c>
      <c r="U13" s="9">
        <v>6330</v>
      </c>
      <c r="W13" s="9">
        <v>256303221675</v>
      </c>
      <c r="Y13" s="9">
        <v>628106910000</v>
      </c>
      <c r="AA13" s="124">
        <v>2.9950658727768369</v>
      </c>
      <c r="AC13" s="125"/>
    </row>
    <row r="14" spans="1:30" ht="18.75">
      <c r="A14" s="118" t="s">
        <v>24</v>
      </c>
      <c r="B14" s="118"/>
      <c r="C14" s="118"/>
      <c r="E14" s="113">
        <v>446800000</v>
      </c>
      <c r="G14" s="9">
        <v>367289795212</v>
      </c>
      <c r="I14" s="9">
        <v>490340937016</v>
      </c>
      <c r="K14" s="9">
        <v>0</v>
      </c>
      <c r="M14" s="9">
        <v>0</v>
      </c>
      <c r="O14" s="9">
        <v>11800000</v>
      </c>
      <c r="Q14" s="9">
        <v>14789705576</v>
      </c>
      <c r="S14" s="9">
        <v>435000000</v>
      </c>
      <c r="U14" s="9">
        <v>1325</v>
      </c>
      <c r="W14" s="9">
        <v>357589661853</v>
      </c>
      <c r="Y14" s="9">
        <v>571919621250</v>
      </c>
      <c r="AA14" s="124">
        <v>2.7271423261007097</v>
      </c>
      <c r="AC14" s="125"/>
    </row>
    <row r="15" spans="1:30" ht="18.75">
      <c r="A15" s="118" t="s">
        <v>68</v>
      </c>
      <c r="B15" s="118"/>
      <c r="C15" s="118"/>
      <c r="E15" s="113">
        <v>48917775</v>
      </c>
      <c r="G15" s="9">
        <v>388026633411</v>
      </c>
      <c r="I15" s="9">
        <v>518888758005.98199</v>
      </c>
      <c r="K15" s="9">
        <v>12229444</v>
      </c>
      <c r="M15" s="9">
        <v>0</v>
      </c>
      <c r="O15" s="9">
        <v>1</v>
      </c>
      <c r="Q15" s="9">
        <v>1</v>
      </c>
      <c r="S15" s="9">
        <v>61147218</v>
      </c>
      <c r="U15" s="9">
        <v>9300</v>
      </c>
      <c r="W15" s="9">
        <v>388026633411</v>
      </c>
      <c r="Y15" s="9">
        <v>564273315045</v>
      </c>
      <c r="AA15" s="124">
        <v>2.6906816688419042</v>
      </c>
      <c r="AC15" s="125"/>
    </row>
    <row r="16" spans="1:30" ht="18.75">
      <c r="A16" s="118" t="s">
        <v>29</v>
      </c>
      <c r="B16" s="118"/>
      <c r="C16" s="118"/>
      <c r="E16" s="113">
        <v>62489107</v>
      </c>
      <c r="G16" s="9">
        <v>232594142925</v>
      </c>
      <c r="I16" s="9">
        <v>611999873422.52405</v>
      </c>
      <c r="K16" s="9">
        <v>0</v>
      </c>
      <c r="M16" s="9">
        <v>0</v>
      </c>
      <c r="O16" s="9">
        <v>12489107</v>
      </c>
      <c r="Q16" s="9">
        <v>137721863947</v>
      </c>
      <c r="S16" s="9">
        <v>50000000</v>
      </c>
      <c r="U16" s="9">
        <v>11210</v>
      </c>
      <c r="W16" s="9">
        <v>186107750690</v>
      </c>
      <c r="Y16" s="9">
        <v>556167335000</v>
      </c>
      <c r="AA16" s="124">
        <v>2.652029102198131</v>
      </c>
      <c r="AC16" s="125"/>
    </row>
    <row r="17" spans="1:29" ht="18.75">
      <c r="A17" s="118" t="s">
        <v>25</v>
      </c>
      <c r="B17" s="118"/>
      <c r="C17" s="118"/>
      <c r="E17" s="113">
        <v>116272059</v>
      </c>
      <c r="G17" s="9">
        <v>240610003204</v>
      </c>
      <c r="I17" s="9">
        <v>396884069384.71899</v>
      </c>
      <c r="K17" s="9">
        <v>38500253</v>
      </c>
      <c r="M17" s="9">
        <v>41440415122</v>
      </c>
      <c r="O17" s="9">
        <v>2</v>
      </c>
      <c r="Q17" s="9">
        <v>2</v>
      </c>
      <c r="S17" s="9">
        <v>154772310</v>
      </c>
      <c r="U17" s="9">
        <v>3340</v>
      </c>
      <c r="W17" s="9">
        <v>282050418326</v>
      </c>
      <c r="Y17" s="9">
        <v>512943572945</v>
      </c>
      <c r="AA17" s="124">
        <v>2.4459208544414603</v>
      </c>
      <c r="AC17" s="125"/>
    </row>
    <row r="18" spans="1:29" ht="18.75">
      <c r="A18" s="118" t="s">
        <v>70</v>
      </c>
      <c r="B18" s="118"/>
      <c r="C18" s="118"/>
      <c r="E18" s="113">
        <v>20812335</v>
      </c>
      <c r="G18" s="9">
        <v>183538372136</v>
      </c>
      <c r="I18" s="9">
        <v>370900143482.08197</v>
      </c>
      <c r="K18" s="9">
        <v>0</v>
      </c>
      <c r="M18" s="9">
        <v>0</v>
      </c>
      <c r="O18" s="9">
        <v>0</v>
      </c>
      <c r="Q18" s="9">
        <v>0</v>
      </c>
      <c r="S18" s="9">
        <v>20812335</v>
      </c>
      <c r="U18" s="9">
        <v>19510</v>
      </c>
      <c r="W18" s="9">
        <v>183538372136</v>
      </c>
      <c r="Y18" s="9">
        <v>402909899740</v>
      </c>
      <c r="AA18" s="124">
        <v>1.9212361324208498</v>
      </c>
      <c r="AC18" s="125"/>
    </row>
    <row r="19" spans="1:29" ht="18.75">
      <c r="A19" s="118" t="s">
        <v>94</v>
      </c>
      <c r="B19" s="118"/>
      <c r="C19" s="118"/>
      <c r="E19" s="113">
        <v>20000000</v>
      </c>
      <c r="G19" s="9">
        <v>131501851759</v>
      </c>
      <c r="I19" s="9">
        <v>227229830000</v>
      </c>
      <c r="K19" s="9">
        <v>6692262</v>
      </c>
      <c r="M19" s="9">
        <v>86667876488</v>
      </c>
      <c r="O19" s="9">
        <v>0</v>
      </c>
      <c r="Q19" s="9">
        <v>0</v>
      </c>
      <c r="S19" s="9">
        <v>26692262</v>
      </c>
      <c r="U19" s="9">
        <v>13620</v>
      </c>
      <c r="W19" s="9">
        <v>218169728247</v>
      </c>
      <c r="Y19" s="9">
        <v>360738377696</v>
      </c>
      <c r="AA19" s="124">
        <v>1.7201453874121051</v>
      </c>
      <c r="AC19" s="125"/>
    </row>
    <row r="20" spans="1:29" ht="18.75">
      <c r="A20" s="118" t="s">
        <v>84</v>
      </c>
      <c r="B20" s="118"/>
      <c r="C20" s="118"/>
      <c r="E20" s="113">
        <v>4481742</v>
      </c>
      <c r="G20" s="9">
        <v>82798968976</v>
      </c>
      <c r="I20" s="9">
        <v>121717075936.886</v>
      </c>
      <c r="K20" s="9">
        <v>4831044</v>
      </c>
      <c r="M20" s="9">
        <v>153393244139</v>
      </c>
      <c r="O20" s="9">
        <v>0</v>
      </c>
      <c r="Q20" s="9">
        <v>0</v>
      </c>
      <c r="S20" s="9">
        <v>9312786</v>
      </c>
      <c r="U20" s="9">
        <v>35800</v>
      </c>
      <c r="W20" s="9">
        <v>236192213115</v>
      </c>
      <c r="Y20" s="9">
        <v>330820574279</v>
      </c>
      <c r="AA20" s="124">
        <v>1.5774852915333593</v>
      </c>
      <c r="AC20" s="125"/>
    </row>
    <row r="21" spans="1:29" ht="18.75">
      <c r="A21" s="118" t="s">
        <v>54</v>
      </c>
      <c r="B21" s="118"/>
      <c r="C21" s="118"/>
      <c r="E21" s="113">
        <v>5145563</v>
      </c>
      <c r="G21" s="9">
        <v>241567565581</v>
      </c>
      <c r="I21" s="9">
        <v>372671451376.75</v>
      </c>
      <c r="K21" s="9">
        <v>9823348</v>
      </c>
      <c r="M21" s="9">
        <v>0</v>
      </c>
      <c r="O21" s="9">
        <v>3145564</v>
      </c>
      <c r="Q21" s="9">
        <v>79872870539</v>
      </c>
      <c r="S21" s="9">
        <v>11823347</v>
      </c>
      <c r="U21" s="9">
        <v>28060</v>
      </c>
      <c r="W21" s="9">
        <v>190804621214</v>
      </c>
      <c r="Y21" s="9">
        <v>329198587926</v>
      </c>
      <c r="AA21" s="124">
        <v>1.5697510095271638</v>
      </c>
      <c r="AC21" s="125"/>
    </row>
    <row r="22" spans="1:29" ht="18.75">
      <c r="A22" s="118" t="s">
        <v>91</v>
      </c>
      <c r="B22" s="118"/>
      <c r="C22" s="118"/>
      <c r="E22" s="113">
        <v>19000000</v>
      </c>
      <c r="G22" s="9">
        <v>102456643861</v>
      </c>
      <c r="I22" s="9">
        <v>294674421900</v>
      </c>
      <c r="K22" s="9">
        <v>0</v>
      </c>
      <c r="M22" s="9">
        <v>0</v>
      </c>
      <c r="O22" s="9">
        <v>2116390</v>
      </c>
      <c r="Q22" s="9">
        <v>33890532731</v>
      </c>
      <c r="S22" s="9">
        <v>16883610</v>
      </c>
      <c r="U22" s="9">
        <v>17630</v>
      </c>
      <c r="W22" s="9">
        <v>91044106149</v>
      </c>
      <c r="Y22" s="9">
        <v>295357147617</v>
      </c>
      <c r="AA22" s="124">
        <v>1.4083814379758808</v>
      </c>
      <c r="AC22" s="125"/>
    </row>
    <row r="23" spans="1:29" ht="18.75">
      <c r="A23" s="118" t="s">
        <v>21</v>
      </c>
      <c r="B23" s="118"/>
      <c r="C23" s="118"/>
      <c r="E23" s="113">
        <v>268400000</v>
      </c>
      <c r="G23" s="9">
        <v>169901810941</v>
      </c>
      <c r="I23" s="9">
        <v>140619741504</v>
      </c>
      <c r="K23" s="9">
        <v>100000000</v>
      </c>
      <c r="M23" s="9">
        <v>80513918968</v>
      </c>
      <c r="O23" s="9">
        <v>0</v>
      </c>
      <c r="Q23" s="9">
        <v>0</v>
      </c>
      <c r="S23" s="9">
        <v>368400000</v>
      </c>
      <c r="U23" s="9">
        <v>803</v>
      </c>
      <c r="W23" s="9">
        <v>250415729909</v>
      </c>
      <c r="Y23" s="9">
        <v>293538471204</v>
      </c>
      <c r="AA23" s="124">
        <v>1.3997092588110305</v>
      </c>
      <c r="AC23" s="125"/>
    </row>
    <row r="24" spans="1:29" ht="18.75">
      <c r="A24" s="118" t="s">
        <v>81</v>
      </c>
      <c r="B24" s="118"/>
      <c r="C24" s="118"/>
      <c r="E24" s="113">
        <v>10800000</v>
      </c>
      <c r="G24" s="9">
        <v>223267259110</v>
      </c>
      <c r="I24" s="9">
        <v>262661807160</v>
      </c>
      <c r="K24" s="9">
        <v>0</v>
      </c>
      <c r="M24" s="9">
        <v>0</v>
      </c>
      <c r="O24" s="9">
        <v>800000</v>
      </c>
      <c r="Q24" s="9">
        <v>19133001923</v>
      </c>
      <c r="S24" s="9">
        <v>10000000</v>
      </c>
      <c r="U24" s="9">
        <v>28950</v>
      </c>
      <c r="W24" s="9">
        <v>206728943624</v>
      </c>
      <c r="Y24" s="9">
        <v>287262165000</v>
      </c>
      <c r="AA24" s="124">
        <v>1.3697813114832451</v>
      </c>
      <c r="AC24" s="125"/>
    </row>
    <row r="25" spans="1:29" ht="18.75">
      <c r="A25" s="118" t="s">
        <v>61</v>
      </c>
      <c r="B25" s="118"/>
      <c r="C25" s="118"/>
      <c r="E25" s="113">
        <v>1832468</v>
      </c>
      <c r="G25" s="9">
        <v>224464301521</v>
      </c>
      <c r="I25" s="9">
        <v>266563223077.97601</v>
      </c>
      <c r="K25" s="9">
        <v>0</v>
      </c>
      <c r="M25" s="9">
        <v>0</v>
      </c>
      <c r="O25" s="9">
        <v>0</v>
      </c>
      <c r="Q25" s="9">
        <v>0</v>
      </c>
      <c r="S25" s="9">
        <v>1832468</v>
      </c>
      <c r="U25" s="9">
        <v>154000</v>
      </c>
      <c r="W25" s="9">
        <v>224464301521</v>
      </c>
      <c r="Y25" s="9">
        <v>280018665443</v>
      </c>
      <c r="AA25" s="124">
        <v>1.3352413980111186</v>
      </c>
      <c r="AC25" s="125"/>
    </row>
    <row r="26" spans="1:29" ht="18.75">
      <c r="A26" s="118" t="s">
        <v>72</v>
      </c>
      <c r="B26" s="118"/>
      <c r="C26" s="118"/>
      <c r="E26" s="113">
        <v>2260214</v>
      </c>
      <c r="G26" s="9">
        <v>42444710328</v>
      </c>
      <c r="I26" s="9">
        <v>123664823974.30901</v>
      </c>
      <c r="K26" s="9">
        <v>1625963</v>
      </c>
      <c r="M26" s="9">
        <v>106382223944</v>
      </c>
      <c r="O26" s="9">
        <v>0</v>
      </c>
      <c r="Q26" s="9">
        <v>0</v>
      </c>
      <c r="S26" s="9">
        <v>3886177</v>
      </c>
      <c r="U26" s="9">
        <v>68450</v>
      </c>
      <c r="W26" s="9">
        <v>148826934272</v>
      </c>
      <c r="Y26" s="9">
        <v>263952567505</v>
      </c>
      <c r="AA26" s="124">
        <v>1.2586317940142542</v>
      </c>
      <c r="AC26" s="125"/>
    </row>
    <row r="27" spans="1:29" ht="18.75">
      <c r="A27" s="118" t="s">
        <v>42</v>
      </c>
      <c r="B27" s="118"/>
      <c r="C27" s="118"/>
      <c r="E27" s="113">
        <v>87145020</v>
      </c>
      <c r="G27" s="9">
        <v>157396641260</v>
      </c>
      <c r="I27" s="9">
        <v>228457409725.84698</v>
      </c>
      <c r="K27" s="9">
        <v>0</v>
      </c>
      <c r="M27" s="9">
        <v>0</v>
      </c>
      <c r="O27" s="9">
        <v>0</v>
      </c>
      <c r="Q27" s="9">
        <v>0</v>
      </c>
      <c r="S27" s="9">
        <v>87145020</v>
      </c>
      <c r="U27" s="9">
        <v>2774</v>
      </c>
      <c r="W27" s="9">
        <v>157396641260</v>
      </c>
      <c r="Y27" s="9">
        <v>239871633073</v>
      </c>
      <c r="AA27" s="124">
        <v>1.1438042324103548</v>
      </c>
      <c r="AC27" s="125"/>
    </row>
    <row r="28" spans="1:29" ht="18.75">
      <c r="A28" s="118" t="s">
        <v>90</v>
      </c>
      <c r="B28" s="118"/>
      <c r="C28" s="118"/>
      <c r="E28" s="113">
        <v>96006871</v>
      </c>
      <c r="G28" s="9">
        <v>161259333358</v>
      </c>
      <c r="I28" s="9">
        <v>218918367664.71701</v>
      </c>
      <c r="K28" s="9">
        <v>0</v>
      </c>
      <c r="M28" s="9">
        <v>0</v>
      </c>
      <c r="O28" s="9">
        <v>16006871</v>
      </c>
      <c r="Q28" s="9">
        <v>43912451752</v>
      </c>
      <c r="S28" s="9">
        <v>80000000</v>
      </c>
      <c r="U28" s="9">
        <v>3013</v>
      </c>
      <c r="W28" s="9">
        <v>134373160322</v>
      </c>
      <c r="Y28" s="9">
        <v>239176760800</v>
      </c>
      <c r="AA28" s="124">
        <v>1.1404908024867753</v>
      </c>
      <c r="AC28" s="125"/>
    </row>
    <row r="29" spans="1:29" ht="18.75">
      <c r="A29" s="118" t="s">
        <v>66</v>
      </c>
      <c r="B29" s="118"/>
      <c r="C29" s="118"/>
      <c r="E29" s="113">
        <v>30072597</v>
      </c>
      <c r="G29" s="9">
        <v>76902156680</v>
      </c>
      <c r="I29" s="9">
        <v>209179352134.582</v>
      </c>
      <c r="K29" s="9">
        <v>0</v>
      </c>
      <c r="M29" s="9">
        <v>0</v>
      </c>
      <c r="O29" s="9">
        <v>0</v>
      </c>
      <c r="Q29" s="9">
        <v>0</v>
      </c>
      <c r="S29" s="9">
        <v>30072597</v>
      </c>
      <c r="U29" s="9">
        <v>7800</v>
      </c>
      <c r="W29" s="9">
        <v>76902156680</v>
      </c>
      <c r="Y29" s="9">
        <v>232753059436</v>
      </c>
      <c r="AA29" s="124">
        <v>1.109860015870805</v>
      </c>
      <c r="AC29" s="125"/>
    </row>
    <row r="30" spans="1:29" ht="18.75">
      <c r="A30" s="118" t="s">
        <v>39</v>
      </c>
      <c r="B30" s="118"/>
      <c r="C30" s="118"/>
      <c r="E30" s="113">
        <v>28973286</v>
      </c>
      <c r="G30" s="9">
        <v>130210356395</v>
      </c>
      <c r="I30" s="9">
        <v>331767181640.99902</v>
      </c>
      <c r="K30" s="9">
        <v>0</v>
      </c>
      <c r="M30" s="9">
        <v>0</v>
      </c>
      <c r="O30" s="9">
        <v>10973286</v>
      </c>
      <c r="Q30" s="9">
        <v>123041711159</v>
      </c>
      <c r="S30" s="9">
        <v>18000000</v>
      </c>
      <c r="U30" s="9">
        <v>12000</v>
      </c>
      <c r="W30" s="9">
        <v>80894739210</v>
      </c>
      <c r="Y30" s="9">
        <v>214330320000</v>
      </c>
      <c r="AA30" s="124">
        <v>1.0220129992413851</v>
      </c>
      <c r="AC30" s="125"/>
    </row>
    <row r="31" spans="1:29" ht="18.75">
      <c r="A31" s="118" t="s">
        <v>20</v>
      </c>
      <c r="B31" s="118"/>
      <c r="C31" s="118"/>
      <c r="E31" s="113">
        <v>10000000</v>
      </c>
      <c r="G31" s="9">
        <v>123017086207</v>
      </c>
      <c r="I31" s="9">
        <v>121156167000</v>
      </c>
      <c r="K31" s="9">
        <v>5000000</v>
      </c>
      <c r="M31" s="9">
        <v>67778734011</v>
      </c>
      <c r="O31" s="9">
        <v>0</v>
      </c>
      <c r="Q31" s="9">
        <v>0</v>
      </c>
      <c r="S31" s="9">
        <v>15000000</v>
      </c>
      <c r="U31" s="9">
        <v>14180</v>
      </c>
      <c r="W31" s="9">
        <v>190795820218</v>
      </c>
      <c r="Y31" s="9">
        <v>211055829000</v>
      </c>
      <c r="AA31" s="124">
        <v>1.006398911752975</v>
      </c>
      <c r="AC31" s="125"/>
    </row>
    <row r="32" spans="1:29" ht="18.75">
      <c r="A32" s="118" t="s">
        <v>51</v>
      </c>
      <c r="B32" s="118"/>
      <c r="C32" s="118"/>
      <c r="E32" s="113">
        <v>20000000</v>
      </c>
      <c r="G32" s="9">
        <v>113254056431</v>
      </c>
      <c r="I32" s="9">
        <v>170075078000</v>
      </c>
      <c r="K32" s="9">
        <v>0</v>
      </c>
      <c r="M32" s="9">
        <v>0</v>
      </c>
      <c r="O32" s="9">
        <v>0</v>
      </c>
      <c r="Q32" s="9">
        <v>0</v>
      </c>
      <c r="S32" s="9">
        <v>20000000</v>
      </c>
      <c r="U32" s="9">
        <v>10500</v>
      </c>
      <c r="W32" s="9">
        <v>113254056431</v>
      </c>
      <c r="Y32" s="9">
        <v>208376700000</v>
      </c>
      <c r="AA32" s="124">
        <v>0.99362374926245767</v>
      </c>
      <c r="AC32" s="125"/>
    </row>
    <row r="33" spans="1:29" ht="18.75">
      <c r="A33" s="118" t="s">
        <v>92</v>
      </c>
      <c r="B33" s="118"/>
      <c r="C33" s="118"/>
      <c r="E33" s="113">
        <v>5000000</v>
      </c>
      <c r="G33" s="9">
        <v>88902659689</v>
      </c>
      <c r="I33" s="9">
        <v>176078311500</v>
      </c>
      <c r="K33" s="9">
        <v>0</v>
      </c>
      <c r="M33" s="9">
        <v>0</v>
      </c>
      <c r="O33" s="9">
        <v>0</v>
      </c>
      <c r="Q33" s="9">
        <v>0</v>
      </c>
      <c r="S33" s="9">
        <v>5000000</v>
      </c>
      <c r="U33" s="9">
        <v>39580</v>
      </c>
      <c r="W33" s="9">
        <v>88902659689</v>
      </c>
      <c r="Y33" s="9">
        <v>196370233000</v>
      </c>
      <c r="AA33" s="124">
        <v>0.93637209513828745</v>
      </c>
      <c r="AC33" s="125"/>
    </row>
    <row r="34" spans="1:29" ht="18.75">
      <c r="A34" s="118" t="s">
        <v>93</v>
      </c>
      <c r="B34" s="118"/>
      <c r="C34" s="118"/>
      <c r="E34" s="113">
        <v>10000000</v>
      </c>
      <c r="G34" s="9">
        <v>156515849830</v>
      </c>
      <c r="I34" s="9">
        <v>129987370000</v>
      </c>
      <c r="K34" s="9">
        <v>3000000</v>
      </c>
      <c r="M34" s="9">
        <v>0</v>
      </c>
      <c r="O34" s="9">
        <v>0</v>
      </c>
      <c r="Q34" s="9">
        <v>0</v>
      </c>
      <c r="S34" s="9">
        <v>13000000</v>
      </c>
      <c r="U34" s="9">
        <v>14380</v>
      </c>
      <c r="W34" s="9">
        <v>156515849830</v>
      </c>
      <c r="Y34" s="9">
        <v>185494953800</v>
      </c>
      <c r="AA34" s="124">
        <v>0.8845143985101136</v>
      </c>
      <c r="AC34" s="125"/>
    </row>
    <row r="35" spans="1:29" ht="18.75">
      <c r="A35" s="118" t="s">
        <v>41</v>
      </c>
      <c r="B35" s="118"/>
      <c r="C35" s="118"/>
      <c r="E35" s="113">
        <v>10000000</v>
      </c>
      <c r="G35" s="9">
        <v>118061330216</v>
      </c>
      <c r="I35" s="9">
        <v>143879150000</v>
      </c>
      <c r="K35" s="9">
        <v>0</v>
      </c>
      <c r="M35" s="9">
        <v>0</v>
      </c>
      <c r="O35" s="9">
        <v>0</v>
      </c>
      <c r="Q35" s="9">
        <v>0</v>
      </c>
      <c r="S35" s="9">
        <v>10000000</v>
      </c>
      <c r="U35" s="9">
        <v>18660</v>
      </c>
      <c r="W35" s="9">
        <v>118061330216</v>
      </c>
      <c r="Y35" s="9">
        <v>185157582000</v>
      </c>
      <c r="AA35" s="124">
        <v>0.88290567434464085</v>
      </c>
      <c r="AC35" s="125"/>
    </row>
    <row r="36" spans="1:29" ht="18.75">
      <c r="A36" s="118" t="s">
        <v>78</v>
      </c>
      <c r="B36" s="118"/>
      <c r="C36" s="118"/>
      <c r="E36" s="113">
        <v>74772143</v>
      </c>
      <c r="G36" s="9">
        <v>272887358583</v>
      </c>
      <c r="I36" s="9">
        <v>208782350297.59299</v>
      </c>
      <c r="K36" s="9">
        <v>0</v>
      </c>
      <c r="M36" s="9">
        <v>0</v>
      </c>
      <c r="O36" s="9">
        <v>22560364</v>
      </c>
      <c r="Q36" s="9">
        <v>82204180119</v>
      </c>
      <c r="S36" s="9">
        <v>52211779</v>
      </c>
      <c r="U36" s="9">
        <v>3570</v>
      </c>
      <c r="W36" s="9">
        <v>190551372294</v>
      </c>
      <c r="Y36" s="9">
        <v>184955209555</v>
      </c>
      <c r="AA36" s="124">
        <v>0.88194068129336267</v>
      </c>
      <c r="AC36" s="125"/>
    </row>
    <row r="37" spans="1:29" ht="18.75">
      <c r="A37" s="118" t="s">
        <v>52</v>
      </c>
      <c r="B37" s="118"/>
      <c r="C37" s="118"/>
      <c r="E37" s="113">
        <v>5000000</v>
      </c>
      <c r="G37" s="9">
        <v>106242468868</v>
      </c>
      <c r="I37" s="9">
        <v>130334664500</v>
      </c>
      <c r="K37" s="9">
        <v>0</v>
      </c>
      <c r="M37" s="9">
        <v>0</v>
      </c>
      <c r="O37" s="9">
        <v>0</v>
      </c>
      <c r="Q37" s="9">
        <v>0</v>
      </c>
      <c r="S37" s="9">
        <v>5000000</v>
      </c>
      <c r="U37" s="9">
        <v>36560</v>
      </c>
      <c r="W37" s="9">
        <v>106242468868</v>
      </c>
      <c r="Y37" s="9">
        <v>181386956000</v>
      </c>
      <c r="AA37" s="124">
        <v>0.86492581602465368</v>
      </c>
      <c r="AC37" s="125"/>
    </row>
    <row r="38" spans="1:29" ht="18.75">
      <c r="A38" s="118" t="s">
        <v>76</v>
      </c>
      <c r="B38" s="118"/>
      <c r="C38" s="118"/>
      <c r="E38" s="113">
        <v>25523066</v>
      </c>
      <c r="G38" s="9">
        <v>101211534461</v>
      </c>
      <c r="I38" s="9">
        <v>127388636680.095</v>
      </c>
      <c r="K38" s="9">
        <v>0</v>
      </c>
      <c r="M38" s="9">
        <v>0</v>
      </c>
      <c r="O38" s="9">
        <v>0</v>
      </c>
      <c r="Q38" s="9">
        <v>0</v>
      </c>
      <c r="S38" s="9">
        <v>25523066</v>
      </c>
      <c r="U38" s="9">
        <v>7000</v>
      </c>
      <c r="W38" s="9">
        <v>101211534461</v>
      </c>
      <c r="Y38" s="9">
        <v>177280408898</v>
      </c>
      <c r="AA38" s="124">
        <v>0.84534415104957661</v>
      </c>
      <c r="AC38" s="125"/>
    </row>
    <row r="39" spans="1:29" ht="18.75">
      <c r="A39" s="121" t="s">
        <v>19</v>
      </c>
      <c r="B39" s="121"/>
      <c r="C39" s="121"/>
      <c r="E39" s="122">
        <v>12127602</v>
      </c>
      <c r="G39" s="123">
        <v>158079596387</v>
      </c>
      <c r="I39" s="123">
        <v>162336712536.92499</v>
      </c>
      <c r="K39" s="123">
        <v>0</v>
      </c>
      <c r="M39" s="123">
        <v>0</v>
      </c>
      <c r="O39" s="123">
        <v>1727602</v>
      </c>
      <c r="Q39" s="123">
        <v>28328198252</v>
      </c>
      <c r="S39" s="123">
        <v>10400000</v>
      </c>
      <c r="U39" s="123">
        <v>16850</v>
      </c>
      <c r="W39" s="123">
        <v>135560830771</v>
      </c>
      <c r="Y39" s="123">
        <v>173885394800</v>
      </c>
      <c r="AA39" s="124">
        <v>0.82915536105120502</v>
      </c>
      <c r="AC39" s="125"/>
    </row>
    <row r="40" spans="1:29" ht="18.75">
      <c r="A40" s="118" t="s">
        <v>82</v>
      </c>
      <c r="B40" s="118"/>
      <c r="C40" s="118"/>
      <c r="E40" s="113">
        <v>23482082</v>
      </c>
      <c r="G40" s="9">
        <v>304870534894</v>
      </c>
      <c r="I40" s="9">
        <v>173123201710.62</v>
      </c>
      <c r="K40" s="9">
        <v>0</v>
      </c>
      <c r="M40" s="9">
        <v>0</v>
      </c>
      <c r="O40" s="9">
        <v>0</v>
      </c>
      <c r="Q40" s="9">
        <v>0</v>
      </c>
      <c r="S40" s="9">
        <v>23482082</v>
      </c>
      <c r="U40" s="9">
        <v>7430</v>
      </c>
      <c r="W40" s="9">
        <v>304870534894</v>
      </c>
      <c r="Y40" s="9">
        <v>173123201710</v>
      </c>
      <c r="AA40" s="124">
        <v>0.82552091844918796</v>
      </c>
      <c r="AC40" s="125"/>
    </row>
    <row r="41" spans="1:29" ht="18.75">
      <c r="A41" s="118" t="s">
        <v>46</v>
      </c>
      <c r="B41" s="118"/>
      <c r="C41" s="118"/>
      <c r="E41" s="113">
        <v>60674157</v>
      </c>
      <c r="G41" s="9">
        <v>129150998692</v>
      </c>
      <c r="I41" s="9">
        <v>126671626692.485</v>
      </c>
      <c r="K41" s="9">
        <v>0</v>
      </c>
      <c r="M41" s="9">
        <v>0</v>
      </c>
      <c r="O41" s="9">
        <v>0</v>
      </c>
      <c r="Q41" s="9">
        <v>0</v>
      </c>
      <c r="S41" s="9">
        <v>60674157</v>
      </c>
      <c r="U41" s="9">
        <v>2834</v>
      </c>
      <c r="W41" s="9">
        <v>129150998692</v>
      </c>
      <c r="Y41" s="9">
        <v>170621383101</v>
      </c>
      <c r="AA41" s="124">
        <v>0.81359124307641761</v>
      </c>
      <c r="AC41" s="125"/>
    </row>
    <row r="42" spans="1:29" ht="18.75">
      <c r="A42" s="118" t="s">
        <v>48</v>
      </c>
      <c r="B42" s="118"/>
      <c r="C42" s="118"/>
      <c r="E42" s="113">
        <v>25000000</v>
      </c>
      <c r="G42" s="9">
        <v>115594023173</v>
      </c>
      <c r="I42" s="9">
        <v>330673977500</v>
      </c>
      <c r="K42" s="9">
        <v>0</v>
      </c>
      <c r="M42" s="9">
        <v>0</v>
      </c>
      <c r="O42" s="9">
        <v>15000000</v>
      </c>
      <c r="Q42" s="9">
        <v>199138667368</v>
      </c>
      <c r="S42" s="9">
        <v>10000000</v>
      </c>
      <c r="U42" s="9">
        <v>16160</v>
      </c>
      <c r="W42" s="9">
        <v>46237609282</v>
      </c>
      <c r="Y42" s="9">
        <v>160350832000</v>
      </c>
      <c r="AA42" s="124">
        <v>0.76461713276577692</v>
      </c>
      <c r="AC42" s="125"/>
    </row>
    <row r="43" spans="1:29" ht="18.75">
      <c r="A43" s="118" t="s">
        <v>59</v>
      </c>
      <c r="B43" s="118"/>
      <c r="C43" s="118"/>
      <c r="E43" s="113">
        <v>5000000</v>
      </c>
      <c r="G43" s="9">
        <v>95975910383</v>
      </c>
      <c r="I43" s="9">
        <v>116442884500</v>
      </c>
      <c r="K43" s="9">
        <v>0</v>
      </c>
      <c r="M43" s="9">
        <v>0</v>
      </c>
      <c r="O43" s="9">
        <v>0</v>
      </c>
      <c r="Q43" s="9">
        <v>0</v>
      </c>
      <c r="S43" s="9">
        <v>5000000</v>
      </c>
      <c r="U43" s="9">
        <v>32240</v>
      </c>
      <c r="W43" s="9">
        <v>95975910383</v>
      </c>
      <c r="Y43" s="9">
        <v>159953924000</v>
      </c>
      <c r="AA43" s="124">
        <v>0.76272451610051517</v>
      </c>
      <c r="AC43" s="125"/>
    </row>
    <row r="44" spans="1:29" ht="18.75">
      <c r="A44" s="118" t="s">
        <v>47</v>
      </c>
      <c r="B44" s="118"/>
      <c r="C44" s="118"/>
      <c r="E44" s="113">
        <v>10937500</v>
      </c>
      <c r="G44" s="9">
        <v>68568874435</v>
      </c>
      <c r="I44" s="9">
        <v>200671103281.25</v>
      </c>
      <c r="K44" s="9">
        <v>0</v>
      </c>
      <c r="M44" s="9">
        <v>0</v>
      </c>
      <c r="O44" s="9">
        <v>1937500</v>
      </c>
      <c r="Q44" s="9">
        <v>35296284470</v>
      </c>
      <c r="S44" s="9">
        <v>9000000</v>
      </c>
      <c r="U44" s="9">
        <v>17900</v>
      </c>
      <c r="W44" s="9">
        <v>56422388107</v>
      </c>
      <c r="Y44" s="9">
        <v>159854697000</v>
      </c>
      <c r="AA44" s="124">
        <v>0.76225136193419973</v>
      </c>
      <c r="AC44" s="125"/>
    </row>
    <row r="45" spans="1:29" ht="18.75">
      <c r="A45" s="118" t="s">
        <v>100</v>
      </c>
      <c r="B45" s="118"/>
      <c r="C45" s="118"/>
      <c r="E45" s="113">
        <v>21092612</v>
      </c>
      <c r="G45" s="9">
        <v>168209532980</v>
      </c>
      <c r="I45" s="9">
        <v>155715971852.746</v>
      </c>
      <c r="K45" s="9">
        <v>0</v>
      </c>
      <c r="M45" s="9">
        <v>0</v>
      </c>
      <c r="O45" s="9">
        <v>2092612</v>
      </c>
      <c r="Q45" s="9">
        <v>17578038469</v>
      </c>
      <c r="S45" s="9">
        <v>19000000</v>
      </c>
      <c r="U45" s="9">
        <v>8450</v>
      </c>
      <c r="W45" s="9">
        <v>151521353859</v>
      </c>
      <c r="Y45" s="9">
        <v>159308948500</v>
      </c>
      <c r="AA45" s="124">
        <v>0.75964901401946472</v>
      </c>
      <c r="AC45" s="125"/>
    </row>
    <row r="46" spans="1:29" ht="18.75">
      <c r="A46" s="118" t="s">
        <v>38</v>
      </c>
      <c r="B46" s="118"/>
      <c r="C46" s="118"/>
      <c r="E46" s="113">
        <v>2445878</v>
      </c>
      <c r="G46" s="9">
        <v>119181956595</v>
      </c>
      <c r="I46" s="9">
        <v>159257860843.99701</v>
      </c>
      <c r="K46" s="9">
        <v>0</v>
      </c>
      <c r="M46" s="9">
        <v>0</v>
      </c>
      <c r="O46" s="9">
        <v>0</v>
      </c>
      <c r="Q46" s="9">
        <v>0</v>
      </c>
      <c r="S46" s="9">
        <v>2445878</v>
      </c>
      <c r="U46" s="9">
        <v>60840</v>
      </c>
      <c r="W46" s="9">
        <v>119181956595</v>
      </c>
      <c r="Y46" s="9">
        <v>147656937728</v>
      </c>
      <c r="AA46" s="124">
        <v>0.70408754947126329</v>
      </c>
      <c r="AC46" s="125"/>
    </row>
    <row r="47" spans="1:29" ht="18.75">
      <c r="A47" s="118" t="s">
        <v>58</v>
      </c>
      <c r="B47" s="118"/>
      <c r="C47" s="118"/>
      <c r="E47" s="113">
        <v>1991469</v>
      </c>
      <c r="G47" s="9">
        <v>95026211732</v>
      </c>
      <c r="I47" s="9">
        <v>112517707347.23199</v>
      </c>
      <c r="K47" s="9">
        <v>0</v>
      </c>
      <c r="M47" s="9">
        <v>0</v>
      </c>
      <c r="O47" s="9">
        <v>0</v>
      </c>
      <c r="Q47" s="9">
        <v>0</v>
      </c>
      <c r="S47" s="9">
        <v>1991469</v>
      </c>
      <c r="U47" s="9">
        <v>70910</v>
      </c>
      <c r="W47" s="9">
        <v>95026211732</v>
      </c>
      <c r="Y47" s="9">
        <v>140123474323</v>
      </c>
      <c r="AA47" s="124">
        <v>0.66816497197863756</v>
      </c>
      <c r="AC47" s="125"/>
    </row>
    <row r="48" spans="1:29" ht="18.75">
      <c r="A48" s="118" t="s">
        <v>63</v>
      </c>
      <c r="B48" s="118"/>
      <c r="C48" s="118"/>
      <c r="E48" s="113">
        <v>8406122</v>
      </c>
      <c r="G48" s="9">
        <v>117307331292</v>
      </c>
      <c r="I48" s="9">
        <v>122281151643.94</v>
      </c>
      <c r="K48" s="9">
        <v>0</v>
      </c>
      <c r="M48" s="9">
        <v>0</v>
      </c>
      <c r="O48" s="9">
        <v>180429</v>
      </c>
      <c r="Q48" s="9">
        <v>2718097123</v>
      </c>
      <c r="S48" s="9">
        <v>8225693</v>
      </c>
      <c r="U48" s="9">
        <v>16700</v>
      </c>
      <c r="W48" s="9">
        <v>114789446769</v>
      </c>
      <c r="Y48" s="9">
        <v>136307210164</v>
      </c>
      <c r="AA48" s="124">
        <v>0.6499674925971064</v>
      </c>
      <c r="AC48" s="125"/>
    </row>
    <row r="49" spans="1:29" ht="18.75">
      <c r="A49" s="118" t="s">
        <v>40</v>
      </c>
      <c r="B49" s="118"/>
      <c r="C49" s="118"/>
      <c r="E49" s="113">
        <v>6257882</v>
      </c>
      <c r="G49" s="9">
        <v>96823042694</v>
      </c>
      <c r="I49" s="9">
        <v>111646964127.077</v>
      </c>
      <c r="K49" s="9">
        <v>0</v>
      </c>
      <c r="M49" s="9">
        <v>0</v>
      </c>
      <c r="O49" s="9">
        <v>0</v>
      </c>
      <c r="Q49" s="9">
        <v>0</v>
      </c>
      <c r="S49" s="9">
        <v>6257882</v>
      </c>
      <c r="U49" s="9">
        <v>21500</v>
      </c>
      <c r="W49" s="9">
        <v>96823042694</v>
      </c>
      <c r="Y49" s="9">
        <v>133504434301</v>
      </c>
      <c r="AA49" s="124">
        <v>0.63660273223120956</v>
      </c>
      <c r="AC49" s="125"/>
    </row>
    <row r="50" spans="1:29" ht="18.75">
      <c r="A50" s="118" t="s">
        <v>101</v>
      </c>
      <c r="B50" s="118"/>
      <c r="C50" s="118"/>
      <c r="E50" s="113">
        <v>14000000</v>
      </c>
      <c r="G50" s="9">
        <v>69126249589</v>
      </c>
      <c r="I50" s="9">
        <v>136556197400</v>
      </c>
      <c r="K50" s="9">
        <v>0</v>
      </c>
      <c r="M50" s="9">
        <v>0</v>
      </c>
      <c r="O50" s="9">
        <v>0</v>
      </c>
      <c r="Q50" s="9">
        <v>0</v>
      </c>
      <c r="S50" s="9">
        <v>14000000</v>
      </c>
      <c r="U50" s="9">
        <v>9360</v>
      </c>
      <c r="W50" s="9">
        <v>69126249589</v>
      </c>
      <c r="Y50" s="9">
        <v>130027060800</v>
      </c>
      <c r="AA50" s="124">
        <v>0.62002121953977352</v>
      </c>
      <c r="AC50" s="125"/>
    </row>
    <row r="51" spans="1:29" ht="18.75">
      <c r="A51" s="118" t="s">
        <v>64</v>
      </c>
      <c r="B51" s="118"/>
      <c r="C51" s="118"/>
      <c r="E51" s="113">
        <v>1000000</v>
      </c>
      <c r="G51" s="9">
        <v>188992137204</v>
      </c>
      <c r="I51" s="9">
        <v>122247664000</v>
      </c>
      <c r="K51" s="9">
        <v>0</v>
      </c>
      <c r="M51" s="9">
        <v>0</v>
      </c>
      <c r="O51" s="9">
        <v>0</v>
      </c>
      <c r="Q51" s="9">
        <v>0</v>
      </c>
      <c r="S51" s="9">
        <v>1000000</v>
      </c>
      <c r="U51" s="9">
        <v>130700</v>
      </c>
      <c r="W51" s="9">
        <v>188992137204</v>
      </c>
      <c r="Y51" s="9">
        <v>129689689000</v>
      </c>
      <c r="AA51" s="124">
        <v>0.61841249537430099</v>
      </c>
      <c r="AC51" s="125"/>
    </row>
    <row r="52" spans="1:29" ht="18.75">
      <c r="A52" s="118" t="s">
        <v>43</v>
      </c>
      <c r="B52" s="118"/>
      <c r="C52" s="118"/>
      <c r="E52" s="113">
        <v>19200176</v>
      </c>
      <c r="G52" s="9">
        <v>150164784469</v>
      </c>
      <c r="I52" s="9">
        <v>157558043948.82999</v>
      </c>
      <c r="K52" s="9">
        <v>0</v>
      </c>
      <c r="M52" s="9">
        <v>0</v>
      </c>
      <c r="O52" s="9">
        <v>2200176</v>
      </c>
      <c r="Q52" s="9">
        <v>16931431074</v>
      </c>
      <c r="S52" s="9">
        <v>17000000</v>
      </c>
      <c r="U52" s="9">
        <v>7610</v>
      </c>
      <c r="W52" s="9">
        <v>132957184142</v>
      </c>
      <c r="Y52" s="9">
        <v>128369969900</v>
      </c>
      <c r="AA52" s="124">
        <v>0.61211954496230547</v>
      </c>
      <c r="AC52" s="125"/>
    </row>
    <row r="53" spans="1:29" ht="18.75">
      <c r="A53" s="118" t="s">
        <v>44</v>
      </c>
      <c r="B53" s="118"/>
      <c r="C53" s="118"/>
      <c r="E53" s="113">
        <v>46759776</v>
      </c>
      <c r="G53" s="9">
        <v>132697726004</v>
      </c>
      <c r="I53" s="9">
        <v>107272922617.674</v>
      </c>
      <c r="K53" s="9">
        <v>0</v>
      </c>
      <c r="M53" s="9">
        <v>0</v>
      </c>
      <c r="O53" s="9">
        <v>0</v>
      </c>
      <c r="Q53" s="9">
        <v>0</v>
      </c>
      <c r="S53" s="9">
        <v>46759776</v>
      </c>
      <c r="U53" s="9">
        <v>2738</v>
      </c>
      <c r="W53" s="9">
        <v>132697726004</v>
      </c>
      <c r="Y53" s="9">
        <v>127038608186</v>
      </c>
      <c r="AA53" s="124">
        <v>0.6057710778933425</v>
      </c>
      <c r="AC53" s="125"/>
    </row>
    <row r="54" spans="1:29" ht="18.75">
      <c r="A54" s="118" t="s">
        <v>31</v>
      </c>
      <c r="B54" s="118"/>
      <c r="C54" s="118"/>
      <c r="E54" s="113">
        <v>9905685</v>
      </c>
      <c r="G54" s="9">
        <v>107960742190</v>
      </c>
      <c r="I54" s="9">
        <v>106311697618.339</v>
      </c>
      <c r="K54" s="9">
        <v>0</v>
      </c>
      <c r="M54" s="9">
        <v>0</v>
      </c>
      <c r="O54" s="9">
        <v>0</v>
      </c>
      <c r="Q54" s="9">
        <v>0</v>
      </c>
      <c r="S54" s="9">
        <v>9905685</v>
      </c>
      <c r="U54" s="9">
        <v>12590</v>
      </c>
      <c r="W54" s="9">
        <v>107960742190</v>
      </c>
      <c r="Y54" s="9">
        <v>123748545951</v>
      </c>
      <c r="AA54" s="124">
        <v>0.59008274050606491</v>
      </c>
      <c r="AC54" s="125"/>
    </row>
    <row r="55" spans="1:29" ht="18.75">
      <c r="A55" s="118" t="s">
        <v>62</v>
      </c>
      <c r="B55" s="118"/>
      <c r="C55" s="118"/>
      <c r="E55" s="113">
        <v>13000000</v>
      </c>
      <c r="G55" s="9">
        <v>85596986240</v>
      </c>
      <c r="I55" s="9">
        <v>144345516900</v>
      </c>
      <c r="K55" s="9">
        <v>0</v>
      </c>
      <c r="M55" s="9">
        <v>0</v>
      </c>
      <c r="O55" s="9">
        <v>3000000</v>
      </c>
      <c r="Q55" s="9">
        <v>34786857278</v>
      </c>
      <c r="S55" s="9">
        <v>10000000</v>
      </c>
      <c r="U55" s="9">
        <v>11360</v>
      </c>
      <c r="W55" s="9">
        <v>65843835563</v>
      </c>
      <c r="Y55" s="9">
        <v>112721872000</v>
      </c>
      <c r="AA55" s="124">
        <v>0.53750313293435803</v>
      </c>
      <c r="AC55" s="125"/>
    </row>
    <row r="56" spans="1:29" ht="18.75">
      <c r="A56" s="118" t="s">
        <v>88</v>
      </c>
      <c r="B56" s="118"/>
      <c r="C56" s="118"/>
      <c r="E56" s="113">
        <v>40000000</v>
      </c>
      <c r="G56" s="9">
        <v>90299030287</v>
      </c>
      <c r="I56" s="9">
        <v>80889850400</v>
      </c>
      <c r="K56" s="9">
        <v>5000000</v>
      </c>
      <c r="M56" s="9">
        <v>13836763151</v>
      </c>
      <c r="O56" s="9">
        <v>5000000</v>
      </c>
      <c r="Q56" s="9">
        <v>11559945540</v>
      </c>
      <c r="S56" s="9">
        <v>40000000</v>
      </c>
      <c r="U56" s="9">
        <v>2775</v>
      </c>
      <c r="W56" s="9">
        <v>92848414653</v>
      </c>
      <c r="Y56" s="9">
        <v>110141970000</v>
      </c>
      <c r="AA56" s="124">
        <v>0.52520112461015622</v>
      </c>
      <c r="AC56" s="125"/>
    </row>
    <row r="57" spans="1:29" ht="18.75">
      <c r="A57" s="118" t="s">
        <v>69</v>
      </c>
      <c r="B57" s="118"/>
      <c r="C57" s="118"/>
      <c r="E57" s="113">
        <v>18054931</v>
      </c>
      <c r="G57" s="9">
        <v>67460020020</v>
      </c>
      <c r="I57" s="9">
        <v>107671351964.054</v>
      </c>
      <c r="K57" s="9">
        <v>0</v>
      </c>
      <c r="M57" s="9">
        <v>0</v>
      </c>
      <c r="O57" s="9">
        <v>0</v>
      </c>
      <c r="Q57" s="9">
        <v>0</v>
      </c>
      <c r="S57" s="9">
        <v>18054931</v>
      </c>
      <c r="U57" s="9">
        <v>6110</v>
      </c>
      <c r="W57" s="9">
        <v>67460020020</v>
      </c>
      <c r="Y57" s="9">
        <v>109462888602</v>
      </c>
      <c r="AA57" s="124">
        <v>0.5219629919171288</v>
      </c>
      <c r="AC57" s="125"/>
    </row>
    <row r="58" spans="1:29" ht="18.75">
      <c r="A58" s="118" t="s">
        <v>26</v>
      </c>
      <c r="B58" s="118"/>
      <c r="C58" s="118"/>
      <c r="E58" s="113">
        <v>11765517</v>
      </c>
      <c r="G58" s="9">
        <v>36026304503</v>
      </c>
      <c r="I58" s="9">
        <v>89076965693.891693</v>
      </c>
      <c r="K58" s="9">
        <v>0</v>
      </c>
      <c r="M58" s="9">
        <v>0</v>
      </c>
      <c r="O58" s="9">
        <v>0</v>
      </c>
      <c r="Q58" s="9">
        <v>0</v>
      </c>
      <c r="S58" s="9">
        <v>11765517</v>
      </c>
      <c r="U58" s="9">
        <v>9290</v>
      </c>
      <c r="W58" s="9">
        <v>36026304503</v>
      </c>
      <c r="Y58" s="9">
        <v>108456751152</v>
      </c>
      <c r="AA58" s="124">
        <v>0.51716532468589627</v>
      </c>
      <c r="AC58" s="125"/>
    </row>
    <row r="59" spans="1:29" ht="18.75">
      <c r="A59" s="118" t="s">
        <v>34</v>
      </c>
      <c r="B59" s="118"/>
      <c r="C59" s="118"/>
      <c r="E59" s="113">
        <v>19464397</v>
      </c>
      <c r="G59" s="9">
        <v>131872531641</v>
      </c>
      <c r="I59" s="9">
        <v>212067030578.866</v>
      </c>
      <c r="K59" s="9">
        <v>0</v>
      </c>
      <c r="M59" s="9">
        <v>0</v>
      </c>
      <c r="O59" s="9">
        <v>9464397</v>
      </c>
      <c r="Q59" s="9">
        <v>102421089343</v>
      </c>
      <c r="S59" s="9">
        <v>10000000</v>
      </c>
      <c r="U59" s="9">
        <v>10580</v>
      </c>
      <c r="W59" s="9">
        <v>67750638076</v>
      </c>
      <c r="Y59" s="9">
        <v>104982166000</v>
      </c>
      <c r="AA59" s="124">
        <v>0.5005971079617525</v>
      </c>
      <c r="AC59" s="125"/>
    </row>
    <row r="60" spans="1:29" ht="18.75">
      <c r="A60" s="118" t="s">
        <v>86</v>
      </c>
      <c r="B60" s="118"/>
      <c r="C60" s="118"/>
      <c r="E60" s="113">
        <v>10000000</v>
      </c>
      <c r="G60" s="9">
        <v>95152813197</v>
      </c>
      <c r="I60" s="9">
        <v>92578791000</v>
      </c>
      <c r="K60" s="9">
        <v>0</v>
      </c>
      <c r="M60" s="9">
        <v>0</v>
      </c>
      <c r="O60" s="9">
        <v>0</v>
      </c>
      <c r="Q60" s="9">
        <v>0</v>
      </c>
      <c r="S60" s="9">
        <v>10000000</v>
      </c>
      <c r="U60" s="9">
        <v>10210</v>
      </c>
      <c r="W60" s="9">
        <v>95152813197</v>
      </c>
      <c r="Y60" s="9">
        <v>101310767000</v>
      </c>
      <c r="AA60" s="124">
        <v>0.48309040380808066</v>
      </c>
      <c r="AC60" s="125"/>
    </row>
    <row r="61" spans="1:29" ht="18.75">
      <c r="A61" s="118" t="s">
        <v>98</v>
      </c>
      <c r="B61" s="118"/>
      <c r="C61" s="118"/>
      <c r="E61" s="113">
        <v>16701154</v>
      </c>
      <c r="G61" s="9">
        <v>64431775560</v>
      </c>
      <c r="I61" s="9">
        <v>69271186052.644394</v>
      </c>
      <c r="K61" s="9">
        <v>105040</v>
      </c>
      <c r="M61" s="9">
        <v>522375912</v>
      </c>
      <c r="O61" s="9">
        <v>0</v>
      </c>
      <c r="Q61" s="9">
        <v>0</v>
      </c>
      <c r="S61" s="9">
        <v>16806194</v>
      </c>
      <c r="U61" s="9">
        <v>5890</v>
      </c>
      <c r="W61" s="9">
        <v>64954151472</v>
      </c>
      <c r="Y61" s="9">
        <v>98223301689</v>
      </c>
      <c r="AA61" s="124">
        <v>0.46836812987806054</v>
      </c>
      <c r="AC61" s="125"/>
    </row>
    <row r="62" spans="1:29" ht="18.75">
      <c r="A62" s="118" t="s">
        <v>56</v>
      </c>
      <c r="B62" s="118"/>
      <c r="C62" s="118"/>
      <c r="E62" s="113">
        <v>9000000</v>
      </c>
      <c r="G62" s="9">
        <v>56301630487</v>
      </c>
      <c r="I62" s="9">
        <v>85553519400</v>
      </c>
      <c r="K62" s="9">
        <v>0</v>
      </c>
      <c r="M62" s="9">
        <v>0</v>
      </c>
      <c r="O62" s="9">
        <v>0</v>
      </c>
      <c r="Q62" s="9">
        <v>0</v>
      </c>
      <c r="S62" s="9">
        <v>9000000</v>
      </c>
      <c r="U62" s="9">
        <v>8950</v>
      </c>
      <c r="W62" s="9">
        <v>56301630487</v>
      </c>
      <c r="Y62" s="9">
        <v>79927348500</v>
      </c>
      <c r="AA62" s="124">
        <v>0.38112568096709987</v>
      </c>
      <c r="AC62" s="125"/>
    </row>
    <row r="63" spans="1:29" ht="18.75">
      <c r="A63" s="118" t="s">
        <v>97</v>
      </c>
      <c r="B63" s="118"/>
      <c r="C63" s="118"/>
      <c r="E63" s="113">
        <v>10000000</v>
      </c>
      <c r="G63" s="9">
        <v>44261074499</v>
      </c>
      <c r="I63" s="9">
        <v>69260446000</v>
      </c>
      <c r="K63" s="9">
        <v>0</v>
      </c>
      <c r="M63" s="9">
        <v>0</v>
      </c>
      <c r="O63" s="9">
        <v>0</v>
      </c>
      <c r="Q63" s="9">
        <v>0</v>
      </c>
      <c r="S63" s="9">
        <v>10000000</v>
      </c>
      <c r="U63" s="9">
        <v>7860</v>
      </c>
      <c r="W63" s="9">
        <v>44261074499</v>
      </c>
      <c r="Y63" s="9">
        <v>77992422000</v>
      </c>
      <c r="AA63" s="124">
        <v>0.37189917472394846</v>
      </c>
      <c r="AC63" s="125"/>
    </row>
    <row r="64" spans="1:29" ht="18.75">
      <c r="A64" s="118" t="s">
        <v>96</v>
      </c>
      <c r="B64" s="118"/>
      <c r="C64" s="118"/>
      <c r="E64" s="113">
        <v>6209070</v>
      </c>
      <c r="G64" s="9">
        <v>60367912899</v>
      </c>
      <c r="I64" s="9">
        <v>54463893177.875999</v>
      </c>
      <c r="K64" s="9">
        <v>262172</v>
      </c>
      <c r="M64" s="9">
        <v>2647052350</v>
      </c>
      <c r="O64" s="9">
        <v>212324</v>
      </c>
      <c r="Q64" s="9">
        <v>2051593653</v>
      </c>
      <c r="S64" s="9">
        <v>6258918</v>
      </c>
      <c r="U64" s="9">
        <v>11280</v>
      </c>
      <c r="W64" s="9">
        <v>60950637300</v>
      </c>
      <c r="Y64" s="9">
        <v>70054852440</v>
      </c>
      <c r="AA64" s="124">
        <v>0.33404965687363813</v>
      </c>
      <c r="AC64" s="125"/>
    </row>
    <row r="65" spans="1:29" ht="18.75">
      <c r="A65" s="118" t="s">
        <v>60</v>
      </c>
      <c r="B65" s="118"/>
      <c r="C65" s="118"/>
      <c r="E65" s="113">
        <v>3680410</v>
      </c>
      <c r="G65" s="9">
        <v>31976000226</v>
      </c>
      <c r="I65" s="9">
        <v>65150974083.688004</v>
      </c>
      <c r="K65" s="9">
        <v>0</v>
      </c>
      <c r="M65" s="9">
        <v>0</v>
      </c>
      <c r="O65" s="9">
        <v>0</v>
      </c>
      <c r="Q65" s="9">
        <v>0</v>
      </c>
      <c r="S65" s="9">
        <v>3680410</v>
      </c>
      <c r="U65" s="9">
        <v>18890</v>
      </c>
      <c r="W65" s="9">
        <v>31976000226</v>
      </c>
      <c r="Y65" s="9">
        <v>68985532535</v>
      </c>
      <c r="AA65" s="124">
        <v>0.32895071033514761</v>
      </c>
      <c r="AC65" s="125"/>
    </row>
    <row r="66" spans="1:29" ht="18.75">
      <c r="A66" s="118" t="s">
        <v>95</v>
      </c>
      <c r="B66" s="118"/>
      <c r="C66" s="118"/>
      <c r="E66" s="113">
        <v>1000000</v>
      </c>
      <c r="G66" s="9">
        <v>38752190424</v>
      </c>
      <c r="I66" s="9">
        <v>43451503300</v>
      </c>
      <c r="K66" s="9">
        <v>262508</v>
      </c>
      <c r="M66" s="9">
        <v>12402297425</v>
      </c>
      <c r="O66" s="9">
        <v>0</v>
      </c>
      <c r="Q66" s="9">
        <v>0</v>
      </c>
      <c r="S66" s="9">
        <v>1262508</v>
      </c>
      <c r="U66" s="9">
        <v>47610</v>
      </c>
      <c r="W66" s="9">
        <v>51154487849</v>
      </c>
      <c r="Y66" s="9">
        <v>59643370994</v>
      </c>
      <c r="AA66" s="124">
        <v>0.28440353410774816</v>
      </c>
      <c r="AC66" s="125"/>
    </row>
    <row r="67" spans="1:29" ht="18.75">
      <c r="A67" s="118" t="s">
        <v>35</v>
      </c>
      <c r="B67" s="118"/>
      <c r="C67" s="118"/>
      <c r="E67" s="113">
        <v>11069525</v>
      </c>
      <c r="G67" s="9">
        <v>51079073019</v>
      </c>
      <c r="I67" s="9">
        <v>100613051357.23</v>
      </c>
      <c r="K67" s="9">
        <v>0</v>
      </c>
      <c r="M67" s="9">
        <v>0</v>
      </c>
      <c r="O67" s="9">
        <v>4069525</v>
      </c>
      <c r="Q67" s="9">
        <v>32562081957</v>
      </c>
      <c r="S67" s="9">
        <v>7000000</v>
      </c>
      <c r="U67" s="9">
        <v>7710</v>
      </c>
      <c r="W67" s="9">
        <v>32300709484</v>
      </c>
      <c r="Y67" s="9">
        <v>53552811900</v>
      </c>
      <c r="AA67" s="124">
        <v>0.25536130356045161</v>
      </c>
      <c r="AC67" s="125"/>
    </row>
    <row r="68" spans="1:29" ht="18.75">
      <c r="A68" s="118" t="s">
        <v>71</v>
      </c>
      <c r="B68" s="118"/>
      <c r="C68" s="118"/>
      <c r="E68" s="113">
        <v>7079893</v>
      </c>
      <c r="G68" s="9">
        <v>103063523180</v>
      </c>
      <c r="I68" s="9">
        <v>44890807079.232903</v>
      </c>
      <c r="K68" s="9">
        <v>0</v>
      </c>
      <c r="M68" s="9">
        <v>0</v>
      </c>
      <c r="O68" s="9">
        <v>0</v>
      </c>
      <c r="Q68" s="9">
        <v>0</v>
      </c>
      <c r="S68" s="9">
        <v>7079893</v>
      </c>
      <c r="U68" s="9">
        <v>6390</v>
      </c>
      <c r="W68" s="9">
        <v>103063523180</v>
      </c>
      <c r="Y68" s="9">
        <v>44890807079</v>
      </c>
      <c r="AA68" s="124">
        <v>0.21405738759301621</v>
      </c>
      <c r="AC68" s="125"/>
    </row>
    <row r="69" spans="1:29" ht="18.75">
      <c r="A69" s="121" t="s">
        <v>103</v>
      </c>
      <c r="B69" s="121"/>
      <c r="C69" s="121"/>
      <c r="D69" s="116"/>
      <c r="E69" s="113">
        <v>0</v>
      </c>
      <c r="G69" s="123">
        <v>0</v>
      </c>
      <c r="I69" s="123">
        <v>0</v>
      </c>
      <c r="K69" s="123">
        <v>2294479</v>
      </c>
      <c r="M69" s="123">
        <v>39703177894</v>
      </c>
      <c r="O69" s="123">
        <v>0</v>
      </c>
      <c r="Q69" s="123">
        <v>0</v>
      </c>
      <c r="S69" s="123">
        <v>2294479</v>
      </c>
      <c r="U69" s="123">
        <v>19360</v>
      </c>
      <c r="W69" s="123">
        <v>39703177894</v>
      </c>
      <c r="Y69" s="123">
        <v>44077738233</v>
      </c>
      <c r="AA69" s="124">
        <v>0.21018034896455617</v>
      </c>
      <c r="AC69" s="125"/>
    </row>
    <row r="70" spans="1:29" ht="18.75">
      <c r="A70" s="118" t="s">
        <v>50</v>
      </c>
      <c r="B70" s="118"/>
      <c r="C70" s="118"/>
      <c r="E70" s="113">
        <v>1325000</v>
      </c>
      <c r="G70" s="9">
        <v>21800739159</v>
      </c>
      <c r="I70" s="9">
        <v>24152099867.5</v>
      </c>
      <c r="K70" s="9">
        <v>0</v>
      </c>
      <c r="M70" s="9">
        <v>0</v>
      </c>
      <c r="O70" s="9">
        <v>0</v>
      </c>
      <c r="Q70" s="9">
        <v>0</v>
      </c>
      <c r="S70" s="9">
        <v>1325000</v>
      </c>
      <c r="U70" s="9">
        <v>18080</v>
      </c>
      <c r="W70" s="9">
        <v>21800739159</v>
      </c>
      <c r="Y70" s="9">
        <v>23770820120</v>
      </c>
      <c r="AA70" s="124">
        <v>0.11334881208253066</v>
      </c>
      <c r="AC70" s="125"/>
    </row>
    <row r="71" spans="1:29" ht="18.75">
      <c r="A71" s="118" t="s">
        <v>65</v>
      </c>
      <c r="B71" s="118"/>
      <c r="C71" s="118"/>
      <c r="E71" s="113">
        <v>52551677</v>
      </c>
      <c r="G71" s="9">
        <v>22862732845</v>
      </c>
      <c r="I71" s="9">
        <v>22683271853.5037</v>
      </c>
      <c r="K71" s="9">
        <v>0</v>
      </c>
      <c r="M71" s="9">
        <v>0</v>
      </c>
      <c r="O71" s="9">
        <v>0</v>
      </c>
      <c r="Q71" s="9">
        <v>0</v>
      </c>
      <c r="S71" s="9">
        <v>52551677</v>
      </c>
      <c r="U71" s="9">
        <v>435</v>
      </c>
      <c r="W71" s="9">
        <v>22862732845</v>
      </c>
      <c r="Y71" s="9">
        <v>22683271853</v>
      </c>
      <c r="AA71" s="124">
        <v>0.10816294539704983</v>
      </c>
      <c r="AC71" s="125"/>
    </row>
    <row r="72" spans="1:29" ht="18.75">
      <c r="A72" s="118" t="s">
        <v>55</v>
      </c>
      <c r="B72" s="118"/>
      <c r="C72" s="118"/>
      <c r="E72" s="113">
        <v>576863</v>
      </c>
      <c r="G72" s="9">
        <v>4857069330</v>
      </c>
      <c r="I72" s="9">
        <v>8683366389.4817009</v>
      </c>
      <c r="K72" s="9">
        <v>0</v>
      </c>
      <c r="M72" s="9">
        <v>0</v>
      </c>
      <c r="O72" s="9">
        <v>0</v>
      </c>
      <c r="Q72" s="9">
        <v>0</v>
      </c>
      <c r="S72" s="9">
        <v>576863</v>
      </c>
      <c r="U72" s="9">
        <v>21630</v>
      </c>
      <c r="W72" s="9">
        <v>4857069330</v>
      </c>
      <c r="Y72" s="9">
        <v>12381095254</v>
      </c>
      <c r="AA72" s="124">
        <v>5.9038032017279758E-2</v>
      </c>
      <c r="AC72" s="125"/>
    </row>
    <row r="73" spans="1:29" ht="18.75">
      <c r="A73" s="118" t="s">
        <v>99</v>
      </c>
      <c r="B73" s="118"/>
      <c r="C73" s="118"/>
      <c r="E73" s="113">
        <v>250000</v>
      </c>
      <c r="G73" s="9">
        <v>9537651050</v>
      </c>
      <c r="I73" s="9">
        <v>10932334725</v>
      </c>
      <c r="K73" s="9">
        <v>0</v>
      </c>
      <c r="M73" s="9">
        <v>0</v>
      </c>
      <c r="O73" s="9">
        <v>125000</v>
      </c>
      <c r="Q73" s="9">
        <v>5460784235</v>
      </c>
      <c r="S73" s="9">
        <v>125000</v>
      </c>
      <c r="U73" s="9">
        <v>47760</v>
      </c>
      <c r="W73" s="9">
        <v>4768825527</v>
      </c>
      <c r="Y73" s="9">
        <v>5923851900</v>
      </c>
      <c r="AA73" s="124">
        <v>2.8247303729032724E-2</v>
      </c>
      <c r="AC73" s="125"/>
    </row>
    <row r="74" spans="1:29" ht="18.75">
      <c r="A74" s="118" t="s">
        <v>23</v>
      </c>
      <c r="B74" s="118"/>
      <c r="C74" s="118"/>
      <c r="E74" s="113">
        <v>58000000</v>
      </c>
      <c r="G74" s="9">
        <v>38419276129</v>
      </c>
      <c r="I74" s="9">
        <v>36890614060</v>
      </c>
      <c r="K74" s="9">
        <v>0</v>
      </c>
      <c r="M74" s="9">
        <v>0</v>
      </c>
      <c r="O74" s="9">
        <v>58000000</v>
      </c>
      <c r="Q74" s="9">
        <v>41793526402</v>
      </c>
      <c r="S74" s="9">
        <v>0</v>
      </c>
      <c r="U74" s="9">
        <v>0</v>
      </c>
      <c r="W74" s="9">
        <v>0</v>
      </c>
      <c r="Y74" s="9">
        <v>0</v>
      </c>
      <c r="AA74" s="124">
        <v>0</v>
      </c>
      <c r="AC74" s="125"/>
    </row>
    <row r="75" spans="1:29" ht="18.75">
      <c r="A75" s="118" t="s">
        <v>27</v>
      </c>
      <c r="B75" s="118"/>
      <c r="C75" s="118"/>
      <c r="E75" s="113">
        <v>4499523</v>
      </c>
      <c r="G75" s="9">
        <v>8817156604</v>
      </c>
      <c r="I75" s="9">
        <v>8273166346.4001303</v>
      </c>
      <c r="K75" s="9">
        <v>0</v>
      </c>
      <c r="M75" s="9">
        <v>0</v>
      </c>
      <c r="O75" s="9">
        <v>4499523</v>
      </c>
      <c r="Q75" s="9">
        <v>8512580167</v>
      </c>
      <c r="S75" s="9">
        <v>0</v>
      </c>
      <c r="U75" s="9">
        <v>0</v>
      </c>
      <c r="W75" s="9">
        <v>0</v>
      </c>
      <c r="Y75" s="9">
        <v>0</v>
      </c>
      <c r="AA75" s="124">
        <v>0</v>
      </c>
      <c r="AC75" s="125"/>
    </row>
    <row r="76" spans="1:29" ht="18.75">
      <c r="A76" s="118" t="s">
        <v>28</v>
      </c>
      <c r="B76" s="118"/>
      <c r="C76" s="118"/>
      <c r="E76" s="113">
        <v>39475533</v>
      </c>
      <c r="G76" s="9">
        <v>100712299331</v>
      </c>
      <c r="I76" s="9">
        <v>53741771142.236504</v>
      </c>
      <c r="K76" s="9">
        <v>0</v>
      </c>
      <c r="M76" s="9">
        <v>0</v>
      </c>
      <c r="O76" s="9">
        <v>39475533</v>
      </c>
      <c r="Q76" s="9">
        <v>53957338553</v>
      </c>
      <c r="S76" s="9">
        <v>0</v>
      </c>
      <c r="U76" s="9">
        <v>0</v>
      </c>
      <c r="W76" s="9">
        <v>0</v>
      </c>
      <c r="Y76" s="9">
        <v>0</v>
      </c>
      <c r="AA76" s="124">
        <v>0</v>
      </c>
      <c r="AC76" s="125"/>
    </row>
    <row r="77" spans="1:29" ht="18.75">
      <c r="A77" s="118" t="s">
        <v>32</v>
      </c>
      <c r="B77" s="118"/>
      <c r="C77" s="118"/>
      <c r="E77" s="113">
        <v>3731467</v>
      </c>
      <c r="G77" s="9">
        <v>199791158959</v>
      </c>
      <c r="I77" s="9">
        <v>179132889133.15399</v>
      </c>
      <c r="K77" s="9">
        <v>0</v>
      </c>
      <c r="M77" s="9">
        <v>0</v>
      </c>
      <c r="O77" s="9">
        <v>3731467</v>
      </c>
      <c r="Q77" s="9">
        <v>167285792226</v>
      </c>
      <c r="S77" s="9">
        <v>0</v>
      </c>
      <c r="U77" s="9">
        <v>0</v>
      </c>
      <c r="W77" s="9">
        <v>0</v>
      </c>
      <c r="Y77" s="9">
        <v>0</v>
      </c>
      <c r="AA77" s="124">
        <v>0</v>
      </c>
      <c r="AC77" s="125"/>
    </row>
    <row r="78" spans="1:29" ht="18.75">
      <c r="A78" s="118" t="s">
        <v>33</v>
      </c>
      <c r="B78" s="118"/>
      <c r="C78" s="118"/>
      <c r="E78" s="113">
        <v>73987784</v>
      </c>
      <c r="G78" s="9">
        <v>225978629030</v>
      </c>
      <c r="I78" s="9">
        <v>142720428787.298</v>
      </c>
      <c r="K78" s="9">
        <v>0</v>
      </c>
      <c r="M78" s="9">
        <v>0</v>
      </c>
      <c r="O78" s="9">
        <v>73987784</v>
      </c>
      <c r="Q78" s="9">
        <v>152673484879</v>
      </c>
      <c r="S78" s="9">
        <v>0</v>
      </c>
      <c r="U78" s="9">
        <v>0</v>
      </c>
      <c r="W78" s="9">
        <v>0</v>
      </c>
      <c r="Y78" s="9">
        <v>0</v>
      </c>
      <c r="AA78" s="124">
        <v>0</v>
      </c>
      <c r="AC78" s="125"/>
    </row>
    <row r="79" spans="1:29" ht="18.75">
      <c r="A79" s="118" t="s">
        <v>36</v>
      </c>
      <c r="B79" s="118"/>
      <c r="C79" s="118"/>
      <c r="E79" s="113">
        <v>2643577</v>
      </c>
      <c r="G79" s="9">
        <v>155529722796</v>
      </c>
      <c r="I79" s="9">
        <v>94800357293.410599</v>
      </c>
      <c r="K79" s="9">
        <v>0</v>
      </c>
      <c r="M79" s="9">
        <v>0</v>
      </c>
      <c r="O79" s="9">
        <v>2643577</v>
      </c>
      <c r="Q79" s="9">
        <v>105127588165</v>
      </c>
      <c r="S79" s="9">
        <v>0</v>
      </c>
      <c r="U79" s="9">
        <v>0</v>
      </c>
      <c r="W79" s="9">
        <v>0</v>
      </c>
      <c r="Y79" s="9">
        <v>0</v>
      </c>
      <c r="AA79" s="124">
        <v>0</v>
      </c>
      <c r="AC79" s="125"/>
    </row>
    <row r="80" spans="1:29" ht="18.75">
      <c r="A80" s="118" t="s">
        <v>37</v>
      </c>
      <c r="B80" s="118"/>
      <c r="C80" s="118"/>
      <c r="E80" s="113">
        <v>400000</v>
      </c>
      <c r="G80" s="9">
        <v>73258604475</v>
      </c>
      <c r="I80" s="9">
        <v>64696004000</v>
      </c>
      <c r="K80" s="9">
        <v>0</v>
      </c>
      <c r="M80" s="9">
        <v>0</v>
      </c>
      <c r="O80" s="9">
        <v>400000</v>
      </c>
      <c r="Q80" s="9">
        <v>90772860115</v>
      </c>
      <c r="S80" s="9">
        <v>0</v>
      </c>
      <c r="U80" s="9">
        <v>0</v>
      </c>
      <c r="W80" s="9">
        <v>0</v>
      </c>
      <c r="Y80" s="9">
        <v>0</v>
      </c>
      <c r="AA80" s="124">
        <v>0</v>
      </c>
      <c r="AC80" s="125"/>
    </row>
    <row r="81" spans="1:29" ht="18.75">
      <c r="A81" s="118" t="s">
        <v>45</v>
      </c>
      <c r="B81" s="118"/>
      <c r="C81" s="118"/>
      <c r="E81" s="113">
        <v>14172816</v>
      </c>
      <c r="G81" s="9">
        <v>49131427456</v>
      </c>
      <c r="I81" s="9">
        <v>43455473808.868797</v>
      </c>
      <c r="K81" s="9">
        <v>0</v>
      </c>
      <c r="M81" s="9">
        <v>0</v>
      </c>
      <c r="O81" s="9">
        <v>14172816</v>
      </c>
      <c r="Q81" s="9">
        <v>54133513429</v>
      </c>
      <c r="S81" s="9">
        <v>0</v>
      </c>
      <c r="U81" s="9">
        <v>0</v>
      </c>
      <c r="W81" s="9">
        <v>0</v>
      </c>
      <c r="Y81" s="9">
        <v>0</v>
      </c>
      <c r="AA81" s="124">
        <v>0</v>
      </c>
      <c r="AC81" s="125"/>
    </row>
    <row r="82" spans="1:29" ht="18.75">
      <c r="A82" s="118" t="s">
        <v>49</v>
      </c>
      <c r="B82" s="118"/>
      <c r="C82" s="118"/>
      <c r="E82" s="113">
        <v>30000000</v>
      </c>
      <c r="G82" s="9">
        <v>82908938080</v>
      </c>
      <c r="I82" s="9">
        <v>43848411300</v>
      </c>
      <c r="K82" s="9">
        <v>0</v>
      </c>
      <c r="M82" s="9">
        <v>0</v>
      </c>
      <c r="O82" s="9">
        <v>30000000</v>
      </c>
      <c r="Q82" s="9">
        <v>44372162415</v>
      </c>
      <c r="S82" s="9">
        <v>0</v>
      </c>
      <c r="U82" s="9">
        <v>0</v>
      </c>
      <c r="W82" s="9">
        <v>0</v>
      </c>
      <c r="Y82" s="9">
        <v>0</v>
      </c>
      <c r="AA82" s="124">
        <v>0</v>
      </c>
      <c r="AC82" s="125"/>
    </row>
    <row r="83" spans="1:29" ht="18.75">
      <c r="A83" s="118" t="s">
        <v>73</v>
      </c>
      <c r="B83" s="118"/>
      <c r="C83" s="118"/>
      <c r="E83" s="113">
        <v>41942275</v>
      </c>
      <c r="G83" s="9">
        <v>89917890783</v>
      </c>
      <c r="I83" s="9">
        <v>77825774470.647507</v>
      </c>
      <c r="K83" s="9">
        <v>0</v>
      </c>
      <c r="M83" s="9">
        <v>0</v>
      </c>
      <c r="O83" s="9">
        <v>41942275</v>
      </c>
      <c r="Q83" s="9">
        <v>100857527773</v>
      </c>
      <c r="S83" s="9">
        <v>0</v>
      </c>
      <c r="U83" s="9">
        <v>0</v>
      </c>
      <c r="W83" s="9">
        <v>0</v>
      </c>
      <c r="Y83" s="9">
        <v>0</v>
      </c>
      <c r="AA83" s="124">
        <v>0</v>
      </c>
      <c r="AC83" s="125"/>
    </row>
    <row r="84" spans="1:29" ht="18.75">
      <c r="A84" s="118" t="s">
        <v>74</v>
      </c>
      <c r="B84" s="118"/>
      <c r="C84" s="118"/>
      <c r="E84" s="113">
        <v>103411417</v>
      </c>
      <c r="G84" s="9">
        <v>300381256168</v>
      </c>
      <c r="I84" s="9">
        <v>267817442008.60001</v>
      </c>
      <c r="K84" s="9">
        <v>0</v>
      </c>
      <c r="M84" s="9">
        <v>0</v>
      </c>
      <c r="O84" s="9">
        <v>103411417</v>
      </c>
      <c r="Q84" s="9">
        <v>241303678960</v>
      </c>
      <c r="S84" s="9">
        <v>0</v>
      </c>
      <c r="U84" s="9">
        <v>0</v>
      </c>
      <c r="W84" s="9">
        <v>0</v>
      </c>
      <c r="Y84" s="9">
        <v>0</v>
      </c>
      <c r="AA84" s="124">
        <v>0</v>
      </c>
      <c r="AC84" s="125"/>
    </row>
    <row r="85" spans="1:29" ht="18.75">
      <c r="A85" s="118" t="s">
        <v>75</v>
      </c>
      <c r="B85" s="118"/>
      <c r="C85" s="118"/>
      <c r="E85" s="113">
        <v>375000</v>
      </c>
      <c r="G85" s="9">
        <v>3274885966</v>
      </c>
      <c r="I85" s="9">
        <v>3103324425</v>
      </c>
      <c r="K85" s="9">
        <v>0</v>
      </c>
      <c r="M85" s="9">
        <v>0</v>
      </c>
      <c r="O85" s="9">
        <v>375000</v>
      </c>
      <c r="Q85" s="9">
        <v>3051594860</v>
      </c>
      <c r="S85" s="9">
        <v>0</v>
      </c>
      <c r="U85" s="9">
        <v>0</v>
      </c>
      <c r="W85" s="9">
        <v>0</v>
      </c>
      <c r="Y85" s="9">
        <v>0</v>
      </c>
      <c r="AA85" s="124">
        <v>0</v>
      </c>
      <c r="AC85" s="125"/>
    </row>
    <row r="86" spans="1:29" ht="18.75">
      <c r="A86" s="118" t="s">
        <v>77</v>
      </c>
      <c r="B86" s="118"/>
      <c r="C86" s="118"/>
      <c r="E86" s="113">
        <v>19804173</v>
      </c>
      <c r="G86" s="9">
        <v>167876154364</v>
      </c>
      <c r="I86" s="9">
        <v>162514487362.21201</v>
      </c>
      <c r="K86" s="9">
        <v>0</v>
      </c>
      <c r="M86" s="9">
        <v>0</v>
      </c>
      <c r="O86" s="9">
        <v>19804173</v>
      </c>
      <c r="Q86" s="9">
        <v>182509142431</v>
      </c>
      <c r="S86" s="9">
        <v>0</v>
      </c>
      <c r="U86" s="9">
        <v>0</v>
      </c>
      <c r="W86" s="9">
        <v>0</v>
      </c>
      <c r="Y86" s="9">
        <v>0</v>
      </c>
      <c r="AA86" s="124">
        <v>0</v>
      </c>
      <c r="AC86" s="125"/>
    </row>
    <row r="87" spans="1:29" ht="18.75">
      <c r="A87" s="118" t="s">
        <v>79</v>
      </c>
      <c r="B87" s="118"/>
      <c r="C87" s="118"/>
      <c r="E87" s="113">
        <v>3542984</v>
      </c>
      <c r="G87" s="9">
        <v>35402103277</v>
      </c>
      <c r="I87" s="9">
        <v>18105323178.452</v>
      </c>
      <c r="K87" s="9">
        <v>0</v>
      </c>
      <c r="M87" s="9">
        <v>0</v>
      </c>
      <c r="O87" s="9">
        <v>3542984</v>
      </c>
      <c r="Q87" s="9">
        <v>18446970264</v>
      </c>
      <c r="S87" s="9">
        <v>0</v>
      </c>
      <c r="U87" s="9">
        <v>0</v>
      </c>
      <c r="W87" s="9">
        <v>0</v>
      </c>
      <c r="Y87" s="9">
        <v>0</v>
      </c>
      <c r="AA87" s="124">
        <v>0</v>
      </c>
      <c r="AC87" s="125"/>
    </row>
    <row r="88" spans="1:29" ht="18.75">
      <c r="A88" s="118" t="s">
        <v>80</v>
      </c>
      <c r="B88" s="118"/>
      <c r="C88" s="118"/>
      <c r="E88" s="113">
        <v>11991219</v>
      </c>
      <c r="G88" s="9">
        <v>43047111365</v>
      </c>
      <c r="I88" s="9">
        <v>42358755682.582802</v>
      </c>
      <c r="K88" s="9">
        <v>0</v>
      </c>
      <c r="M88" s="9">
        <v>0</v>
      </c>
      <c r="O88" s="9">
        <v>11991219</v>
      </c>
      <c r="Q88" s="9">
        <v>45275126252</v>
      </c>
      <c r="S88" s="9">
        <v>0</v>
      </c>
      <c r="U88" s="9">
        <v>0</v>
      </c>
      <c r="W88" s="9">
        <v>0</v>
      </c>
      <c r="Y88" s="9">
        <v>0</v>
      </c>
      <c r="AA88" s="124">
        <v>0</v>
      </c>
      <c r="AC88" s="125"/>
    </row>
    <row r="89" spans="1:29" ht="18.75">
      <c r="A89" s="118" t="s">
        <v>83</v>
      </c>
      <c r="B89" s="118"/>
      <c r="C89" s="118"/>
      <c r="E89" s="113">
        <v>1256500</v>
      </c>
      <c r="G89" s="9">
        <v>7949477996</v>
      </c>
      <c r="I89" s="9">
        <v>7468255657.4499998</v>
      </c>
      <c r="K89" s="9">
        <v>0</v>
      </c>
      <c r="M89" s="9">
        <v>0</v>
      </c>
      <c r="O89" s="9">
        <v>1256500</v>
      </c>
      <c r="Q89" s="9">
        <v>7575075856</v>
      </c>
      <c r="S89" s="9">
        <v>0</v>
      </c>
      <c r="U89" s="9">
        <v>0</v>
      </c>
      <c r="W89" s="9">
        <v>0</v>
      </c>
      <c r="Y89" s="9">
        <v>0</v>
      </c>
      <c r="AA89" s="124">
        <v>0</v>
      </c>
      <c r="AC89" s="125"/>
    </row>
    <row r="90" spans="1:29" ht="18.75">
      <c r="A90" s="118" t="s">
        <v>87</v>
      </c>
      <c r="B90" s="118"/>
      <c r="C90" s="118"/>
      <c r="E90" s="113">
        <v>8700000</v>
      </c>
      <c r="G90" s="9">
        <v>107153957507</v>
      </c>
      <c r="I90" s="9">
        <v>109808567280</v>
      </c>
      <c r="K90" s="9">
        <v>0</v>
      </c>
      <c r="M90" s="9">
        <v>0</v>
      </c>
      <c r="O90" s="9">
        <v>8700000</v>
      </c>
      <c r="Q90" s="9">
        <v>117355045118</v>
      </c>
      <c r="S90" s="9">
        <v>0</v>
      </c>
      <c r="U90" s="9">
        <v>0</v>
      </c>
      <c r="W90" s="9">
        <v>0</v>
      </c>
      <c r="Y90" s="9">
        <v>0</v>
      </c>
      <c r="AA90" s="124">
        <v>0</v>
      </c>
      <c r="AC90" s="125"/>
    </row>
    <row r="91" spans="1:29" ht="18.75">
      <c r="A91" s="119" t="s">
        <v>102</v>
      </c>
      <c r="B91" s="119"/>
      <c r="C91" s="119"/>
      <c r="E91" s="113">
        <v>401250</v>
      </c>
      <c r="G91" s="11">
        <v>3710647578</v>
      </c>
      <c r="I91" s="11">
        <v>5936391712.125</v>
      </c>
      <c r="K91" s="11">
        <v>0</v>
      </c>
      <c r="M91" s="11">
        <v>0</v>
      </c>
      <c r="O91" s="11">
        <v>401250</v>
      </c>
      <c r="Q91" s="11">
        <v>5981380772</v>
      </c>
      <c r="S91" s="11">
        <v>0</v>
      </c>
      <c r="U91" s="11">
        <v>0</v>
      </c>
      <c r="W91" s="11">
        <v>0</v>
      </c>
      <c r="Y91" s="11">
        <v>0</v>
      </c>
      <c r="AA91" s="124">
        <v>0</v>
      </c>
      <c r="AC91" s="125"/>
    </row>
    <row r="92" spans="1:29" ht="21.75" thickBot="1">
      <c r="A92" s="182" t="s">
        <v>104</v>
      </c>
      <c r="B92" s="182"/>
      <c r="C92" s="182"/>
      <c r="D92" s="117"/>
      <c r="E92" s="13">
        <f>SUM(E9:E91)</f>
        <v>3066465227</v>
      </c>
      <c r="G92" s="13">
        <f>SUM(G9:G91)</f>
        <v>11530634551435</v>
      </c>
      <c r="I92" s="13">
        <f>SUM(I9:I91)</f>
        <v>16096238579107.145</v>
      </c>
      <c r="K92" s="13">
        <f>SUM(K9:K91)</f>
        <v>231929630</v>
      </c>
      <c r="M92" s="13">
        <f>SUM(M9:M91)</f>
        <v>624696719588</v>
      </c>
      <c r="O92" s="13">
        <f>SUM(O9:O91)</f>
        <v>563836668</v>
      </c>
      <c r="Q92" s="13">
        <f>SUM(Q9:Q91)</f>
        <v>2531186685344</v>
      </c>
      <c r="S92" s="13">
        <f>SUM(S9:S91)</f>
        <v>2734558189</v>
      </c>
      <c r="U92" s="13"/>
      <c r="W92" s="13">
        <f>SUM(W9:W91)</f>
        <v>9868265290512</v>
      </c>
      <c r="Y92" s="13">
        <f>SUM(Y9:Y91)</f>
        <v>17258324388515</v>
      </c>
      <c r="AA92" s="14">
        <f>SUM(AA9:AA91)</f>
        <v>82.294618279798058</v>
      </c>
    </row>
    <row r="93" spans="1:29" ht="13.5" thickTop="1"/>
  </sheetData>
  <sortState xmlns:xlrd2="http://schemas.microsoft.com/office/spreadsheetml/2017/richdata2" ref="A9:AA91">
    <sortCondition descending="1" ref="Y9:Y91"/>
  </sortState>
  <mergeCells count="13">
    <mergeCell ref="A92:C92"/>
    <mergeCell ref="K7:M7"/>
    <mergeCell ref="O7:Q7"/>
    <mergeCell ref="A8:C8"/>
    <mergeCell ref="A1:AA1"/>
    <mergeCell ref="A2:AA2"/>
    <mergeCell ref="A3:AA3"/>
    <mergeCell ref="B4:AA4"/>
    <mergeCell ref="A5:B5"/>
    <mergeCell ref="C5:AA5"/>
    <mergeCell ref="E6:I6"/>
    <mergeCell ref="K6:Q6"/>
    <mergeCell ref="S6:AA6"/>
  </mergeCells>
  <pageMargins left="0.39" right="0.39" top="0.39" bottom="0.39" header="0" footer="0"/>
  <pageSetup scale="5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9FD98-FE64-467A-91C3-49077206258A}">
  <sheetPr>
    <pageSetUpPr fitToPage="1"/>
  </sheetPr>
  <dimension ref="A1:AX23"/>
  <sheetViews>
    <sheetView rightToLeft="1" zoomScaleNormal="100" zoomScaleSheetLayoutView="100" workbookViewId="0">
      <selection activeCell="AO15" sqref="AO15"/>
    </sheetView>
  </sheetViews>
  <sheetFormatPr defaultRowHeight="18"/>
  <cols>
    <col min="1" max="1" width="6.42578125" style="22" bestFit="1" customWidth="1"/>
    <col min="2" max="2" width="15.140625" style="22" customWidth="1"/>
    <col min="3" max="3" width="1.42578125" style="22" hidden="1" customWidth="1"/>
    <col min="4" max="4" width="12.85546875" style="22" hidden="1" customWidth="1"/>
    <col min="5" max="5" width="1.42578125" style="22" hidden="1" customWidth="1"/>
    <col min="6" max="6" width="8.5703125" style="22" hidden="1" customWidth="1"/>
    <col min="7" max="7" width="1.42578125" style="22" hidden="1" customWidth="1"/>
    <col min="8" max="8" width="11.42578125" style="22" hidden="1" customWidth="1"/>
    <col min="9" max="9" width="1.42578125" style="22" hidden="1" customWidth="1"/>
    <col min="10" max="10" width="11.42578125" style="22" hidden="1" customWidth="1"/>
    <col min="11" max="11" width="1.42578125" style="22" hidden="1" customWidth="1"/>
    <col min="12" max="12" width="11.42578125" style="22" hidden="1" customWidth="1"/>
    <col min="13" max="13" width="1.42578125" style="22" hidden="1" customWidth="1"/>
    <col min="14" max="14" width="7.140625" style="22" hidden="1" customWidth="1"/>
    <col min="15" max="15" width="1.42578125" style="22" hidden="1" customWidth="1"/>
    <col min="16" max="16" width="12.28515625" style="22" hidden="1" customWidth="1"/>
    <col min="17" max="17" width="1.42578125" style="22" customWidth="1"/>
    <col min="18" max="18" width="11.7109375" style="22" bestFit="1" customWidth="1"/>
    <col min="19" max="19" width="1.42578125" style="22" customWidth="1"/>
    <col min="20" max="20" width="21" style="22" bestFit="1" customWidth="1"/>
    <col min="21" max="21" width="1.42578125" style="22" customWidth="1"/>
    <col min="22" max="22" width="21" style="22" bestFit="1" customWidth="1"/>
    <col min="23" max="23" width="1.42578125" style="22" customWidth="1"/>
    <col min="24" max="24" width="7.42578125" style="22" bestFit="1" customWidth="1"/>
    <col min="25" max="25" width="15" style="73" bestFit="1" customWidth="1"/>
    <col min="26" max="26" width="1.42578125" style="22" customWidth="1"/>
    <col min="27" max="27" width="5.5703125" style="22" bestFit="1" customWidth="1"/>
    <col min="28" max="28" width="8.85546875" style="22" bestFit="1" customWidth="1"/>
    <col min="29" max="29" width="1.42578125" style="22" customWidth="1"/>
    <col min="30" max="30" width="12.42578125" style="22" bestFit="1" customWidth="1"/>
    <col min="31" max="31" width="1.42578125" style="22" customWidth="1"/>
    <col min="32" max="32" width="14.28515625" style="22" bestFit="1" customWidth="1"/>
    <col min="33" max="33" width="1.42578125" style="22" customWidth="1"/>
    <col min="34" max="34" width="21.5703125" style="22" bestFit="1" customWidth="1"/>
    <col min="35" max="35" width="1.42578125" style="22" customWidth="1"/>
    <col min="36" max="36" width="19.42578125" style="22" bestFit="1" customWidth="1"/>
    <col min="37" max="37" width="1.42578125" style="22" customWidth="1"/>
    <col min="38" max="38" width="10.5703125" style="64" customWidth="1"/>
    <col min="39" max="39" width="18" style="22" bestFit="1" customWidth="1"/>
    <col min="40" max="40" width="4.85546875" style="22" bestFit="1" customWidth="1"/>
    <col min="41" max="42" width="9.140625" style="22"/>
    <col min="43" max="43" width="17.7109375" style="22" bestFit="1" customWidth="1"/>
    <col min="44" max="16384" width="9.140625" style="22"/>
  </cols>
  <sheetData>
    <row r="1" spans="1:50" ht="25.5">
      <c r="B1" s="187" t="s">
        <v>0</v>
      </c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7"/>
      <c r="W1" s="187"/>
      <c r="X1" s="187"/>
      <c r="Y1" s="187"/>
      <c r="Z1" s="187"/>
      <c r="AA1" s="187"/>
      <c r="AB1" s="187"/>
      <c r="AC1" s="187"/>
      <c r="AD1" s="187"/>
      <c r="AE1" s="187"/>
      <c r="AF1" s="187"/>
      <c r="AG1" s="187"/>
      <c r="AH1" s="187"/>
      <c r="AI1" s="187"/>
      <c r="AJ1" s="187"/>
      <c r="AK1" s="187"/>
      <c r="AL1" s="187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</row>
    <row r="2" spans="1:50" ht="25.5">
      <c r="B2" s="187" t="s">
        <v>1</v>
      </c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7"/>
      <c r="U2" s="187"/>
      <c r="V2" s="187"/>
      <c r="W2" s="187"/>
      <c r="X2" s="187"/>
      <c r="Y2" s="187"/>
      <c r="Z2" s="187"/>
      <c r="AA2" s="187"/>
      <c r="AB2" s="187"/>
      <c r="AC2" s="187"/>
      <c r="AD2" s="187"/>
      <c r="AE2" s="187"/>
      <c r="AF2" s="187"/>
      <c r="AG2" s="187"/>
      <c r="AH2" s="187"/>
      <c r="AI2" s="187"/>
      <c r="AJ2" s="187"/>
      <c r="AK2" s="187"/>
      <c r="AL2" s="187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</row>
    <row r="3" spans="1:50" ht="25.5">
      <c r="B3" s="187" t="s">
        <v>2</v>
      </c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7"/>
      <c r="V3" s="187"/>
      <c r="W3" s="187"/>
      <c r="X3" s="187"/>
      <c r="Y3" s="187"/>
      <c r="Z3" s="187"/>
      <c r="AA3" s="187"/>
      <c r="AB3" s="187"/>
      <c r="AC3" s="187"/>
      <c r="AD3" s="187"/>
      <c r="AE3" s="187"/>
      <c r="AF3" s="187"/>
      <c r="AG3" s="187"/>
      <c r="AH3" s="187"/>
      <c r="AI3" s="187"/>
      <c r="AJ3" s="187"/>
      <c r="AK3" s="187"/>
      <c r="AL3" s="187"/>
      <c r="AM3" s="187"/>
      <c r="AN3" s="187"/>
      <c r="AO3" s="187"/>
      <c r="AP3" s="187"/>
      <c r="AQ3" s="187"/>
      <c r="AR3" s="187"/>
      <c r="AS3" s="187"/>
      <c r="AT3" s="187"/>
      <c r="AU3" s="187"/>
      <c r="AV3" s="187"/>
      <c r="AW3" s="187"/>
      <c r="AX3" s="187"/>
    </row>
    <row r="5" spans="1:50" s="20" customFormat="1" ht="24">
      <c r="A5" s="23" t="s">
        <v>121</v>
      </c>
      <c r="B5" s="23" t="s">
        <v>256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7" spans="1:50" ht="21">
      <c r="F7" s="188" t="s">
        <v>257</v>
      </c>
      <c r="G7" s="189"/>
      <c r="H7" s="189"/>
      <c r="I7" s="189"/>
      <c r="J7" s="189"/>
      <c r="K7" s="189"/>
      <c r="L7" s="189"/>
      <c r="M7" s="189"/>
      <c r="N7" s="189"/>
      <c r="O7" s="189"/>
      <c r="P7" s="189"/>
      <c r="R7" s="188" t="s">
        <v>7</v>
      </c>
      <c r="S7" s="189"/>
      <c r="T7" s="189"/>
      <c r="U7" s="189"/>
      <c r="V7" s="189"/>
      <c r="X7" s="188" t="s">
        <v>258</v>
      </c>
      <c r="Y7" s="189"/>
      <c r="Z7" s="189"/>
      <c r="AA7" s="189"/>
      <c r="AB7" s="189"/>
      <c r="AD7" s="188" t="s">
        <v>9</v>
      </c>
      <c r="AE7" s="189"/>
      <c r="AF7" s="189"/>
      <c r="AG7" s="189"/>
      <c r="AH7" s="189"/>
      <c r="AI7" s="189"/>
      <c r="AJ7" s="189"/>
      <c r="AK7" s="189"/>
      <c r="AL7" s="189"/>
      <c r="AM7" s="25"/>
    </row>
    <row r="8" spans="1:50" ht="18.75">
      <c r="A8" s="200" t="s">
        <v>259</v>
      </c>
      <c r="B8" s="200"/>
      <c r="D8" s="202" t="s">
        <v>260</v>
      </c>
      <c r="F8" s="199" t="s">
        <v>261</v>
      </c>
      <c r="H8" s="199" t="s">
        <v>262</v>
      </c>
      <c r="J8" s="194" t="s">
        <v>263</v>
      </c>
      <c r="L8" s="194" t="s">
        <v>264</v>
      </c>
      <c r="N8" s="194" t="s">
        <v>265</v>
      </c>
      <c r="P8" s="194" t="s">
        <v>266</v>
      </c>
      <c r="R8" s="190" t="s">
        <v>267</v>
      </c>
      <c r="T8" s="190" t="s">
        <v>268</v>
      </c>
      <c r="V8" s="190" t="s">
        <v>269</v>
      </c>
      <c r="X8" s="190" t="s">
        <v>270</v>
      </c>
      <c r="Y8" s="196"/>
      <c r="AA8" s="190" t="s">
        <v>271</v>
      </c>
      <c r="AB8" s="196"/>
      <c r="AD8" s="190" t="s">
        <v>267</v>
      </c>
      <c r="AF8" s="199" t="s">
        <v>272</v>
      </c>
      <c r="AH8" s="190" t="s">
        <v>268</v>
      </c>
      <c r="AJ8" s="190" t="s">
        <v>269</v>
      </c>
      <c r="AL8" s="192" t="s">
        <v>273</v>
      </c>
    </row>
    <row r="9" spans="1:50" ht="18.75">
      <c r="A9" s="201"/>
      <c r="B9" s="201"/>
      <c r="D9" s="202"/>
      <c r="F9" s="191"/>
      <c r="H9" s="191"/>
      <c r="J9" s="194"/>
      <c r="L9" s="194"/>
      <c r="N9" s="195"/>
      <c r="P9" s="195"/>
      <c r="R9" s="191"/>
      <c r="T9" s="191"/>
      <c r="V9" s="191"/>
      <c r="X9" s="26" t="s">
        <v>267</v>
      </c>
      <c r="Y9" s="27" t="s">
        <v>268</v>
      </c>
      <c r="AA9" s="26" t="s">
        <v>267</v>
      </c>
      <c r="AB9" s="26" t="s">
        <v>274</v>
      </c>
      <c r="AD9" s="191"/>
      <c r="AF9" s="191"/>
      <c r="AH9" s="191"/>
      <c r="AJ9" s="191"/>
      <c r="AL9" s="193"/>
      <c r="AM9" s="28"/>
    </row>
    <row r="10" spans="1:50" s="30" customFormat="1" ht="20.25">
      <c r="A10" s="197" t="s">
        <v>67</v>
      </c>
      <c r="B10" s="197"/>
      <c r="C10" s="197"/>
      <c r="D10" s="29" t="s">
        <v>275</v>
      </c>
      <c r="F10" s="31" t="s">
        <v>276</v>
      </c>
      <c r="H10" s="31" t="s">
        <v>277</v>
      </c>
      <c r="J10" s="31" t="s">
        <v>278</v>
      </c>
      <c r="L10" s="32">
        <v>0</v>
      </c>
      <c r="N10" s="32">
        <v>0</v>
      </c>
      <c r="O10" s="33"/>
      <c r="P10" s="33">
        <v>0</v>
      </c>
      <c r="R10" s="34">
        <v>37406</v>
      </c>
      <c r="S10" s="35"/>
      <c r="T10" s="39">
        <v>389643160558</v>
      </c>
      <c r="V10" s="39">
        <v>939249398352</v>
      </c>
      <c r="X10" s="36">
        <v>0</v>
      </c>
      <c r="Y10" s="37">
        <v>0</v>
      </c>
      <c r="AA10" s="37">
        <v>0</v>
      </c>
      <c r="AB10" s="38">
        <v>0</v>
      </c>
      <c r="AD10" s="39">
        <v>37406</v>
      </c>
      <c r="AE10" s="40"/>
      <c r="AF10" s="39">
        <v>25700000</v>
      </c>
      <c r="AG10" s="41"/>
      <c r="AH10" s="39">
        <v>389643160558</v>
      </c>
      <c r="AI10" s="40"/>
      <c r="AJ10" s="39">
        <v>959026997920</v>
      </c>
      <c r="AK10" s="41"/>
      <c r="AL10" s="42">
        <v>4.5730256852958586</v>
      </c>
      <c r="AM10" s="43"/>
      <c r="AN10" s="44"/>
      <c r="AO10" s="45"/>
      <c r="AP10" s="46"/>
      <c r="AQ10" s="47"/>
    </row>
    <row r="11" spans="1:50" s="30" customFormat="1" ht="20.25">
      <c r="A11" s="203" t="s">
        <v>85</v>
      </c>
      <c r="B11" s="203"/>
      <c r="C11" s="203"/>
      <c r="D11" s="29"/>
      <c r="F11" s="31"/>
      <c r="H11" s="31"/>
      <c r="J11" s="31"/>
      <c r="L11" s="32"/>
      <c r="N11" s="32"/>
      <c r="O11" s="33"/>
      <c r="P11" s="33"/>
      <c r="R11" s="48">
        <v>7000</v>
      </c>
      <c r="S11" s="49"/>
      <c r="T11" s="48">
        <v>72483299106</v>
      </c>
      <c r="U11" s="49"/>
      <c r="V11" s="48">
        <v>153630190504</v>
      </c>
      <c r="X11" s="36">
        <v>0</v>
      </c>
      <c r="Y11" s="50">
        <v>0</v>
      </c>
      <c r="AA11" s="50">
        <v>0</v>
      </c>
      <c r="AB11" s="50">
        <v>0</v>
      </c>
      <c r="AC11" s="31"/>
      <c r="AD11" s="48">
        <v>7000</v>
      </c>
      <c r="AE11" s="49"/>
      <c r="AF11" s="48">
        <v>24389950</v>
      </c>
      <c r="AG11" s="49"/>
      <c r="AH11" s="48">
        <v>72483299106</v>
      </c>
      <c r="AI11" s="49"/>
      <c r="AJ11" s="48">
        <v>165137735952</v>
      </c>
      <c r="AK11" s="41"/>
      <c r="AL11" s="51">
        <v>0.78744301230099134</v>
      </c>
      <c r="AM11" s="43"/>
      <c r="AN11" s="44"/>
      <c r="AO11" s="40"/>
      <c r="AP11" s="46"/>
      <c r="AQ11" s="47"/>
    </row>
    <row r="12" spans="1:50" s="30" customFormat="1" ht="21.75" thickBot="1">
      <c r="A12" s="204" t="s">
        <v>104</v>
      </c>
      <c r="B12" s="204" t="s">
        <v>279</v>
      </c>
      <c r="R12" s="52">
        <f>SUM(R10:R11)</f>
        <v>44406</v>
      </c>
      <c r="T12" s="52">
        <f>SUM(T10:T11)</f>
        <v>462126459664</v>
      </c>
      <c r="U12" s="38"/>
      <c r="V12" s="52">
        <f>SUM(V10:V11)</f>
        <v>1092879588856</v>
      </c>
      <c r="X12" s="53">
        <f>SUM(X10:$X$10)</f>
        <v>0</v>
      </c>
      <c r="Y12" s="53">
        <f>SUM(Y10:Y11)</f>
        <v>0</v>
      </c>
      <c r="AA12" s="54">
        <f>SUM(AA10:AA11)</f>
        <v>0</v>
      </c>
      <c r="AB12" s="54">
        <f>SUM(AB10:AB11)</f>
        <v>0</v>
      </c>
      <c r="AD12" s="52">
        <f>SUM(AD10:AD11)</f>
        <v>44406</v>
      </c>
      <c r="AF12" s="55"/>
      <c r="AH12" s="52">
        <f>SUM(AH10:AH11)</f>
        <v>462126459664</v>
      </c>
      <c r="AJ12" s="52">
        <f>SUM(AJ10:AJ11)</f>
        <v>1124164733872</v>
      </c>
      <c r="AL12" s="56">
        <f>SUM(AL10:AL11)</f>
        <v>5.3604686975968496</v>
      </c>
      <c r="AM12" s="57"/>
    </row>
    <row r="13" spans="1:50" ht="19.5" thickTop="1">
      <c r="R13" s="55"/>
      <c r="T13" s="58"/>
      <c r="V13" s="59"/>
      <c r="X13" s="59"/>
      <c r="Y13" s="60"/>
      <c r="AA13" s="59"/>
      <c r="AB13" s="59"/>
      <c r="AD13" s="55"/>
      <c r="AF13" s="55"/>
      <c r="AH13" s="58"/>
      <c r="AJ13" s="59"/>
      <c r="AL13" s="61"/>
    </row>
    <row r="14" spans="1:50">
      <c r="E14" s="62"/>
      <c r="I14" s="63"/>
      <c r="M14" s="64"/>
      <c r="N14" s="62"/>
      <c r="Y14" s="22"/>
      <c r="AH14" s="62"/>
      <c r="AL14" s="229"/>
    </row>
    <row r="15" spans="1:50" ht="18.75">
      <c r="A15" s="197"/>
      <c r="B15" s="197"/>
      <c r="C15" s="197"/>
      <c r="D15" s="20"/>
      <c r="E15" s="198"/>
      <c r="F15" s="198"/>
      <c r="G15" s="20"/>
      <c r="H15" s="65"/>
      <c r="I15" s="20"/>
      <c r="J15" s="65"/>
      <c r="K15" s="20"/>
      <c r="L15" s="65"/>
      <c r="M15" s="20"/>
      <c r="N15" s="65"/>
      <c r="O15" s="20"/>
      <c r="P15" s="65"/>
      <c r="Q15" s="20"/>
      <c r="R15" s="65"/>
      <c r="S15" s="20"/>
      <c r="T15" s="65"/>
      <c r="U15" s="20"/>
      <c r="V15" s="65"/>
      <c r="W15" s="20"/>
      <c r="X15" s="65"/>
      <c r="Y15" s="20"/>
      <c r="Z15" s="65"/>
      <c r="AB15" s="66"/>
      <c r="AH15" s="62"/>
    </row>
    <row r="16" spans="1:50">
      <c r="T16" s="67"/>
      <c r="V16" s="67"/>
      <c r="X16" s="25"/>
      <c r="Y16" s="67"/>
      <c r="AA16" s="20"/>
      <c r="AF16" s="68"/>
      <c r="AH16" s="20"/>
      <c r="AJ16" s="69"/>
    </row>
    <row r="17" spans="1:39">
      <c r="T17" s="67"/>
      <c r="V17" s="67"/>
      <c r="X17" s="25"/>
      <c r="Y17" s="67"/>
      <c r="AA17" s="62"/>
      <c r="AB17" s="68"/>
      <c r="AD17" s="62"/>
      <c r="AF17" s="62"/>
      <c r="AH17" s="70"/>
      <c r="AJ17" s="25"/>
    </row>
    <row r="18" spans="1:39" s="20" customFormat="1" ht="18.75">
      <c r="A18" s="197"/>
      <c r="B18" s="197"/>
      <c r="C18" s="197"/>
      <c r="E18" s="198"/>
      <c r="F18" s="198"/>
      <c r="H18" s="65"/>
      <c r="J18" s="65"/>
      <c r="L18" s="65"/>
      <c r="N18" s="65"/>
      <c r="P18" s="65"/>
      <c r="R18" s="65"/>
      <c r="T18" s="65"/>
      <c r="V18" s="65"/>
      <c r="X18" s="65"/>
      <c r="Y18" s="39"/>
      <c r="Z18" s="65"/>
      <c r="AB18" s="66"/>
      <c r="AD18" s="71"/>
      <c r="AH18" s="72"/>
    </row>
    <row r="19" spans="1:39">
      <c r="T19" s="67"/>
      <c r="V19" s="67"/>
      <c r="X19" s="25"/>
      <c r="AM19" s="25"/>
    </row>
    <row r="20" spans="1:39">
      <c r="T20" s="67"/>
      <c r="V20" s="67"/>
      <c r="X20" s="25"/>
      <c r="AF20" s="74"/>
      <c r="AH20" s="73"/>
    </row>
    <row r="21" spans="1:39">
      <c r="V21" s="68"/>
      <c r="AH21" s="75"/>
    </row>
    <row r="22" spans="1:39">
      <c r="T22" s="25"/>
      <c r="AH22" s="75"/>
    </row>
    <row r="23" spans="1:39">
      <c r="AH23" s="74"/>
    </row>
  </sheetData>
  <mergeCells count="33">
    <mergeCell ref="A18:C18"/>
    <mergeCell ref="E18:F18"/>
    <mergeCell ref="AA8:AB8"/>
    <mergeCell ref="AD8:AD9"/>
    <mergeCell ref="AF8:AF9"/>
    <mergeCell ref="A8:B9"/>
    <mergeCell ref="D8:D9"/>
    <mergeCell ref="F8:F9"/>
    <mergeCell ref="H8:H9"/>
    <mergeCell ref="J8:J9"/>
    <mergeCell ref="L8:L9"/>
    <mergeCell ref="A10:C10"/>
    <mergeCell ref="A11:C11"/>
    <mergeCell ref="A12:B12"/>
    <mergeCell ref="A15:C15"/>
    <mergeCell ref="E15:F15"/>
    <mergeCell ref="AH8:AH9"/>
    <mergeCell ref="AJ8:AJ9"/>
    <mergeCell ref="AL8:AL9"/>
    <mergeCell ref="N8:N9"/>
    <mergeCell ref="P8:P9"/>
    <mergeCell ref="R8:R9"/>
    <mergeCell ref="T8:T9"/>
    <mergeCell ref="V8:V9"/>
    <mergeCell ref="X8:Y8"/>
    <mergeCell ref="B1:AL1"/>
    <mergeCell ref="B2:AL2"/>
    <mergeCell ref="B3:AL3"/>
    <mergeCell ref="AM3:AX3"/>
    <mergeCell ref="F7:P7"/>
    <mergeCell ref="R7:V7"/>
    <mergeCell ref="X7:AB7"/>
    <mergeCell ref="AD7:AL7"/>
  </mergeCells>
  <pageMargins left="0.7" right="0.7" top="0.75" bottom="0.75" header="0.3" footer="0.3"/>
  <pageSetup paperSize="9" scale="26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T98"/>
  <sheetViews>
    <sheetView rightToLeft="1" view="pageBreakPreview" zoomScale="124" zoomScaleNormal="100" zoomScaleSheetLayoutView="124" workbookViewId="0">
      <selection activeCell="P14" sqref="P14:Q14"/>
    </sheetView>
  </sheetViews>
  <sheetFormatPr defaultRowHeight="12.75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6" width="7.7109375" customWidth="1"/>
    <col min="47" max="47" width="0.28515625" customWidth="1"/>
  </cols>
  <sheetData>
    <row r="1" spans="1:46" ht="29.1" customHeight="1">
      <c r="A1" s="206" t="s">
        <v>0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06"/>
      <c r="X1" s="206"/>
      <c r="Y1" s="206"/>
      <c r="Z1" s="206"/>
      <c r="AA1" s="206"/>
      <c r="AB1" s="206"/>
      <c r="AC1" s="206"/>
      <c r="AD1" s="206"/>
      <c r="AE1" s="206"/>
      <c r="AF1" s="206"/>
      <c r="AG1" s="206"/>
      <c r="AH1" s="206"/>
      <c r="AI1" s="206"/>
      <c r="AJ1" s="206"/>
      <c r="AK1" s="206"/>
      <c r="AL1" s="206"/>
      <c r="AM1" s="206"/>
      <c r="AN1" s="206"/>
      <c r="AO1" s="206"/>
      <c r="AP1" s="206"/>
      <c r="AQ1" s="206"/>
      <c r="AR1" s="206"/>
      <c r="AS1" s="206"/>
      <c r="AT1" s="126"/>
    </row>
    <row r="2" spans="1:46" ht="21.75" customHeight="1">
      <c r="A2" s="206" t="s">
        <v>1</v>
      </c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206"/>
      <c r="V2" s="206"/>
      <c r="W2" s="206"/>
      <c r="X2" s="206"/>
      <c r="Y2" s="206"/>
      <c r="Z2" s="206"/>
      <c r="AA2" s="206"/>
      <c r="AB2" s="206"/>
      <c r="AC2" s="206"/>
      <c r="AD2" s="206"/>
      <c r="AE2" s="206"/>
      <c r="AF2" s="206"/>
      <c r="AG2" s="206"/>
      <c r="AH2" s="206"/>
      <c r="AI2" s="206"/>
      <c r="AJ2" s="206"/>
      <c r="AK2" s="206"/>
      <c r="AL2" s="206"/>
      <c r="AM2" s="206"/>
      <c r="AN2" s="206"/>
      <c r="AO2" s="206"/>
      <c r="AP2" s="206"/>
      <c r="AQ2" s="206"/>
      <c r="AR2" s="206"/>
      <c r="AS2" s="206"/>
      <c r="AT2" s="126"/>
    </row>
    <row r="3" spans="1:46" ht="21.75" customHeight="1">
      <c r="A3" s="206" t="s">
        <v>2</v>
      </c>
      <c r="B3" s="206"/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206"/>
      <c r="Q3" s="206"/>
      <c r="R3" s="206"/>
      <c r="S3" s="206"/>
      <c r="T3" s="206"/>
      <c r="U3" s="206"/>
      <c r="V3" s="206"/>
      <c r="W3" s="206"/>
      <c r="X3" s="206"/>
      <c r="Y3" s="206"/>
      <c r="Z3" s="206"/>
      <c r="AA3" s="206"/>
      <c r="AB3" s="206"/>
      <c r="AC3" s="206"/>
      <c r="AD3" s="206"/>
      <c r="AE3" s="206"/>
      <c r="AF3" s="206"/>
      <c r="AG3" s="206"/>
      <c r="AH3" s="206"/>
      <c r="AI3" s="206"/>
      <c r="AJ3" s="206"/>
      <c r="AK3" s="206"/>
      <c r="AL3" s="206"/>
      <c r="AM3" s="206"/>
      <c r="AN3" s="206"/>
      <c r="AO3" s="206"/>
      <c r="AP3" s="206"/>
      <c r="AQ3" s="206"/>
      <c r="AR3" s="206"/>
      <c r="AS3" s="206"/>
      <c r="AT3" s="126"/>
    </row>
    <row r="4" spans="1:46" ht="14.45" customHeight="1">
      <c r="A4" s="127"/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</row>
    <row r="5" spans="1:46" ht="14.45" customHeight="1">
      <c r="A5" s="128" t="s">
        <v>105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9"/>
    </row>
    <row r="6" spans="1:46" ht="21">
      <c r="A6" s="127"/>
      <c r="B6" s="127"/>
      <c r="C6" s="127"/>
      <c r="D6" s="127"/>
      <c r="E6" s="127"/>
      <c r="F6" s="127"/>
      <c r="G6" s="127"/>
      <c r="H6" s="127"/>
      <c r="I6" s="205" t="s">
        <v>7</v>
      </c>
      <c r="J6" s="205"/>
      <c r="K6" s="205"/>
      <c r="L6" s="205"/>
      <c r="M6" s="205"/>
      <c r="N6" s="205"/>
      <c r="O6" s="205"/>
      <c r="P6" s="205"/>
      <c r="Q6" s="205"/>
      <c r="R6" s="205"/>
      <c r="S6" s="205"/>
      <c r="T6" s="205"/>
      <c r="U6" s="205"/>
      <c r="V6" s="205"/>
      <c r="W6" s="205"/>
      <c r="X6" s="205"/>
      <c r="Y6" s="205"/>
      <c r="Z6" s="205"/>
      <c r="AA6" s="205"/>
      <c r="AB6" s="127"/>
      <c r="AC6" s="205" t="s">
        <v>9</v>
      </c>
      <c r="AD6" s="205"/>
      <c r="AE6" s="205"/>
      <c r="AF6" s="205"/>
      <c r="AG6" s="205"/>
      <c r="AH6" s="205"/>
      <c r="AI6" s="205"/>
      <c r="AJ6" s="205"/>
      <c r="AK6" s="205"/>
      <c r="AL6" s="205"/>
      <c r="AM6" s="205"/>
      <c r="AN6" s="205"/>
      <c r="AO6" s="205"/>
      <c r="AP6" s="205"/>
      <c r="AQ6" s="205"/>
      <c r="AR6" s="205"/>
      <c r="AS6" s="205"/>
    </row>
    <row r="7" spans="1:46" ht="14.45" customHeight="1">
      <c r="A7" s="127"/>
      <c r="B7" s="127"/>
      <c r="C7" s="127"/>
      <c r="D7" s="127"/>
      <c r="E7" s="127"/>
      <c r="F7" s="127"/>
      <c r="G7" s="127"/>
      <c r="H7" s="127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27"/>
      <c r="AC7" s="130"/>
      <c r="AD7" s="130"/>
      <c r="AE7" s="130"/>
      <c r="AF7" s="130"/>
      <c r="AG7" s="130"/>
      <c r="AH7" s="130"/>
      <c r="AI7" s="130"/>
      <c r="AJ7" s="130"/>
      <c r="AK7" s="130"/>
      <c r="AL7" s="130"/>
      <c r="AM7" s="130"/>
      <c r="AN7" s="130"/>
      <c r="AO7" s="130"/>
      <c r="AP7" s="130"/>
      <c r="AQ7" s="130"/>
      <c r="AR7" s="130"/>
      <c r="AS7" s="130"/>
    </row>
    <row r="8" spans="1:46" ht="14.45" customHeight="1">
      <c r="A8" s="205" t="s">
        <v>106</v>
      </c>
      <c r="B8" s="205"/>
      <c r="C8" s="205"/>
      <c r="D8" s="205"/>
      <c r="E8" s="205"/>
      <c r="F8" s="205"/>
      <c r="G8" s="205"/>
      <c r="H8" s="127"/>
      <c r="I8" s="205" t="s">
        <v>107</v>
      </c>
      <c r="J8" s="205"/>
      <c r="K8" s="205"/>
      <c r="L8" s="127"/>
      <c r="M8" s="205" t="s">
        <v>108</v>
      </c>
      <c r="N8" s="205"/>
      <c r="O8" s="205"/>
      <c r="P8" s="127"/>
      <c r="Q8" s="205" t="s">
        <v>109</v>
      </c>
      <c r="R8" s="205"/>
      <c r="S8" s="205"/>
      <c r="T8" s="205"/>
      <c r="U8" s="205"/>
      <c r="V8" s="127"/>
      <c r="W8" s="205" t="s">
        <v>110</v>
      </c>
      <c r="X8" s="205"/>
      <c r="Y8" s="205"/>
      <c r="Z8" s="205"/>
      <c r="AA8" s="205"/>
      <c r="AB8" s="127"/>
      <c r="AC8" s="205" t="s">
        <v>107</v>
      </c>
      <c r="AD8" s="205"/>
      <c r="AE8" s="205"/>
      <c r="AF8" s="205"/>
      <c r="AG8" s="205"/>
      <c r="AH8" s="127"/>
      <c r="AI8" s="205" t="s">
        <v>108</v>
      </c>
      <c r="AJ8" s="205"/>
      <c r="AK8" s="205"/>
      <c r="AL8" s="127"/>
      <c r="AM8" s="205" t="s">
        <v>109</v>
      </c>
      <c r="AN8" s="205"/>
      <c r="AO8" s="205"/>
      <c r="AP8" s="127"/>
      <c r="AQ8" s="205" t="s">
        <v>110</v>
      </c>
      <c r="AR8" s="205"/>
      <c r="AS8" s="205"/>
    </row>
    <row r="9" spans="1:46" ht="21.75" customHeight="1">
      <c r="A9" s="207" t="s">
        <v>111</v>
      </c>
      <c r="B9" s="207"/>
      <c r="C9" s="207"/>
      <c r="D9" s="207"/>
      <c r="E9" s="207"/>
      <c r="F9" s="207"/>
      <c r="G9" s="207"/>
      <c r="H9" s="127"/>
      <c r="I9" s="208">
        <v>379658006</v>
      </c>
      <c r="J9" s="208"/>
      <c r="K9" s="208"/>
      <c r="L9" s="127"/>
      <c r="M9" s="208">
        <v>973</v>
      </c>
      <c r="N9" s="208"/>
      <c r="O9" s="208"/>
      <c r="P9" s="127"/>
      <c r="Q9" s="207" t="s">
        <v>112</v>
      </c>
      <c r="R9" s="207"/>
      <c r="S9" s="207"/>
      <c r="T9" s="207"/>
      <c r="U9" s="207"/>
      <c r="V9" s="127"/>
      <c r="W9" s="209">
        <v>0.199129492221227</v>
      </c>
      <c r="X9" s="209"/>
      <c r="Y9" s="209"/>
      <c r="Z9" s="209"/>
      <c r="AA9" s="209"/>
      <c r="AB9" s="127"/>
      <c r="AC9" s="208">
        <v>379658006</v>
      </c>
      <c r="AD9" s="208"/>
      <c r="AE9" s="208"/>
      <c r="AF9" s="208"/>
      <c r="AG9" s="208"/>
      <c r="AH9" s="127"/>
      <c r="AI9" s="208">
        <v>973</v>
      </c>
      <c r="AJ9" s="208"/>
      <c r="AK9" s="208"/>
      <c r="AL9" s="127"/>
      <c r="AM9" s="207" t="s">
        <v>112</v>
      </c>
      <c r="AN9" s="207"/>
      <c r="AO9" s="207"/>
      <c r="AP9" s="127"/>
      <c r="AQ9" s="209">
        <v>0.199129492221227</v>
      </c>
      <c r="AR9" s="209"/>
      <c r="AS9" s="209"/>
    </row>
    <row r="10" spans="1:46" ht="21.75" customHeight="1">
      <c r="A10" s="210" t="s">
        <v>113</v>
      </c>
      <c r="B10" s="210"/>
      <c r="C10" s="210"/>
      <c r="D10" s="210"/>
      <c r="E10" s="210"/>
      <c r="F10" s="210"/>
      <c r="G10" s="210"/>
      <c r="H10" s="127"/>
      <c r="I10" s="212">
        <v>51811416</v>
      </c>
      <c r="J10" s="212"/>
      <c r="K10" s="212"/>
      <c r="L10" s="127"/>
      <c r="M10" s="212">
        <v>2247</v>
      </c>
      <c r="N10" s="212"/>
      <c r="O10" s="212"/>
      <c r="P10" s="127"/>
      <c r="Q10" s="210" t="s">
        <v>114</v>
      </c>
      <c r="R10" s="210"/>
      <c r="S10" s="210"/>
      <c r="T10" s="210"/>
      <c r="U10" s="210"/>
      <c r="V10" s="127"/>
      <c r="W10" s="211">
        <v>0.19834762800929101</v>
      </c>
      <c r="X10" s="211"/>
      <c r="Y10" s="211"/>
      <c r="Z10" s="211"/>
      <c r="AA10" s="211"/>
      <c r="AB10" s="127"/>
      <c r="AC10" s="212">
        <v>51811416</v>
      </c>
      <c r="AD10" s="212"/>
      <c r="AE10" s="212"/>
      <c r="AF10" s="212"/>
      <c r="AG10" s="212"/>
      <c r="AH10" s="127"/>
      <c r="AI10" s="212">
        <v>2247</v>
      </c>
      <c r="AJ10" s="212"/>
      <c r="AK10" s="212"/>
      <c r="AL10" s="127"/>
      <c r="AM10" s="210" t="s">
        <v>114</v>
      </c>
      <c r="AN10" s="210"/>
      <c r="AO10" s="210"/>
      <c r="AP10" s="127"/>
      <c r="AQ10" s="211">
        <v>0.19834762800929101</v>
      </c>
      <c r="AR10" s="211"/>
      <c r="AS10" s="211"/>
    </row>
    <row r="11" spans="1:46" ht="21.75" customHeight="1">
      <c r="A11" s="210" t="s">
        <v>115</v>
      </c>
      <c r="B11" s="210"/>
      <c r="C11" s="210"/>
      <c r="D11" s="210"/>
      <c r="E11" s="210"/>
      <c r="F11" s="210"/>
      <c r="G11" s="210"/>
      <c r="H11" s="127"/>
      <c r="I11" s="212">
        <v>28000000</v>
      </c>
      <c r="J11" s="212"/>
      <c r="K11" s="212"/>
      <c r="L11" s="127"/>
      <c r="M11" s="212">
        <v>9279</v>
      </c>
      <c r="N11" s="212"/>
      <c r="O11" s="212"/>
      <c r="P11" s="127"/>
      <c r="Q11" s="210" t="s">
        <v>116</v>
      </c>
      <c r="R11" s="210"/>
      <c r="S11" s="210"/>
      <c r="T11" s="210"/>
      <c r="U11" s="210"/>
      <c r="V11" s="127"/>
      <c r="W11" s="211">
        <v>0.199129492221227</v>
      </c>
      <c r="X11" s="211"/>
      <c r="Y11" s="211"/>
      <c r="Z11" s="211"/>
      <c r="AA11" s="211"/>
      <c r="AB11" s="127"/>
      <c r="AC11" s="212">
        <v>28000000</v>
      </c>
      <c r="AD11" s="212"/>
      <c r="AE11" s="212"/>
      <c r="AF11" s="212"/>
      <c r="AG11" s="212"/>
      <c r="AH11" s="127"/>
      <c r="AI11" s="212">
        <v>9279</v>
      </c>
      <c r="AJ11" s="212"/>
      <c r="AK11" s="212"/>
      <c r="AL11" s="127"/>
      <c r="AM11" s="210" t="s">
        <v>116</v>
      </c>
      <c r="AN11" s="210"/>
      <c r="AO11" s="210"/>
      <c r="AP11" s="127"/>
      <c r="AQ11" s="211">
        <v>0.199129492221227</v>
      </c>
      <c r="AR11" s="211"/>
      <c r="AS11" s="211"/>
    </row>
    <row r="12" spans="1:46" ht="21.75" customHeight="1">
      <c r="A12" s="210" t="s">
        <v>117</v>
      </c>
      <c r="B12" s="210"/>
      <c r="C12" s="210"/>
      <c r="D12" s="210"/>
      <c r="E12" s="210"/>
      <c r="F12" s="210"/>
      <c r="G12" s="210"/>
      <c r="H12" s="127"/>
      <c r="I12" s="212">
        <v>40000000</v>
      </c>
      <c r="J12" s="212"/>
      <c r="K12" s="212"/>
      <c r="L12" s="127"/>
      <c r="M12" s="212">
        <v>8732</v>
      </c>
      <c r="N12" s="212"/>
      <c r="O12" s="212"/>
      <c r="P12" s="127"/>
      <c r="Q12" s="210" t="s">
        <v>118</v>
      </c>
      <c r="R12" s="210"/>
      <c r="S12" s="210"/>
      <c r="T12" s="210"/>
      <c r="U12" s="210"/>
      <c r="V12" s="127"/>
      <c r="W12" s="211">
        <v>0.199129492221227</v>
      </c>
      <c r="X12" s="211"/>
      <c r="Y12" s="211"/>
      <c r="Z12" s="211"/>
      <c r="AA12" s="211"/>
      <c r="AB12" s="127"/>
      <c r="AC12" s="212">
        <v>40000000</v>
      </c>
      <c r="AD12" s="212"/>
      <c r="AE12" s="212"/>
      <c r="AF12" s="212"/>
      <c r="AG12" s="212"/>
      <c r="AH12" s="127"/>
      <c r="AI12" s="212">
        <v>8732</v>
      </c>
      <c r="AJ12" s="212"/>
      <c r="AK12" s="212"/>
      <c r="AL12" s="127"/>
      <c r="AM12" s="210" t="s">
        <v>118</v>
      </c>
      <c r="AN12" s="210"/>
      <c r="AO12" s="210"/>
      <c r="AP12" s="127"/>
      <c r="AQ12" s="211">
        <v>0.199129492221227</v>
      </c>
      <c r="AR12" s="211"/>
      <c r="AS12" s="211"/>
    </row>
    <row r="13" spans="1:46" ht="21.75" customHeight="1">
      <c r="A13" s="210" t="s">
        <v>119</v>
      </c>
      <c r="B13" s="210"/>
      <c r="C13" s="210"/>
      <c r="D13" s="210"/>
      <c r="E13" s="210"/>
      <c r="F13" s="210"/>
      <c r="G13" s="210"/>
      <c r="H13" s="127"/>
      <c r="I13" s="212">
        <v>204000000</v>
      </c>
      <c r="J13" s="212"/>
      <c r="K13" s="212"/>
      <c r="L13" s="127"/>
      <c r="M13" s="212">
        <v>1306</v>
      </c>
      <c r="N13" s="212"/>
      <c r="O13" s="212"/>
      <c r="P13" s="127"/>
      <c r="Q13" s="210" t="s">
        <v>120</v>
      </c>
      <c r="R13" s="210"/>
      <c r="S13" s="210"/>
      <c r="T13" s="210"/>
      <c r="U13" s="210"/>
      <c r="V13" s="127"/>
      <c r="W13" s="211">
        <v>0.199129492221227</v>
      </c>
      <c r="X13" s="211"/>
      <c r="Y13" s="211"/>
      <c r="Z13" s="211"/>
      <c r="AA13" s="211"/>
      <c r="AB13" s="127"/>
      <c r="AC13" s="212">
        <v>204000000</v>
      </c>
      <c r="AD13" s="212"/>
      <c r="AE13" s="212"/>
      <c r="AF13" s="212"/>
      <c r="AG13" s="212"/>
      <c r="AH13" s="127"/>
      <c r="AI13" s="212">
        <v>1306</v>
      </c>
      <c r="AJ13" s="212"/>
      <c r="AK13" s="212"/>
      <c r="AL13" s="127"/>
      <c r="AM13" s="210" t="s">
        <v>120</v>
      </c>
      <c r="AN13" s="210"/>
      <c r="AO13" s="210"/>
      <c r="AP13" s="127"/>
      <c r="AQ13" s="211">
        <v>0.199129492221227</v>
      </c>
      <c r="AR13" s="211"/>
      <c r="AS13" s="211"/>
    </row>
    <row r="14" spans="1:46" ht="21.75" customHeight="1">
      <c r="A14" s="127"/>
      <c r="B14" s="127"/>
      <c r="C14" s="127"/>
      <c r="D14" s="127"/>
      <c r="E14" s="127"/>
      <c r="F14" s="127"/>
      <c r="G14" s="127"/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27"/>
      <c r="V14" s="127"/>
      <c r="W14" s="127"/>
      <c r="X14" s="127"/>
      <c r="Y14" s="127"/>
      <c r="Z14" s="127"/>
      <c r="AA14" s="127"/>
      <c r="AB14" s="127"/>
      <c r="AC14" s="127"/>
      <c r="AD14" s="127"/>
      <c r="AE14" s="127"/>
      <c r="AF14" s="127"/>
      <c r="AG14" s="127"/>
      <c r="AH14" s="127"/>
      <c r="AI14" s="127"/>
      <c r="AJ14" s="127"/>
      <c r="AK14" s="127"/>
      <c r="AL14" s="127"/>
      <c r="AM14" s="127"/>
      <c r="AN14" s="127"/>
      <c r="AO14" s="127"/>
      <c r="AP14" s="127"/>
      <c r="AQ14" s="127"/>
      <c r="AR14" s="127"/>
      <c r="AS14" s="127"/>
    </row>
    <row r="15" spans="1:46" ht="21.75" customHeight="1">
      <c r="A15" s="127"/>
      <c r="B15" s="127"/>
      <c r="C15" s="127"/>
      <c r="D15" s="127"/>
      <c r="E15" s="127"/>
      <c r="F15" s="127"/>
      <c r="G15" s="127"/>
      <c r="H15" s="127"/>
      <c r="I15" s="127"/>
      <c r="J15" s="127"/>
      <c r="K15" s="127"/>
      <c r="L15" s="127"/>
      <c r="M15" s="127"/>
      <c r="N15" s="127"/>
      <c r="O15" s="127"/>
      <c r="P15" s="127"/>
      <c r="Q15" s="127"/>
      <c r="R15" s="127"/>
      <c r="S15" s="127"/>
      <c r="T15" s="127"/>
      <c r="U15" s="127"/>
      <c r="V15" s="127"/>
      <c r="W15" s="127"/>
      <c r="X15" s="127"/>
      <c r="Y15" s="127"/>
      <c r="Z15" s="127"/>
      <c r="AA15" s="127"/>
      <c r="AB15" s="127"/>
      <c r="AC15" s="127"/>
      <c r="AD15" s="127"/>
      <c r="AE15" s="127"/>
      <c r="AF15" s="127"/>
      <c r="AG15" s="127"/>
      <c r="AH15" s="127"/>
      <c r="AI15" s="127"/>
      <c r="AJ15" s="127"/>
      <c r="AK15" s="127"/>
      <c r="AL15" s="127"/>
      <c r="AM15" s="127"/>
      <c r="AN15" s="127"/>
      <c r="AO15" s="127"/>
      <c r="AP15" s="127"/>
      <c r="AQ15" s="127"/>
      <c r="AR15" s="127"/>
      <c r="AS15" s="127"/>
    </row>
    <row r="16" spans="1:46" ht="21.75" customHeight="1">
      <c r="A16" s="127"/>
      <c r="B16" s="127"/>
      <c r="C16" s="127"/>
      <c r="D16" s="127"/>
      <c r="E16" s="127"/>
      <c r="F16" s="127"/>
      <c r="G16" s="127"/>
      <c r="H16" s="127"/>
      <c r="I16" s="127"/>
      <c r="J16" s="127"/>
      <c r="K16" s="127"/>
      <c r="L16" s="127"/>
      <c r="M16" s="127"/>
      <c r="N16" s="127"/>
      <c r="O16" s="127"/>
      <c r="P16" s="127"/>
      <c r="Q16" s="127"/>
      <c r="R16" s="127"/>
      <c r="S16" s="127"/>
      <c r="T16" s="127"/>
      <c r="U16" s="127"/>
      <c r="V16" s="127"/>
      <c r="W16" s="127"/>
      <c r="X16" s="127"/>
      <c r="Y16" s="127"/>
      <c r="Z16" s="127"/>
      <c r="AA16" s="127"/>
      <c r="AB16" s="127"/>
      <c r="AC16" s="127"/>
      <c r="AD16" s="127"/>
      <c r="AE16" s="127"/>
      <c r="AF16" s="127"/>
      <c r="AG16" s="127"/>
      <c r="AH16" s="127"/>
      <c r="AI16" s="127"/>
      <c r="AJ16" s="127"/>
      <c r="AK16" s="127"/>
      <c r="AL16" s="127"/>
      <c r="AM16" s="127"/>
      <c r="AN16" s="127"/>
      <c r="AO16" s="127"/>
      <c r="AP16" s="127"/>
      <c r="AQ16" s="127"/>
      <c r="AR16" s="127"/>
      <c r="AS16" s="127"/>
    </row>
    <row r="17" spans="1:45" ht="21.75" customHeight="1">
      <c r="A17" s="127"/>
      <c r="B17" s="127"/>
      <c r="C17" s="127"/>
      <c r="D17" s="127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  <c r="R17" s="127"/>
      <c r="S17" s="127"/>
      <c r="T17" s="127"/>
      <c r="U17" s="127"/>
      <c r="V17" s="127"/>
      <c r="W17" s="127"/>
      <c r="X17" s="127"/>
      <c r="Y17" s="127"/>
      <c r="Z17" s="127"/>
      <c r="AA17" s="127"/>
      <c r="AB17" s="127"/>
      <c r="AC17" s="127"/>
      <c r="AD17" s="127"/>
      <c r="AE17" s="127"/>
      <c r="AF17" s="127"/>
      <c r="AG17" s="127"/>
      <c r="AH17" s="127"/>
      <c r="AI17" s="127"/>
      <c r="AJ17" s="127"/>
      <c r="AK17" s="127"/>
      <c r="AL17" s="127"/>
      <c r="AM17" s="127"/>
      <c r="AN17" s="127"/>
      <c r="AO17" s="127"/>
      <c r="AP17" s="127"/>
      <c r="AQ17" s="127"/>
      <c r="AR17" s="127"/>
      <c r="AS17" s="127"/>
    </row>
    <row r="18" spans="1:45" ht="21.75" customHeight="1">
      <c r="A18" s="127"/>
      <c r="B18" s="127"/>
      <c r="C18" s="127"/>
      <c r="D18" s="127"/>
      <c r="E18" s="127"/>
      <c r="F18" s="127"/>
      <c r="G18" s="127"/>
      <c r="H18" s="127"/>
      <c r="I18" s="127"/>
      <c r="J18" s="127"/>
      <c r="K18" s="127"/>
      <c r="L18" s="127"/>
      <c r="M18" s="127"/>
      <c r="N18" s="127"/>
      <c r="O18" s="127"/>
      <c r="P18" s="127"/>
      <c r="Q18" s="127"/>
      <c r="R18" s="127"/>
      <c r="S18" s="127"/>
      <c r="T18" s="127"/>
      <c r="U18" s="127"/>
      <c r="V18" s="127"/>
      <c r="W18" s="127"/>
      <c r="X18" s="127"/>
      <c r="Y18" s="127"/>
      <c r="Z18" s="127"/>
      <c r="AA18" s="127"/>
      <c r="AB18" s="127"/>
      <c r="AC18" s="127"/>
      <c r="AD18" s="127"/>
      <c r="AE18" s="127"/>
      <c r="AF18" s="127"/>
      <c r="AG18" s="127"/>
      <c r="AH18" s="127"/>
      <c r="AI18" s="127"/>
      <c r="AJ18" s="127"/>
      <c r="AK18" s="127"/>
      <c r="AL18" s="127"/>
      <c r="AM18" s="127"/>
      <c r="AN18" s="127"/>
      <c r="AO18" s="127"/>
      <c r="AP18" s="127"/>
      <c r="AQ18" s="127"/>
      <c r="AR18" s="127"/>
      <c r="AS18" s="127"/>
    </row>
    <row r="19" spans="1:45" ht="21.75" customHeight="1"/>
    <row r="20" spans="1:45" ht="21.75" customHeight="1"/>
    <row r="21" spans="1:45" ht="21.75" customHeight="1"/>
    <row r="22" spans="1:45" ht="21.75" customHeight="1"/>
    <row r="23" spans="1:45" ht="21.75" customHeight="1"/>
    <row r="24" spans="1:45" ht="21.75" customHeight="1"/>
    <row r="25" spans="1:45" ht="21.75" customHeight="1"/>
    <row r="26" spans="1:45" ht="21.75" customHeight="1"/>
    <row r="27" spans="1:45" ht="21.75" customHeight="1"/>
    <row r="28" spans="1:45" ht="21.75" customHeight="1"/>
    <row r="29" spans="1:45" ht="21.75" customHeight="1"/>
    <row r="30" spans="1:45" ht="21.75" customHeight="1"/>
    <row r="31" spans="1:45" ht="21.75" customHeight="1"/>
    <row r="32" spans="1:45" ht="21.75" customHeight="1"/>
    <row r="33" ht="21.75" customHeight="1"/>
    <row r="34" ht="21.75" customHeight="1"/>
    <row r="35" ht="21.75" customHeight="1"/>
    <row r="36" ht="21.75" customHeight="1"/>
    <row r="37" ht="21.75" customHeight="1"/>
    <row r="38" ht="21.75" customHeight="1"/>
    <row r="39" ht="21.75" customHeight="1"/>
    <row r="40" ht="21.75" customHeight="1"/>
    <row r="41" ht="21.75" customHeight="1"/>
    <row r="42" ht="21.75" customHeight="1"/>
    <row r="43" ht="21.75" customHeight="1"/>
    <row r="44" ht="21.75" customHeight="1"/>
    <row r="45" ht="21.75" customHeight="1"/>
    <row r="46" ht="21.75" customHeight="1"/>
    <row r="47" ht="21.75" customHeight="1"/>
    <row r="48" ht="21.75" customHeight="1"/>
    <row r="49" ht="21.75" customHeight="1"/>
    <row r="50" ht="21.75" customHeight="1"/>
    <row r="51" ht="21.75" customHeight="1"/>
    <row r="52" ht="21.75" customHeight="1"/>
    <row r="53" ht="21.75" customHeight="1"/>
    <row r="54" ht="21.75" customHeight="1"/>
    <row r="55" ht="21.75" customHeight="1"/>
    <row r="56" ht="21.75" customHeight="1"/>
    <row r="57" ht="21.75" customHeight="1"/>
    <row r="58" ht="21.75" customHeight="1"/>
    <row r="59" ht="21.75" customHeight="1"/>
    <row r="60" ht="21.75" customHeight="1"/>
    <row r="61" ht="21.75" customHeight="1"/>
    <row r="62" ht="21.75" customHeight="1"/>
    <row r="63" ht="21.75" customHeight="1"/>
    <row r="64" ht="21.75" customHeight="1"/>
    <row r="65" ht="21.75" customHeight="1"/>
    <row r="66" ht="21.75" customHeight="1"/>
    <row r="67" ht="21.75" customHeight="1"/>
    <row r="68" ht="21.75" customHeight="1"/>
    <row r="69" ht="21.75" customHeight="1"/>
    <row r="70" ht="21.75" customHeight="1"/>
    <row r="71" ht="21.75" customHeight="1"/>
    <row r="72" ht="21.75" customHeight="1"/>
    <row r="73" ht="21.75" customHeight="1"/>
    <row r="74" ht="21.75" customHeight="1"/>
    <row r="75" ht="21.75" customHeight="1"/>
    <row r="76" ht="21.75" customHeight="1"/>
    <row r="77" ht="21.75" customHeight="1"/>
    <row r="78" ht="21.75" customHeight="1"/>
    <row r="79" ht="21.75" customHeight="1"/>
    <row r="80" ht="21.75" customHeight="1"/>
    <row r="81" ht="21.75" customHeight="1"/>
    <row r="82" ht="21.75" customHeight="1"/>
    <row r="83" ht="21.75" customHeight="1"/>
    <row r="84" ht="21.75" customHeight="1"/>
    <row r="85" ht="21.75" customHeight="1"/>
    <row r="86" ht="21.75" customHeight="1"/>
    <row r="87" ht="21.75" customHeight="1"/>
    <row r="88" ht="21.75" customHeight="1"/>
    <row r="89" ht="21.75" customHeight="1"/>
    <row r="90" ht="21.75" customHeight="1"/>
    <row r="91" ht="21.75" customHeight="1"/>
    <row r="92" ht="21.75" customHeight="1"/>
    <row r="93" ht="21.75" customHeight="1"/>
    <row r="94" ht="21.75" customHeight="1"/>
    <row r="95" ht="21.75" customHeight="1"/>
    <row r="96" ht="21.75" customHeight="1"/>
    <row r="97" ht="21.75" customHeight="1"/>
    <row r="98" ht="21.75" customHeight="1"/>
  </sheetData>
  <mergeCells count="59">
    <mergeCell ref="W13:AA13"/>
    <mergeCell ref="AC13:AG13"/>
    <mergeCell ref="AI13:AK13"/>
    <mergeCell ref="AM13:AO13"/>
    <mergeCell ref="AC11:AG11"/>
    <mergeCell ref="AI11:AK11"/>
    <mergeCell ref="AQ12:AS12"/>
    <mergeCell ref="AQ13:AS13"/>
    <mergeCell ref="A12:G12"/>
    <mergeCell ref="I12:K12"/>
    <mergeCell ref="M12:O12"/>
    <mergeCell ref="Q12:U12"/>
    <mergeCell ref="W12:AA12"/>
    <mergeCell ref="AC12:AG12"/>
    <mergeCell ref="AI12:AK12"/>
    <mergeCell ref="AM12:AO12"/>
    <mergeCell ref="A13:G13"/>
    <mergeCell ref="I13:K13"/>
    <mergeCell ref="M13:O13"/>
    <mergeCell ref="Q13:U13"/>
    <mergeCell ref="AM11:AO11"/>
    <mergeCell ref="AM10:AO10"/>
    <mergeCell ref="AQ10:AS10"/>
    <mergeCell ref="AQ11:AS11"/>
    <mergeCell ref="A10:G10"/>
    <mergeCell ref="I10:K10"/>
    <mergeCell ref="M10:O10"/>
    <mergeCell ref="Q10:U10"/>
    <mergeCell ref="W10:AA10"/>
    <mergeCell ref="AC10:AG10"/>
    <mergeCell ref="AI10:AK10"/>
    <mergeCell ref="A11:G11"/>
    <mergeCell ref="I11:K11"/>
    <mergeCell ref="M11:O11"/>
    <mergeCell ref="Q11:U11"/>
    <mergeCell ref="W11:AA11"/>
    <mergeCell ref="AC9:AG9"/>
    <mergeCell ref="AI9:AK9"/>
    <mergeCell ref="AM9:AO9"/>
    <mergeCell ref="AQ9:AS9"/>
    <mergeCell ref="A8:G8"/>
    <mergeCell ref="I8:K8"/>
    <mergeCell ref="M8:O8"/>
    <mergeCell ref="A9:G9"/>
    <mergeCell ref="I9:K9"/>
    <mergeCell ref="M9:O9"/>
    <mergeCell ref="Q9:U9"/>
    <mergeCell ref="W9:AA9"/>
    <mergeCell ref="Q8:U8"/>
    <mergeCell ref="W8:AA8"/>
    <mergeCell ref="I6:AA6"/>
    <mergeCell ref="AC6:AS6"/>
    <mergeCell ref="A1:AS1"/>
    <mergeCell ref="A2:AS2"/>
    <mergeCell ref="A3:AS3"/>
    <mergeCell ref="AC8:AG8"/>
    <mergeCell ref="AI8:AK8"/>
    <mergeCell ref="AM8:AO8"/>
    <mergeCell ref="AQ8:AS8"/>
  </mergeCells>
  <pageMargins left="0.39" right="0.39" top="0.39" bottom="0.39" header="0" footer="0"/>
  <pageSetup paperSize="9" scale="8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3"/>
  <sheetViews>
    <sheetView rightToLeft="1" workbookViewId="0">
      <selection activeCell="AF11" sqref="AF11"/>
    </sheetView>
  </sheetViews>
  <sheetFormatPr defaultRowHeight="12.75"/>
  <cols>
    <col min="1" max="1" width="6.42578125" bestFit="1" customWidth="1"/>
    <col min="2" max="2" width="17.85546875" customWidth="1"/>
    <col min="3" max="3" width="1.28515625" customWidth="1"/>
    <col min="4" max="4" width="11.42578125" customWidth="1"/>
    <col min="5" max="5" width="1.28515625" customWidth="1"/>
    <col min="6" max="6" width="15.42578125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8.85546875" customWidth="1"/>
    <col min="13" max="13" width="1.28515625" customWidth="1"/>
    <col min="14" max="14" width="9" customWidth="1"/>
    <col min="15" max="15" width="1.28515625" customWidth="1"/>
    <col min="16" max="16" width="5.42578125" bestFit="1" customWidth="1"/>
    <col min="17" max="17" width="1.28515625" customWidth="1"/>
    <col min="18" max="18" width="12.85546875" bestFit="1" customWidth="1"/>
    <col min="19" max="19" width="1.28515625" customWidth="1"/>
    <col min="20" max="20" width="16" bestFit="1" customWidth="1"/>
    <col min="21" max="21" width="1.28515625" customWidth="1"/>
    <col min="22" max="22" width="7" bestFit="1" customWidth="1"/>
    <col min="23" max="23" width="1.28515625" customWidth="1"/>
    <col min="24" max="24" width="14.710937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7" bestFit="1" customWidth="1"/>
    <col min="31" max="31" width="1.28515625" customWidth="1"/>
    <col min="32" max="32" width="9.5703125" customWidth="1"/>
    <col min="33" max="33" width="1.28515625" customWidth="1"/>
    <col min="34" max="34" width="14.7109375" bestFit="1" customWidth="1"/>
    <col min="35" max="35" width="1.28515625" customWidth="1"/>
    <col min="36" max="36" width="16" bestFit="1" customWidth="1"/>
    <col min="37" max="37" width="1.28515625" customWidth="1"/>
    <col min="38" max="38" width="12.7109375" customWidth="1"/>
    <col min="39" max="39" width="0.28515625" customWidth="1"/>
  </cols>
  <sheetData>
    <row r="1" spans="1:38" ht="25.5">
      <c r="A1" s="185" t="s">
        <v>0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5"/>
      <c r="Y1" s="185"/>
      <c r="Z1" s="185"/>
      <c r="AA1" s="185"/>
      <c r="AB1" s="185"/>
      <c r="AC1" s="185"/>
      <c r="AD1" s="185"/>
      <c r="AE1" s="185"/>
      <c r="AF1" s="185"/>
      <c r="AG1" s="185"/>
      <c r="AH1" s="185"/>
      <c r="AI1" s="185"/>
      <c r="AJ1" s="185"/>
      <c r="AK1" s="185"/>
      <c r="AL1" s="185"/>
    </row>
    <row r="2" spans="1:38" ht="25.5">
      <c r="A2" s="185" t="s">
        <v>1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Y2" s="185"/>
      <c r="Z2" s="185"/>
      <c r="AA2" s="185"/>
      <c r="AB2" s="185"/>
      <c r="AC2" s="185"/>
      <c r="AD2" s="185"/>
      <c r="AE2" s="185"/>
      <c r="AF2" s="185"/>
      <c r="AG2" s="185"/>
      <c r="AH2" s="185"/>
      <c r="AI2" s="185"/>
      <c r="AJ2" s="185"/>
      <c r="AK2" s="185"/>
      <c r="AL2" s="185"/>
    </row>
    <row r="3" spans="1:38" ht="25.5">
      <c r="A3" s="185" t="s">
        <v>2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185"/>
      <c r="U3" s="185"/>
      <c r="V3" s="185"/>
      <c r="W3" s="185"/>
      <c r="X3" s="185"/>
      <c r="Y3" s="185"/>
      <c r="Z3" s="185"/>
      <c r="AA3" s="185"/>
      <c r="AB3" s="185"/>
      <c r="AC3" s="185"/>
      <c r="AD3" s="185"/>
      <c r="AE3" s="185"/>
      <c r="AF3" s="185"/>
      <c r="AG3" s="185"/>
      <c r="AH3" s="185"/>
      <c r="AI3" s="185"/>
      <c r="AJ3" s="185"/>
      <c r="AK3" s="185"/>
      <c r="AL3" s="185"/>
    </row>
    <row r="5" spans="1:38" ht="24">
      <c r="A5" s="2" t="s">
        <v>122</v>
      </c>
      <c r="B5" s="186" t="s">
        <v>123</v>
      </c>
      <c r="C5" s="186"/>
      <c r="D5" s="186"/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  <c r="P5" s="186"/>
      <c r="Q5" s="186"/>
      <c r="R5" s="186"/>
      <c r="S5" s="186"/>
      <c r="T5" s="186"/>
      <c r="U5" s="186"/>
      <c r="V5" s="186"/>
      <c r="W5" s="186"/>
      <c r="X5" s="186"/>
      <c r="Y5" s="186"/>
      <c r="Z5" s="186"/>
      <c r="AA5" s="186"/>
      <c r="AB5" s="186"/>
      <c r="AC5" s="186"/>
      <c r="AD5" s="186"/>
      <c r="AE5" s="186"/>
      <c r="AF5" s="186"/>
      <c r="AG5" s="186"/>
      <c r="AH5" s="186"/>
      <c r="AI5" s="186"/>
      <c r="AJ5" s="186"/>
      <c r="AK5" s="186"/>
      <c r="AL5" s="186"/>
    </row>
    <row r="6" spans="1:38" ht="21">
      <c r="A6" s="184" t="s">
        <v>124</v>
      </c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4" t="s">
        <v>7</v>
      </c>
      <c r="Q6" s="184"/>
      <c r="R6" s="184"/>
      <c r="S6" s="184"/>
      <c r="T6" s="184"/>
      <c r="V6" s="184" t="s">
        <v>8</v>
      </c>
      <c r="W6" s="184"/>
      <c r="X6" s="184"/>
      <c r="Y6" s="184"/>
      <c r="Z6" s="184"/>
      <c r="AA6" s="184"/>
      <c r="AB6" s="184"/>
      <c r="AD6" s="184" t="s">
        <v>9</v>
      </c>
      <c r="AE6" s="184"/>
      <c r="AF6" s="184"/>
      <c r="AG6" s="184"/>
      <c r="AH6" s="184"/>
      <c r="AI6" s="184"/>
      <c r="AJ6" s="184"/>
      <c r="AK6" s="184"/>
      <c r="AL6" s="184"/>
    </row>
    <row r="7" spans="1:38" ht="2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V7" s="183" t="s">
        <v>10</v>
      </c>
      <c r="W7" s="183"/>
      <c r="X7" s="183"/>
      <c r="Y7" s="4"/>
      <c r="Z7" s="183" t="s">
        <v>11</v>
      </c>
      <c r="AA7" s="183"/>
      <c r="AB7" s="183"/>
      <c r="AD7" s="4"/>
      <c r="AE7" s="4"/>
      <c r="AF7" s="4"/>
      <c r="AG7" s="4"/>
      <c r="AH7" s="4"/>
      <c r="AI7" s="4"/>
      <c r="AJ7" s="4"/>
      <c r="AK7" s="4"/>
      <c r="AL7" s="4"/>
    </row>
    <row r="8" spans="1:38" s="131" customFormat="1" ht="63">
      <c r="A8" s="213" t="s">
        <v>125</v>
      </c>
      <c r="B8" s="213"/>
      <c r="D8" s="17" t="s">
        <v>126</v>
      </c>
      <c r="F8" s="17" t="s">
        <v>127</v>
      </c>
      <c r="H8" s="17" t="s">
        <v>128</v>
      </c>
      <c r="J8" s="17" t="s">
        <v>129</v>
      </c>
      <c r="L8" s="17" t="s">
        <v>130</v>
      </c>
      <c r="N8" s="17" t="s">
        <v>110</v>
      </c>
      <c r="P8" s="17" t="s">
        <v>13</v>
      </c>
      <c r="R8" s="17" t="s">
        <v>14</v>
      </c>
      <c r="T8" s="17" t="s">
        <v>15</v>
      </c>
      <c r="V8" s="18" t="s">
        <v>13</v>
      </c>
      <c r="W8" s="132"/>
      <c r="X8" s="18" t="s">
        <v>14</v>
      </c>
      <c r="Z8" s="18" t="s">
        <v>13</v>
      </c>
      <c r="AA8" s="132"/>
      <c r="AB8" s="18" t="s">
        <v>16</v>
      </c>
      <c r="AD8" s="17" t="s">
        <v>13</v>
      </c>
      <c r="AF8" s="17" t="s">
        <v>17</v>
      </c>
      <c r="AH8" s="17" t="s">
        <v>14</v>
      </c>
      <c r="AJ8" s="17" t="s">
        <v>15</v>
      </c>
      <c r="AL8" s="17" t="s">
        <v>18</v>
      </c>
    </row>
    <row r="9" spans="1:38" ht="18.75">
      <c r="A9" s="214" t="s">
        <v>131</v>
      </c>
      <c r="B9" s="214"/>
      <c r="D9" s="238" t="s">
        <v>132</v>
      </c>
      <c r="E9" s="235"/>
      <c r="F9" s="238" t="s">
        <v>132</v>
      </c>
      <c r="H9" s="15" t="s">
        <v>133</v>
      </c>
      <c r="J9" s="15" t="s">
        <v>134</v>
      </c>
      <c r="L9" s="133">
        <v>23</v>
      </c>
      <c r="N9" s="133">
        <v>23</v>
      </c>
      <c r="P9" s="16">
        <v>0</v>
      </c>
      <c r="R9" s="16">
        <v>0</v>
      </c>
      <c r="T9" s="16">
        <v>0</v>
      </c>
      <c r="V9" s="16">
        <v>60000</v>
      </c>
      <c r="X9" s="16">
        <v>51736116225</v>
      </c>
      <c r="Z9" s="16">
        <v>0</v>
      </c>
      <c r="AB9" s="16">
        <v>0</v>
      </c>
      <c r="AD9" s="16">
        <v>60000</v>
      </c>
      <c r="AF9" s="16">
        <v>851800</v>
      </c>
      <c r="AH9" s="16">
        <v>51736116225</v>
      </c>
      <c r="AJ9" s="16">
        <v>51080210025</v>
      </c>
      <c r="AL9" s="42">
        <v>0.2435709453031662</v>
      </c>
    </row>
    <row r="10" spans="1:38" ht="21">
      <c r="A10" s="182" t="s">
        <v>104</v>
      </c>
      <c r="B10" s="182"/>
      <c r="D10" s="13"/>
      <c r="F10" s="13"/>
      <c r="H10" s="13"/>
      <c r="J10" s="13"/>
      <c r="L10" s="13"/>
      <c r="N10" s="13"/>
      <c r="P10" s="13">
        <v>0</v>
      </c>
      <c r="R10" s="13">
        <v>0</v>
      </c>
      <c r="T10" s="13">
        <v>0</v>
      </c>
      <c r="V10" s="13">
        <v>60000</v>
      </c>
      <c r="X10" s="13">
        <v>51736116225</v>
      </c>
      <c r="Z10" s="13">
        <v>0</v>
      </c>
      <c r="AB10" s="13">
        <v>0</v>
      </c>
      <c r="AD10" s="13">
        <v>60000</v>
      </c>
      <c r="AF10" s="13"/>
      <c r="AH10" s="13">
        <v>51736116225</v>
      </c>
      <c r="AJ10" s="13">
        <v>51080210025</v>
      </c>
      <c r="AL10" s="230">
        <v>0.24</v>
      </c>
    </row>
    <row r="13" spans="1:38">
      <c r="AJ13" s="125"/>
    </row>
  </sheetData>
  <mergeCells count="13"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scale="53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23"/>
  <sheetViews>
    <sheetView rightToLeft="1" workbookViewId="0">
      <selection activeCell="M27" sqref="M27"/>
    </sheetView>
  </sheetViews>
  <sheetFormatPr defaultRowHeight="12.75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>
      <c r="A1" s="185" t="s">
        <v>0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</row>
    <row r="2" spans="1:13" ht="21.75" customHeight="1">
      <c r="A2" s="185" t="s">
        <v>1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</row>
    <row r="3" spans="1:13" ht="21.75" customHeight="1">
      <c r="A3" s="185" t="s">
        <v>2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</row>
    <row r="4" spans="1:13" ht="14.45" customHeight="1">
      <c r="A4" s="186" t="s">
        <v>135</v>
      </c>
      <c r="B4" s="186"/>
      <c r="C4" s="186"/>
      <c r="D4" s="186"/>
      <c r="E4" s="186"/>
      <c r="F4" s="186"/>
      <c r="G4" s="186"/>
      <c r="H4" s="186"/>
      <c r="I4" s="186"/>
      <c r="J4" s="186"/>
      <c r="K4" s="186"/>
      <c r="L4" s="186"/>
      <c r="M4" s="186"/>
    </row>
    <row r="5" spans="1:13" ht="14.45" customHeight="1">
      <c r="A5" s="186" t="s">
        <v>136</v>
      </c>
      <c r="B5" s="186"/>
      <c r="C5" s="186"/>
      <c r="D5" s="186"/>
      <c r="E5" s="186"/>
      <c r="F5" s="186"/>
      <c r="G5" s="186"/>
      <c r="H5" s="186"/>
      <c r="I5" s="186"/>
      <c r="J5" s="186"/>
      <c r="K5" s="186"/>
      <c r="L5" s="186"/>
      <c r="M5" s="186"/>
    </row>
    <row r="6" spans="1:13" ht="14.45" customHeight="1"/>
    <row r="7" spans="1:13" ht="14.45" customHeight="1">
      <c r="C7" s="184" t="s">
        <v>9</v>
      </c>
      <c r="D7" s="184"/>
      <c r="E7" s="184"/>
      <c r="F7" s="184"/>
      <c r="G7" s="184"/>
      <c r="H7" s="184"/>
      <c r="I7" s="184"/>
      <c r="J7" s="184"/>
      <c r="K7" s="184"/>
      <c r="L7" s="184"/>
      <c r="M7" s="184"/>
    </row>
    <row r="8" spans="1:13" ht="14.45" customHeight="1">
      <c r="A8" s="3" t="s">
        <v>137</v>
      </c>
      <c r="C8" s="5" t="s">
        <v>13</v>
      </c>
      <c r="D8" s="4"/>
      <c r="E8" s="5" t="s">
        <v>138</v>
      </c>
      <c r="F8" s="4"/>
      <c r="G8" s="5" t="s">
        <v>139</v>
      </c>
      <c r="H8" s="4"/>
      <c r="I8" s="5" t="s">
        <v>140</v>
      </c>
      <c r="J8" s="4"/>
      <c r="K8" s="5" t="s">
        <v>141</v>
      </c>
      <c r="L8" s="4"/>
      <c r="M8" s="5" t="s">
        <v>142</v>
      </c>
    </row>
    <row r="9" spans="1:13" ht="21.75" customHeight="1">
      <c r="A9" s="6" t="s">
        <v>82</v>
      </c>
      <c r="C9" s="7">
        <v>23482082</v>
      </c>
      <c r="E9" s="7">
        <v>13260</v>
      </c>
      <c r="G9" s="7">
        <v>7430</v>
      </c>
      <c r="I9" s="135">
        <v>-43.97</v>
      </c>
      <c r="K9" s="7">
        <v>174471869260</v>
      </c>
      <c r="M9" s="6" t="s">
        <v>284</v>
      </c>
    </row>
    <row r="10" spans="1:13" ht="21.75" customHeight="1">
      <c r="A10" s="10" t="s">
        <v>71</v>
      </c>
      <c r="C10" s="11">
        <v>7079893</v>
      </c>
      <c r="E10" s="11">
        <v>11080</v>
      </c>
      <c r="G10" s="11">
        <v>6390</v>
      </c>
      <c r="I10" s="136">
        <v>-42.33</v>
      </c>
      <c r="K10" s="11">
        <v>45240516270</v>
      </c>
      <c r="M10" s="134" t="s">
        <v>284</v>
      </c>
    </row>
    <row r="11" spans="1:13" ht="21.75" customHeight="1">
      <c r="A11" s="12" t="s">
        <v>104</v>
      </c>
      <c r="C11" s="13">
        <v>30561975</v>
      </c>
      <c r="E11" s="13"/>
      <c r="G11" s="13"/>
      <c r="I11" s="13"/>
      <c r="K11" s="13">
        <v>219712385530</v>
      </c>
      <c r="M11" s="13"/>
    </row>
    <row r="23" spans="13:13">
      <c r="M23" s="1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scale="86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8"/>
  <sheetViews>
    <sheetView rightToLeft="1" workbookViewId="0">
      <selection activeCell="J19" sqref="J19"/>
    </sheetView>
  </sheetViews>
  <sheetFormatPr defaultRowHeight="12.75"/>
  <cols>
    <col min="1" max="1" width="6.28515625" bestFit="1" customWidth="1"/>
    <col min="2" max="2" width="24.85546875" customWidth="1"/>
    <col min="3" max="3" width="1.28515625" customWidth="1"/>
    <col min="4" max="4" width="16.140625" bestFit="1" customWidth="1"/>
    <col min="5" max="5" width="1.28515625" customWidth="1"/>
    <col min="6" max="6" width="17.85546875" bestFit="1" customWidth="1"/>
    <col min="7" max="7" width="1.28515625" customWidth="1"/>
    <col min="8" max="8" width="17.85546875" bestFit="1" customWidth="1"/>
    <col min="9" max="9" width="1.28515625" customWidth="1"/>
    <col min="10" max="10" width="17.8554687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>
      <c r="A1" s="185" t="s">
        <v>0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</row>
    <row r="2" spans="1:12" ht="21.75" customHeight="1">
      <c r="A2" s="185" t="s">
        <v>1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</row>
    <row r="3" spans="1:12" ht="21.75" customHeight="1">
      <c r="A3" s="185" t="s">
        <v>2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</row>
    <row r="4" spans="1:12" ht="14.45" customHeight="1"/>
    <row r="5" spans="1:12" ht="14.45" customHeight="1">
      <c r="A5" s="2" t="s">
        <v>143</v>
      </c>
      <c r="B5" s="186" t="s">
        <v>144</v>
      </c>
      <c r="C5" s="186"/>
      <c r="D5" s="186"/>
      <c r="E5" s="186"/>
      <c r="F5" s="186"/>
      <c r="G5" s="186"/>
      <c r="H5" s="186"/>
      <c r="I5" s="186"/>
      <c r="J5" s="186"/>
      <c r="K5" s="186"/>
      <c r="L5" s="186"/>
    </row>
    <row r="6" spans="1:12" ht="14.45" customHeight="1">
      <c r="D6" s="3" t="s">
        <v>7</v>
      </c>
      <c r="F6" s="184" t="s">
        <v>8</v>
      </c>
      <c r="G6" s="184"/>
      <c r="H6" s="184"/>
      <c r="J6" s="3" t="s">
        <v>9</v>
      </c>
    </row>
    <row r="7" spans="1:12" ht="21">
      <c r="A7" s="184" t="s">
        <v>145</v>
      </c>
      <c r="B7" s="184"/>
      <c r="D7" s="3" t="s">
        <v>146</v>
      </c>
      <c r="F7" s="3" t="s">
        <v>147</v>
      </c>
      <c r="H7" s="3" t="s">
        <v>148</v>
      </c>
      <c r="J7" s="3" t="s">
        <v>146</v>
      </c>
      <c r="L7" s="3" t="s">
        <v>18</v>
      </c>
    </row>
    <row r="8" spans="1:12" ht="21.75" customHeight="1">
      <c r="A8" s="215" t="s">
        <v>287</v>
      </c>
      <c r="B8" s="215"/>
      <c r="D8" s="123">
        <v>18033591</v>
      </c>
      <c r="F8" s="123">
        <v>2110803510006</v>
      </c>
      <c r="H8" s="123">
        <v>200000750000</v>
      </c>
      <c r="J8" s="123">
        <v>1910820793597</v>
      </c>
      <c r="L8" s="42">
        <v>9.111560558846147</v>
      </c>
    </row>
    <row r="9" spans="1:12" ht="21.75" customHeight="1">
      <c r="A9" s="215" t="s">
        <v>22</v>
      </c>
      <c r="B9" s="215"/>
      <c r="C9" s="116"/>
      <c r="D9" s="123">
        <v>129622719489</v>
      </c>
      <c r="E9" s="116"/>
      <c r="F9" s="123">
        <v>2421820205241</v>
      </c>
      <c r="G9" s="116"/>
      <c r="H9" s="123">
        <v>2547335907849</v>
      </c>
      <c r="I9" s="116"/>
      <c r="J9" s="123">
        <v>4107016881</v>
      </c>
      <c r="K9" s="116"/>
      <c r="L9" s="231">
        <v>1.9583905069921085E-2</v>
      </c>
    </row>
    <row r="10" spans="1:12" ht="21.75" customHeight="1">
      <c r="A10" s="215" t="s">
        <v>285</v>
      </c>
      <c r="B10" s="215"/>
      <c r="D10" s="123">
        <v>1556018022</v>
      </c>
      <c r="F10" s="123">
        <v>179558424519</v>
      </c>
      <c r="H10" s="123">
        <v>181094761000</v>
      </c>
      <c r="J10" s="123">
        <v>19681541</v>
      </c>
      <c r="L10" s="231">
        <v>9.3849487777101671E-5</v>
      </c>
    </row>
    <row r="11" spans="1:12" ht="21.75" customHeight="1">
      <c r="A11" s="216" t="s">
        <v>24</v>
      </c>
      <c r="B11" s="216"/>
      <c r="D11" s="9">
        <v>12261797</v>
      </c>
      <c r="F11" s="9">
        <v>1990511</v>
      </c>
      <c r="G11">
        <v>0</v>
      </c>
      <c r="H11" s="9">
        <v>3612319</v>
      </c>
      <c r="I11">
        <v>0</v>
      </c>
      <c r="J11" s="9">
        <v>10639989</v>
      </c>
      <c r="L11" s="231">
        <v>5.0735738507670518E-5</v>
      </c>
    </row>
    <row r="12" spans="1:12" ht="21.75" customHeight="1">
      <c r="A12" s="216" t="s">
        <v>286</v>
      </c>
      <c r="B12" s="216"/>
      <c r="D12" s="9">
        <v>3521802</v>
      </c>
      <c r="F12" s="9">
        <v>12280</v>
      </c>
      <c r="H12" s="9">
        <v>630000</v>
      </c>
      <c r="J12" s="9">
        <v>2904082</v>
      </c>
      <c r="L12" s="231">
        <v>1.3847828692006432E-5</v>
      </c>
    </row>
    <row r="13" spans="1:12" ht="21.75" customHeight="1" thickBot="1">
      <c r="A13" s="182" t="s">
        <v>104</v>
      </c>
      <c r="B13" s="182"/>
      <c r="D13" s="13">
        <v>131212554701</v>
      </c>
      <c r="F13" s="13">
        <v>4712184142557</v>
      </c>
      <c r="H13" s="13">
        <v>2928435661168</v>
      </c>
      <c r="J13" s="13">
        <v>1914961036090</v>
      </c>
      <c r="L13" s="230">
        <f>SUM(L8:L12)</f>
        <v>9.1313028969710448</v>
      </c>
    </row>
    <row r="14" spans="1:12" ht="13.5" thickTop="1"/>
    <row r="18" spans="2:2">
      <c r="B18" s="116"/>
    </row>
  </sheetData>
  <mergeCells count="12">
    <mergeCell ref="A9:B9"/>
    <mergeCell ref="A12:B12"/>
    <mergeCell ref="A8:B8"/>
    <mergeCell ref="A13:B13"/>
    <mergeCell ref="A7:B7"/>
    <mergeCell ref="A10:B10"/>
    <mergeCell ref="A11:B11"/>
    <mergeCell ref="A1:L1"/>
    <mergeCell ref="A2:L2"/>
    <mergeCell ref="A3:L3"/>
    <mergeCell ref="B5:L5"/>
    <mergeCell ref="F6:H6"/>
  </mergeCells>
  <pageMargins left="0.39" right="0.39" top="0.39" bottom="0.39" header="0" footer="0"/>
  <pageSetup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13"/>
  <sheetViews>
    <sheetView rightToLeft="1" workbookViewId="0">
      <selection activeCell="F24" sqref="F24"/>
    </sheetView>
  </sheetViews>
  <sheetFormatPr defaultRowHeight="12.75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  <col min="13" max="13" width="11.140625" bestFit="1" customWidth="1"/>
  </cols>
  <sheetData>
    <row r="1" spans="1:13" ht="25.5">
      <c r="A1" s="217" t="s">
        <v>0</v>
      </c>
      <c r="B1" s="217"/>
      <c r="C1" s="217"/>
      <c r="D1" s="217"/>
      <c r="E1" s="217"/>
      <c r="F1" s="217"/>
      <c r="G1" s="217"/>
      <c r="H1" s="217"/>
      <c r="I1" s="217"/>
      <c r="J1" s="217"/>
    </row>
    <row r="2" spans="1:13" ht="25.5">
      <c r="A2" s="217" t="s">
        <v>149</v>
      </c>
      <c r="B2" s="217"/>
      <c r="C2" s="217"/>
      <c r="D2" s="217"/>
      <c r="E2" s="217"/>
      <c r="F2" s="217"/>
      <c r="G2" s="217"/>
      <c r="H2" s="217"/>
      <c r="I2" s="217"/>
      <c r="J2" s="217"/>
    </row>
    <row r="3" spans="1:13" ht="25.5">
      <c r="A3" s="217" t="s">
        <v>2</v>
      </c>
      <c r="B3" s="217"/>
      <c r="C3" s="217"/>
      <c r="D3" s="217"/>
      <c r="E3" s="217"/>
      <c r="F3" s="217"/>
      <c r="G3" s="217"/>
      <c r="H3" s="217"/>
      <c r="I3" s="217"/>
      <c r="J3" s="217"/>
    </row>
    <row r="5" spans="1:13" ht="24">
      <c r="A5" s="138" t="s">
        <v>150</v>
      </c>
      <c r="B5" s="218" t="s">
        <v>151</v>
      </c>
      <c r="C5" s="218"/>
      <c r="D5" s="218"/>
      <c r="E5" s="218"/>
      <c r="F5" s="218"/>
      <c r="G5" s="218"/>
      <c r="H5" s="218"/>
      <c r="I5" s="218"/>
      <c r="J5" s="218"/>
    </row>
    <row r="7" spans="1:13" ht="21">
      <c r="A7" s="219" t="s">
        <v>152</v>
      </c>
      <c r="B7" s="219"/>
      <c r="D7" s="139" t="s">
        <v>153</v>
      </c>
      <c r="F7" s="139" t="s">
        <v>146</v>
      </c>
      <c r="H7" s="139" t="s">
        <v>154</v>
      </c>
      <c r="J7" s="139" t="s">
        <v>155</v>
      </c>
    </row>
    <row r="8" spans="1:13" ht="21.75" customHeight="1">
      <c r="A8" s="221" t="s">
        <v>156</v>
      </c>
      <c r="B8" s="221"/>
      <c r="D8" s="239" t="s">
        <v>157</v>
      </c>
      <c r="F8" s="140">
        <f>'درآمد سرمایه گذاری در سهام'!T109</f>
        <v>6897505082839</v>
      </c>
      <c r="H8" s="141">
        <v>97.097966563706223</v>
      </c>
      <c r="J8" s="141">
        <v>32.890072935061099</v>
      </c>
    </row>
    <row r="9" spans="1:13" ht="21.75" customHeight="1">
      <c r="A9" s="222" t="s">
        <v>288</v>
      </c>
      <c r="B9" s="222"/>
      <c r="D9" s="240" t="s">
        <v>158</v>
      </c>
      <c r="F9" s="142">
        <f>'درآمد حاصل ازگواهی سپرده کالایی'!Q11</f>
        <v>143749185571</v>
      </c>
      <c r="H9" s="141">
        <v>2.0235945383874911</v>
      </c>
      <c r="J9" s="141">
        <v>0.68545381859143473</v>
      </c>
    </row>
    <row r="10" spans="1:13" ht="21.75" customHeight="1">
      <c r="A10" s="222" t="s">
        <v>159</v>
      </c>
      <c r="B10" s="222"/>
      <c r="D10" s="240" t="s">
        <v>160</v>
      </c>
      <c r="F10" s="142">
        <f>'درآمد سرمایه گذاری در اوراق به'!R13</f>
        <v>41767674003</v>
      </c>
      <c r="H10" s="141">
        <v>0.58797437117912443</v>
      </c>
      <c r="J10" s="141">
        <v>0.1991650354422205</v>
      </c>
    </row>
    <row r="11" spans="1:13" ht="21.75" customHeight="1">
      <c r="A11" s="222" t="s">
        <v>161</v>
      </c>
      <c r="B11" s="222"/>
      <c r="D11" s="240" t="s">
        <v>162</v>
      </c>
      <c r="F11" s="142">
        <f>'درآمد سپرده بانکی'!H13</f>
        <v>13864733721</v>
      </c>
      <c r="H11" s="141">
        <v>0.19517744968478362</v>
      </c>
      <c r="J11" s="141">
        <v>6.6112615769352553E-2</v>
      </c>
      <c r="M11" s="125"/>
    </row>
    <row r="12" spans="1:13" ht="21.75" customHeight="1">
      <c r="A12" s="223" t="s">
        <v>163</v>
      </c>
      <c r="B12" s="223"/>
      <c r="D12" s="241" t="s">
        <v>164</v>
      </c>
      <c r="F12" s="143">
        <f>'سایر درآمدها'!F10</f>
        <v>6768865729</v>
      </c>
      <c r="H12" s="141">
        <v>9.5287077042375878E-2</v>
      </c>
      <c r="J12" s="141">
        <v>3.2276668859345305E-2</v>
      </c>
    </row>
    <row r="13" spans="1:13" ht="21">
      <c r="A13" s="220" t="s">
        <v>104</v>
      </c>
      <c r="B13" s="220"/>
      <c r="D13" s="144"/>
      <c r="F13" s="144">
        <f>SUM(F8:F12)</f>
        <v>7103655541863</v>
      </c>
      <c r="H13" s="145">
        <f>SUM(H8:H12)</f>
        <v>99.999999999999986</v>
      </c>
      <c r="J13" s="146">
        <v>20.530666111397565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116"/>
  <sheetViews>
    <sheetView rightToLeft="1" workbookViewId="0">
      <selection activeCell="X11" sqref="X11"/>
    </sheetView>
  </sheetViews>
  <sheetFormatPr defaultRowHeight="12.75"/>
  <cols>
    <col min="1" max="1" width="6.140625" bestFit="1" customWidth="1"/>
    <col min="2" max="2" width="18.140625" customWidth="1"/>
    <col min="3" max="3" width="1.28515625" customWidth="1"/>
    <col min="4" max="4" width="19.5703125" bestFit="1" customWidth="1"/>
    <col min="5" max="5" width="1.28515625" customWidth="1"/>
    <col min="6" max="6" width="21.140625" bestFit="1" customWidth="1"/>
    <col min="7" max="7" width="1.28515625" customWidth="1"/>
    <col min="8" max="8" width="20.28515625" bestFit="1" customWidth="1"/>
    <col min="9" max="9" width="1.28515625" customWidth="1"/>
    <col min="10" max="10" width="21" bestFit="1" customWidth="1"/>
    <col min="11" max="11" width="1.28515625" customWidth="1"/>
    <col min="12" max="12" width="17.42578125" bestFit="1" customWidth="1"/>
    <col min="13" max="13" width="1.28515625" customWidth="1"/>
    <col min="14" max="14" width="19.7109375" bestFit="1" customWidth="1"/>
    <col min="15" max="15" width="1.28515625" customWidth="1"/>
    <col min="16" max="16" width="18.5703125" bestFit="1" customWidth="1"/>
    <col min="17" max="17" width="1.28515625" customWidth="1"/>
    <col min="18" max="18" width="21.85546875" bestFit="1" customWidth="1"/>
    <col min="19" max="19" width="1.28515625" customWidth="1"/>
    <col min="20" max="20" width="21.140625" bestFit="1" customWidth="1"/>
    <col min="21" max="21" width="1.28515625" customWidth="1"/>
    <col min="22" max="22" width="17.42578125" bestFit="1" customWidth="1"/>
    <col min="23" max="23" width="0.28515625" customWidth="1"/>
    <col min="24" max="24" width="18.28515625" style="171" bestFit="1" customWidth="1"/>
    <col min="25" max="25" width="15.5703125" bestFit="1" customWidth="1"/>
  </cols>
  <sheetData>
    <row r="1" spans="1:25" ht="29.1" customHeight="1">
      <c r="A1" s="185" t="s">
        <v>0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</row>
    <row r="2" spans="1:25" ht="21.75" customHeight="1">
      <c r="A2" s="185" t="s">
        <v>149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</row>
    <row r="3" spans="1:25" ht="21.75" customHeight="1">
      <c r="A3" s="185" t="s">
        <v>2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185"/>
      <c r="U3" s="185"/>
      <c r="V3" s="185"/>
    </row>
    <row r="4" spans="1:25" ht="14.45" customHeight="1"/>
    <row r="5" spans="1:25" ht="14.45" customHeight="1">
      <c r="A5" s="2" t="s">
        <v>165</v>
      </c>
      <c r="B5" s="186" t="s">
        <v>166</v>
      </c>
      <c r="C5" s="186"/>
      <c r="D5" s="186"/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  <c r="P5" s="186"/>
      <c r="Q5" s="186"/>
      <c r="R5" s="186"/>
      <c r="S5" s="186"/>
      <c r="T5" s="186"/>
      <c r="U5" s="186"/>
      <c r="V5" s="186"/>
    </row>
    <row r="6" spans="1:25" ht="21">
      <c r="D6" s="184" t="s">
        <v>167</v>
      </c>
      <c r="E6" s="184"/>
      <c r="F6" s="184"/>
      <c r="G6" s="184"/>
      <c r="H6" s="184"/>
      <c r="I6" s="184"/>
      <c r="J6" s="184"/>
      <c r="K6" s="184"/>
      <c r="L6" s="184"/>
      <c r="N6" s="184" t="s">
        <v>168</v>
      </c>
      <c r="O6" s="184"/>
      <c r="P6" s="184"/>
      <c r="Q6" s="184"/>
      <c r="R6" s="184"/>
      <c r="S6" s="184"/>
      <c r="T6" s="184"/>
      <c r="U6" s="184"/>
      <c r="V6" s="184"/>
    </row>
    <row r="7" spans="1:25" ht="21">
      <c r="D7" s="4"/>
      <c r="E7" s="4"/>
      <c r="F7" s="4"/>
      <c r="G7" s="4"/>
      <c r="H7" s="4"/>
      <c r="I7" s="4"/>
      <c r="J7" s="183" t="s">
        <v>104</v>
      </c>
      <c r="K7" s="183"/>
      <c r="L7" s="183"/>
      <c r="N7" s="4"/>
      <c r="O7" s="4"/>
      <c r="P7" s="4"/>
      <c r="Q7" s="4"/>
      <c r="R7" s="4"/>
      <c r="S7" s="4"/>
      <c r="T7" s="183" t="s">
        <v>104</v>
      </c>
      <c r="U7" s="183"/>
      <c r="V7" s="183"/>
    </row>
    <row r="8" spans="1:25" ht="21">
      <c r="A8" s="184" t="s">
        <v>169</v>
      </c>
      <c r="B8" s="184"/>
      <c r="D8" s="3" t="s">
        <v>170</v>
      </c>
      <c r="F8" s="3" t="s">
        <v>171</v>
      </c>
      <c r="H8" s="3" t="s">
        <v>172</v>
      </c>
      <c r="J8" s="5" t="s">
        <v>146</v>
      </c>
      <c r="K8" s="4"/>
      <c r="L8" s="5" t="s">
        <v>154</v>
      </c>
      <c r="N8" s="3" t="s">
        <v>170</v>
      </c>
      <c r="P8" s="115" t="s">
        <v>171</v>
      </c>
      <c r="R8" s="3" t="s">
        <v>172</v>
      </c>
      <c r="T8" s="5" t="s">
        <v>146</v>
      </c>
      <c r="U8" s="4"/>
      <c r="V8" s="5" t="s">
        <v>154</v>
      </c>
    </row>
    <row r="9" spans="1:25" ht="21.75" customHeight="1">
      <c r="A9" s="120" t="s">
        <v>89</v>
      </c>
      <c r="B9" s="120"/>
      <c r="D9" s="153">
        <v>29230113696</v>
      </c>
      <c r="E9" s="154"/>
      <c r="F9" s="153">
        <v>679637868827</v>
      </c>
      <c r="G9" s="154"/>
      <c r="H9" s="153">
        <v>0</v>
      </c>
      <c r="I9" s="154"/>
      <c r="J9" s="153">
        <v>708867982523</v>
      </c>
      <c r="K9" s="154"/>
      <c r="L9" s="135">
        <v>20.300510774059941</v>
      </c>
      <c r="M9" s="147"/>
      <c r="N9" s="153">
        <v>29230113696</v>
      </c>
      <c r="O9" s="154"/>
      <c r="P9" s="169">
        <v>1218028194221</v>
      </c>
      <c r="Q9" s="154"/>
      <c r="R9" s="153">
        <v>2143303857</v>
      </c>
      <c r="S9" s="154"/>
      <c r="T9" s="153">
        <v>1249401611774</v>
      </c>
      <c r="U9" s="147"/>
      <c r="V9" s="135">
        <v>17.425859338481008</v>
      </c>
      <c r="Y9" s="172"/>
    </row>
    <row r="10" spans="1:25" ht="21.75" customHeight="1">
      <c r="A10" s="118" t="s">
        <v>53</v>
      </c>
      <c r="B10" s="118"/>
      <c r="D10" s="155">
        <v>0</v>
      </c>
      <c r="E10" s="154"/>
      <c r="F10" s="155">
        <v>319152666083</v>
      </c>
      <c r="G10" s="154"/>
      <c r="H10" s="155">
        <v>18041437585</v>
      </c>
      <c r="I10" s="154"/>
      <c r="J10" s="155">
        <v>337194103668</v>
      </c>
      <c r="K10" s="154"/>
      <c r="L10" s="232">
        <v>9.6565407145322961</v>
      </c>
      <c r="M10" s="147"/>
      <c r="N10" s="155">
        <v>0</v>
      </c>
      <c r="O10" s="154"/>
      <c r="P10" s="168">
        <v>459749708074</v>
      </c>
      <c r="Q10" s="154"/>
      <c r="R10" s="155">
        <v>12950490426</v>
      </c>
      <c r="S10" s="154"/>
      <c r="T10" s="233">
        <v>472700198500</v>
      </c>
      <c r="U10" s="147"/>
      <c r="V10" s="232">
        <v>6.5929218361077719</v>
      </c>
      <c r="Y10" s="172"/>
    </row>
    <row r="11" spans="1:25" ht="21.75" customHeight="1">
      <c r="A11" s="118" t="s">
        <v>29</v>
      </c>
      <c r="B11" s="118"/>
      <c r="D11" s="155">
        <v>45617048110</v>
      </c>
      <c r="E11" s="154"/>
      <c r="F11" s="155">
        <v>8293510816</v>
      </c>
      <c r="G11" s="154"/>
      <c r="H11" s="155">
        <v>73595814708</v>
      </c>
      <c r="I11" s="154"/>
      <c r="J11" s="155">
        <v>127506373634</v>
      </c>
      <c r="K11" s="154"/>
      <c r="L11" s="232">
        <v>3.6515184428355023</v>
      </c>
      <c r="M11" s="147"/>
      <c r="N11" s="155">
        <v>45617048110</v>
      </c>
      <c r="O11" s="154"/>
      <c r="P11" s="168">
        <v>299439416419</v>
      </c>
      <c r="Q11" s="154"/>
      <c r="R11" s="155">
        <v>72822617831</v>
      </c>
      <c r="S11" s="154"/>
      <c r="T11" s="233">
        <v>417879082360</v>
      </c>
      <c r="U11" s="147"/>
      <c r="V11" s="232">
        <v>5.8283117622679033</v>
      </c>
      <c r="Y11" s="172"/>
    </row>
    <row r="12" spans="1:25" ht="21.75" customHeight="1">
      <c r="A12" s="118" t="s">
        <v>22</v>
      </c>
      <c r="B12" s="118"/>
      <c r="D12" s="155">
        <v>16102000000</v>
      </c>
      <c r="E12" s="154"/>
      <c r="F12" s="155">
        <v>127447319815</v>
      </c>
      <c r="G12" s="154"/>
      <c r="H12" s="155">
        <v>0</v>
      </c>
      <c r="I12" s="154"/>
      <c r="J12" s="155">
        <v>143549319815</v>
      </c>
      <c r="K12" s="154"/>
      <c r="L12" s="232">
        <v>4.1109551924484489</v>
      </c>
      <c r="M12" s="147"/>
      <c r="N12" s="155">
        <v>16102000000</v>
      </c>
      <c r="O12" s="154"/>
      <c r="P12" s="168">
        <v>355560270115</v>
      </c>
      <c r="Q12" s="154"/>
      <c r="R12" s="155">
        <v>156022258</v>
      </c>
      <c r="S12" s="154"/>
      <c r="T12" s="233">
        <v>371818292373</v>
      </c>
      <c r="U12" s="147"/>
      <c r="V12" s="232">
        <v>5.1858851479840355</v>
      </c>
      <c r="Y12" s="172"/>
    </row>
    <row r="13" spans="1:25" ht="21.75" customHeight="1">
      <c r="A13" s="118" t="s">
        <v>30</v>
      </c>
      <c r="B13" s="118"/>
      <c r="D13" s="155">
        <v>61478879588</v>
      </c>
      <c r="E13" s="154"/>
      <c r="F13" s="155">
        <v>100963472499</v>
      </c>
      <c r="G13" s="154"/>
      <c r="H13" s="155">
        <v>0</v>
      </c>
      <c r="I13" s="154"/>
      <c r="J13" s="155">
        <v>162442352087</v>
      </c>
      <c r="K13" s="154"/>
      <c r="L13" s="232">
        <v>4.6520125044564073</v>
      </c>
      <c r="M13" s="147"/>
      <c r="N13" s="155">
        <v>61478879588</v>
      </c>
      <c r="O13" s="154"/>
      <c r="P13" s="168">
        <v>291618823460</v>
      </c>
      <c r="Q13" s="154"/>
      <c r="R13" s="155">
        <v>-963322336</v>
      </c>
      <c r="S13" s="154"/>
      <c r="T13" s="233">
        <v>352134380712</v>
      </c>
      <c r="U13" s="147"/>
      <c r="V13" s="232">
        <v>4.911346462742034</v>
      </c>
      <c r="Y13" s="172"/>
    </row>
    <row r="14" spans="1:25" ht="21.75" customHeight="1">
      <c r="A14" s="118" t="s">
        <v>48</v>
      </c>
      <c r="B14" s="118"/>
      <c r="D14" s="155">
        <v>21829581994</v>
      </c>
      <c r="E14" s="154"/>
      <c r="F14" s="155">
        <v>-78190875991</v>
      </c>
      <c r="G14" s="154"/>
      <c r="H14" s="155">
        <v>107006397859</v>
      </c>
      <c r="I14" s="154"/>
      <c r="J14" s="155">
        <v>50645103862</v>
      </c>
      <c r="K14" s="154"/>
      <c r="L14" s="232">
        <v>1.4503708757512648</v>
      </c>
      <c r="M14" s="147"/>
      <c r="N14" s="155">
        <v>21829581994</v>
      </c>
      <c r="O14" s="154"/>
      <c r="P14" s="168">
        <v>98929319009</v>
      </c>
      <c r="Q14" s="154"/>
      <c r="R14" s="155">
        <v>107006423880</v>
      </c>
      <c r="S14" s="154"/>
      <c r="T14" s="233">
        <v>227765324883</v>
      </c>
      <c r="U14" s="147"/>
      <c r="V14" s="232">
        <v>3.1767255802726142</v>
      </c>
      <c r="Y14" s="172"/>
    </row>
    <row r="15" spans="1:25" ht="21.75" customHeight="1">
      <c r="A15" s="118" t="s">
        <v>91</v>
      </c>
      <c r="B15" s="118"/>
      <c r="D15" s="155">
        <v>37896174863</v>
      </c>
      <c r="E15" s="154"/>
      <c r="F15" s="155">
        <v>17482968158</v>
      </c>
      <c r="G15" s="154"/>
      <c r="H15" s="155">
        <v>17090290290</v>
      </c>
      <c r="I15" s="154"/>
      <c r="J15" s="155">
        <v>72469433311</v>
      </c>
      <c r="K15" s="154"/>
      <c r="L15" s="232">
        <v>2.0753744674485142</v>
      </c>
      <c r="M15" s="147"/>
      <c r="N15" s="155">
        <v>37896174863</v>
      </c>
      <c r="O15" s="154"/>
      <c r="P15" s="168">
        <v>161332350058</v>
      </c>
      <c r="Q15" s="154"/>
      <c r="R15" s="155">
        <v>17090290290</v>
      </c>
      <c r="S15" s="154"/>
      <c r="T15" s="233">
        <v>216318815211</v>
      </c>
      <c r="U15" s="147"/>
      <c r="V15" s="232">
        <v>3.0170773037353911</v>
      </c>
      <c r="Y15" s="172"/>
    </row>
    <row r="16" spans="1:25" ht="21.75" customHeight="1">
      <c r="A16" s="118" t="s">
        <v>70</v>
      </c>
      <c r="B16" s="118"/>
      <c r="D16" s="155">
        <v>0</v>
      </c>
      <c r="E16" s="154"/>
      <c r="F16" s="155">
        <v>32009756258</v>
      </c>
      <c r="G16" s="154"/>
      <c r="H16" s="155">
        <v>0</v>
      </c>
      <c r="I16" s="154"/>
      <c r="J16" s="155">
        <v>32009756258</v>
      </c>
      <c r="K16" s="154"/>
      <c r="L16" s="232">
        <v>0.9166931189045171</v>
      </c>
      <c r="M16" s="147"/>
      <c r="N16" s="155">
        <v>33299736000</v>
      </c>
      <c r="O16" s="154"/>
      <c r="P16" s="168">
        <v>177388779271</v>
      </c>
      <c r="Q16" s="154"/>
      <c r="R16" s="155">
        <v>0</v>
      </c>
      <c r="S16" s="154"/>
      <c r="T16" s="233">
        <v>210688515271</v>
      </c>
      <c r="U16" s="147"/>
      <c r="V16" s="232">
        <v>2.9385494597952913</v>
      </c>
      <c r="Y16" s="172"/>
    </row>
    <row r="17" spans="1:25" ht="21.75" customHeight="1">
      <c r="A17" s="118" t="s">
        <v>24</v>
      </c>
      <c r="B17" s="118"/>
      <c r="D17" s="155">
        <v>20552800000</v>
      </c>
      <c r="E17" s="154"/>
      <c r="F17" s="155">
        <v>92830902874</v>
      </c>
      <c r="G17" s="154"/>
      <c r="H17" s="155">
        <v>3537486935</v>
      </c>
      <c r="I17" s="154"/>
      <c r="J17" s="155">
        <v>116921189809</v>
      </c>
      <c r="K17" s="154"/>
      <c r="L17" s="232">
        <v>3.3483807026881749</v>
      </c>
      <c r="M17" s="147"/>
      <c r="N17" s="155">
        <v>20552800000</v>
      </c>
      <c r="O17" s="154"/>
      <c r="P17" s="168">
        <v>157113256133</v>
      </c>
      <c r="Q17" s="154"/>
      <c r="R17" s="155">
        <v>22002371111</v>
      </c>
      <c r="S17" s="154"/>
      <c r="T17" s="233">
        <v>199668427244</v>
      </c>
      <c r="U17" s="147"/>
      <c r="V17" s="232">
        <v>0.10835896024608237</v>
      </c>
      <c r="Y17" s="172"/>
    </row>
    <row r="18" spans="1:25" ht="21.75" customHeight="1">
      <c r="A18" s="118" t="s">
        <v>25</v>
      </c>
      <c r="B18" s="118"/>
      <c r="D18" s="155">
        <v>14650279434</v>
      </c>
      <c r="E18" s="154"/>
      <c r="F18" s="155">
        <v>74619089145</v>
      </c>
      <c r="G18" s="154"/>
      <c r="H18" s="155">
        <v>-3539</v>
      </c>
      <c r="I18" s="154"/>
      <c r="J18" s="155">
        <v>89269365040</v>
      </c>
      <c r="K18" s="154"/>
      <c r="L18" s="232">
        <v>2.5564897152470989</v>
      </c>
      <c r="M18" s="147"/>
      <c r="N18" s="155">
        <v>14650279434</v>
      </c>
      <c r="O18" s="154"/>
      <c r="P18" s="168">
        <v>178039436478</v>
      </c>
      <c r="Q18" s="154"/>
      <c r="R18" s="155">
        <v>144020172</v>
      </c>
      <c r="S18" s="154"/>
      <c r="T18" s="233">
        <v>192833736084</v>
      </c>
      <c r="U18" s="147"/>
      <c r="V18" s="232">
        <v>2.6895223513777453</v>
      </c>
      <c r="Y18" s="172"/>
    </row>
    <row r="19" spans="1:25" ht="21.75" customHeight="1">
      <c r="A19" s="118" t="s">
        <v>39</v>
      </c>
      <c r="B19" s="118"/>
      <c r="D19" s="155">
        <v>0</v>
      </c>
      <c r="E19" s="154"/>
      <c r="F19" s="155">
        <v>-53848240620</v>
      </c>
      <c r="G19" s="154"/>
      <c r="H19" s="155">
        <v>59453090139</v>
      </c>
      <c r="I19" s="154"/>
      <c r="J19" s="155">
        <v>5604849519</v>
      </c>
      <c r="K19" s="154"/>
      <c r="L19" s="232">
        <v>0.16051128115911542</v>
      </c>
      <c r="M19" s="147"/>
      <c r="N19" s="155">
        <v>13597746410</v>
      </c>
      <c r="O19" s="154"/>
      <c r="P19" s="168">
        <v>110022897625</v>
      </c>
      <c r="Q19" s="154"/>
      <c r="R19" s="155">
        <v>59453090139</v>
      </c>
      <c r="S19" s="154"/>
      <c r="T19" s="233">
        <v>183073734174</v>
      </c>
      <c r="U19" s="147"/>
      <c r="V19" s="232">
        <v>2.5533960499353467</v>
      </c>
      <c r="Y19" s="172"/>
    </row>
    <row r="20" spans="1:25" ht="21.75" customHeight="1">
      <c r="A20" s="118" t="s">
        <v>54</v>
      </c>
      <c r="B20" s="118"/>
      <c r="D20" s="155">
        <v>0</v>
      </c>
      <c r="E20" s="154"/>
      <c r="F20" s="155">
        <v>6478002517</v>
      </c>
      <c r="G20" s="154"/>
      <c r="H20" s="155">
        <v>29921988176</v>
      </c>
      <c r="I20" s="154"/>
      <c r="J20" s="155">
        <v>36399990693</v>
      </c>
      <c r="K20" s="154"/>
      <c r="L20" s="232">
        <v>1.042420339833803</v>
      </c>
      <c r="M20" s="147"/>
      <c r="N20" s="155">
        <v>0</v>
      </c>
      <c r="O20" s="154"/>
      <c r="P20" s="168">
        <v>141446355664</v>
      </c>
      <c r="Q20" s="154"/>
      <c r="R20" s="155">
        <v>29921988176</v>
      </c>
      <c r="S20" s="154"/>
      <c r="T20" s="233">
        <v>171368343840</v>
      </c>
      <c r="U20" s="147"/>
      <c r="V20" s="232">
        <v>2.3901367075909126</v>
      </c>
      <c r="Y20" s="172"/>
    </row>
    <row r="21" spans="1:25" ht="21.75" customHeight="1">
      <c r="A21" s="118" t="s">
        <v>94</v>
      </c>
      <c r="B21" s="118"/>
      <c r="D21" s="155">
        <v>0</v>
      </c>
      <c r="E21" s="154"/>
      <c r="F21" s="155">
        <v>46840671208</v>
      </c>
      <c r="G21" s="154"/>
      <c r="H21" s="155">
        <v>0</v>
      </c>
      <c r="I21" s="154"/>
      <c r="J21" s="155">
        <v>46840671208</v>
      </c>
      <c r="K21" s="154"/>
      <c r="L21" s="232">
        <v>1.3414198044857395</v>
      </c>
      <c r="M21" s="147"/>
      <c r="N21" s="155">
        <v>25066521934</v>
      </c>
      <c r="O21" s="154"/>
      <c r="P21" s="168">
        <v>141747820356</v>
      </c>
      <c r="Q21" s="154"/>
      <c r="R21" s="155">
        <v>0</v>
      </c>
      <c r="S21" s="154"/>
      <c r="T21" s="233">
        <v>166814342290</v>
      </c>
      <c r="U21" s="147"/>
      <c r="V21" s="232">
        <v>2.3266203893072777</v>
      </c>
      <c r="Y21" s="172"/>
    </row>
    <row r="22" spans="1:25" ht="21.75" customHeight="1">
      <c r="A22" s="118" t="s">
        <v>57</v>
      </c>
      <c r="B22" s="118"/>
      <c r="D22" s="155">
        <v>0</v>
      </c>
      <c r="E22" s="154"/>
      <c r="F22" s="155">
        <v>278547664903</v>
      </c>
      <c r="G22" s="154"/>
      <c r="H22" s="155">
        <v>1971033257</v>
      </c>
      <c r="I22" s="154"/>
      <c r="J22" s="155">
        <v>280518698160</v>
      </c>
      <c r="K22" s="154"/>
      <c r="L22" s="232">
        <v>8.0334744899239094</v>
      </c>
      <c r="M22" s="147"/>
      <c r="N22" s="155">
        <v>0</v>
      </c>
      <c r="O22" s="154"/>
      <c r="P22" s="168">
        <v>224103137422</v>
      </c>
      <c r="Q22" s="154"/>
      <c r="R22" s="155">
        <v>-81412042742</v>
      </c>
      <c r="S22" s="154"/>
      <c r="T22" s="233">
        <v>142691094680</v>
      </c>
      <c r="U22" s="147"/>
      <c r="V22" s="232">
        <v>-3.4247998364410037</v>
      </c>
      <c r="Y22" s="172"/>
    </row>
    <row r="23" spans="1:25" ht="21.75" customHeight="1">
      <c r="A23" s="118" t="s">
        <v>66</v>
      </c>
      <c r="B23" s="118"/>
      <c r="D23" s="155">
        <v>0</v>
      </c>
      <c r="E23" s="154"/>
      <c r="F23" s="155">
        <v>23573707302</v>
      </c>
      <c r="G23" s="154"/>
      <c r="H23" s="155">
        <v>0</v>
      </c>
      <c r="I23" s="154"/>
      <c r="J23" s="155">
        <v>23573707302</v>
      </c>
      <c r="K23" s="154"/>
      <c r="L23" s="232">
        <v>0.67510215000189988</v>
      </c>
      <c r="M23" s="147"/>
      <c r="N23" s="155">
        <v>8165447301</v>
      </c>
      <c r="O23" s="154"/>
      <c r="P23" s="168">
        <v>124101743846</v>
      </c>
      <c r="Q23" s="154"/>
      <c r="R23" s="155">
        <v>0</v>
      </c>
      <c r="S23" s="154"/>
      <c r="T23" s="233">
        <v>132267191147</v>
      </c>
      <c r="U23" s="147"/>
      <c r="V23" s="232">
        <v>1.8447786894967784</v>
      </c>
      <c r="Y23" s="172"/>
    </row>
    <row r="24" spans="1:25" ht="21.75" customHeight="1">
      <c r="A24" s="118" t="s">
        <v>47</v>
      </c>
      <c r="B24" s="118"/>
      <c r="D24" s="155">
        <v>8745771585</v>
      </c>
      <c r="E24" s="154"/>
      <c r="F24" s="155">
        <v>-25628473596</v>
      </c>
      <c r="G24" s="154"/>
      <c r="H24" s="155">
        <v>20108351785</v>
      </c>
      <c r="I24" s="154"/>
      <c r="J24" s="155">
        <v>3225649774</v>
      </c>
      <c r="K24" s="154"/>
      <c r="L24" s="232">
        <v>9.2375928388480105E-2</v>
      </c>
      <c r="M24" s="147"/>
      <c r="N24" s="155">
        <v>8745771585</v>
      </c>
      <c r="O24" s="154"/>
      <c r="P24" s="168">
        <v>89304299998</v>
      </c>
      <c r="Q24" s="154"/>
      <c r="R24" s="155">
        <v>20108351785</v>
      </c>
      <c r="S24" s="154"/>
      <c r="T24" s="233">
        <v>118158423368</v>
      </c>
      <c r="U24" s="147"/>
      <c r="V24" s="232">
        <v>1.6479985665649219</v>
      </c>
      <c r="Y24" s="172"/>
    </row>
    <row r="25" spans="1:25" ht="21.75" customHeight="1">
      <c r="A25" s="118" t="s">
        <v>92</v>
      </c>
      <c r="B25" s="118"/>
      <c r="D25" s="155">
        <v>15000000000</v>
      </c>
      <c r="E25" s="154"/>
      <c r="F25" s="155">
        <v>20291921499</v>
      </c>
      <c r="G25" s="154"/>
      <c r="H25" s="155">
        <v>0</v>
      </c>
      <c r="I25" s="154"/>
      <c r="J25" s="155">
        <v>35291921499</v>
      </c>
      <c r="K25" s="154"/>
      <c r="L25" s="232">
        <v>1.0106875332100096</v>
      </c>
      <c r="M25" s="147"/>
      <c r="N25" s="155">
        <v>15000000000</v>
      </c>
      <c r="O25" s="154"/>
      <c r="P25" s="168">
        <v>96002122500</v>
      </c>
      <c r="Q25" s="154"/>
      <c r="R25" s="155">
        <v>0</v>
      </c>
      <c r="S25" s="154"/>
      <c r="T25" s="233">
        <v>111002122500</v>
      </c>
      <c r="U25" s="147"/>
      <c r="V25" s="232">
        <v>1.5481870318794884</v>
      </c>
      <c r="Y25" s="172"/>
    </row>
    <row r="26" spans="1:25" ht="21.75" customHeight="1">
      <c r="A26" s="118" t="s">
        <v>84</v>
      </c>
      <c r="B26" s="118"/>
      <c r="D26" s="155">
        <v>7483512018</v>
      </c>
      <c r="E26" s="154"/>
      <c r="F26" s="155">
        <v>55710254204</v>
      </c>
      <c r="G26" s="154"/>
      <c r="H26" s="155">
        <v>0</v>
      </c>
      <c r="I26" s="154"/>
      <c r="J26" s="155">
        <v>63193766222</v>
      </c>
      <c r="K26" s="154"/>
      <c r="L26" s="232">
        <v>1.8097385742789025</v>
      </c>
      <c r="M26" s="147"/>
      <c r="N26" s="155">
        <v>7483512018</v>
      </c>
      <c r="O26" s="154"/>
      <c r="P26" s="168">
        <v>98426788017</v>
      </c>
      <c r="Q26" s="154"/>
      <c r="R26" s="155">
        <v>0</v>
      </c>
      <c r="S26" s="154"/>
      <c r="T26" s="233">
        <v>105910300035</v>
      </c>
      <c r="U26" s="147"/>
      <c r="V26" s="232">
        <v>1.4771695294083473</v>
      </c>
      <c r="Y26" s="172"/>
    </row>
    <row r="27" spans="1:25" ht="21.75" customHeight="1">
      <c r="A27" s="118" t="s">
        <v>90</v>
      </c>
      <c r="B27" s="118"/>
      <c r="D27" s="155">
        <v>0</v>
      </c>
      <c r="E27" s="154"/>
      <c r="F27" s="155">
        <v>51456111278</v>
      </c>
      <c r="G27" s="154"/>
      <c r="H27" s="155">
        <v>12714733610</v>
      </c>
      <c r="I27" s="154"/>
      <c r="J27" s="155">
        <v>64170844888</v>
      </c>
      <c r="K27" s="154"/>
      <c r="L27" s="232">
        <v>1.8377200834953855</v>
      </c>
      <c r="M27" s="147"/>
      <c r="N27" s="155">
        <v>0</v>
      </c>
      <c r="O27" s="154"/>
      <c r="P27" s="168">
        <v>83255128712</v>
      </c>
      <c r="Q27" s="154"/>
      <c r="R27" s="155">
        <v>16105613909</v>
      </c>
      <c r="S27" s="154"/>
      <c r="T27" s="233">
        <v>99360742621</v>
      </c>
      <c r="U27" s="147"/>
      <c r="V27" s="232">
        <v>1.3858204666649303</v>
      </c>
      <c r="Y27" s="172"/>
    </row>
    <row r="28" spans="1:25" ht="21.75" customHeight="1">
      <c r="A28" s="118" t="s">
        <v>51</v>
      </c>
      <c r="B28" s="118"/>
      <c r="D28" s="155">
        <v>0</v>
      </c>
      <c r="E28" s="154"/>
      <c r="F28" s="155">
        <v>38301622000</v>
      </c>
      <c r="G28" s="154"/>
      <c r="H28" s="155">
        <v>0</v>
      </c>
      <c r="I28" s="154"/>
      <c r="J28" s="155">
        <v>38301622000</v>
      </c>
      <c r="K28" s="154"/>
      <c r="L28" s="232">
        <v>1.0968791217054905</v>
      </c>
      <c r="M28" s="147"/>
      <c r="N28" s="155">
        <v>7000000000</v>
      </c>
      <c r="O28" s="154"/>
      <c r="P28" s="168">
        <v>87319760000</v>
      </c>
      <c r="Q28" s="154"/>
      <c r="R28" s="155">
        <v>0</v>
      </c>
      <c r="S28" s="154"/>
      <c r="T28" s="233">
        <v>94319760000</v>
      </c>
      <c r="U28" s="147"/>
      <c r="V28" s="232">
        <v>1.3155120460150271</v>
      </c>
      <c r="Y28" s="172"/>
    </row>
    <row r="29" spans="1:25" ht="21.75" customHeight="1">
      <c r="A29" s="118" t="s">
        <v>72</v>
      </c>
      <c r="B29" s="118"/>
      <c r="D29" s="155">
        <v>0</v>
      </c>
      <c r="E29" s="154"/>
      <c r="F29" s="155">
        <v>33905519587</v>
      </c>
      <c r="G29" s="154"/>
      <c r="H29" s="155">
        <v>0</v>
      </c>
      <c r="I29" s="154"/>
      <c r="J29" s="155">
        <v>33905519587</v>
      </c>
      <c r="K29" s="154"/>
      <c r="L29" s="232">
        <v>0.97098385404035537</v>
      </c>
      <c r="M29" s="147"/>
      <c r="N29" s="155">
        <v>8249781100</v>
      </c>
      <c r="O29" s="154"/>
      <c r="P29" s="168">
        <v>84703638249</v>
      </c>
      <c r="Q29" s="154"/>
      <c r="R29" s="155">
        <v>0</v>
      </c>
      <c r="S29" s="154"/>
      <c r="T29" s="233">
        <v>92953419349</v>
      </c>
      <c r="U29" s="147"/>
      <c r="V29" s="232">
        <v>1.2964551953047359</v>
      </c>
      <c r="Y29" s="172"/>
    </row>
    <row r="30" spans="1:25" ht="21.75" customHeight="1">
      <c r="A30" s="118" t="s">
        <v>76</v>
      </c>
      <c r="B30" s="118"/>
      <c r="D30" s="155">
        <v>0</v>
      </c>
      <c r="E30" s="154"/>
      <c r="F30" s="155">
        <v>49891772218</v>
      </c>
      <c r="G30" s="154"/>
      <c r="H30" s="155">
        <v>0</v>
      </c>
      <c r="I30" s="154"/>
      <c r="J30" s="155">
        <v>49891772218</v>
      </c>
      <c r="K30" s="154"/>
      <c r="L30" s="232">
        <v>1.4287970178080247</v>
      </c>
      <c r="M30" s="147"/>
      <c r="N30" s="155">
        <v>0</v>
      </c>
      <c r="O30" s="154"/>
      <c r="P30" s="168">
        <v>87348590041</v>
      </c>
      <c r="Q30" s="154"/>
      <c r="R30" s="155">
        <v>0</v>
      </c>
      <c r="S30" s="154"/>
      <c r="T30" s="233">
        <v>87348590041</v>
      </c>
      <c r="U30" s="147"/>
      <c r="V30" s="232">
        <v>1.2182825995460944</v>
      </c>
      <c r="Y30" s="172"/>
    </row>
    <row r="31" spans="1:25" ht="21.75" customHeight="1">
      <c r="A31" s="118" t="s">
        <v>52</v>
      </c>
      <c r="B31" s="118"/>
      <c r="D31" s="155">
        <v>0</v>
      </c>
      <c r="E31" s="154"/>
      <c r="F31" s="155">
        <v>51052291500</v>
      </c>
      <c r="G31" s="154"/>
      <c r="H31" s="155">
        <v>0</v>
      </c>
      <c r="I31" s="154"/>
      <c r="J31" s="155">
        <v>51052291500</v>
      </c>
      <c r="K31" s="154"/>
      <c r="L31" s="232">
        <v>1.4620318863147017</v>
      </c>
      <c r="M31" s="147"/>
      <c r="N31" s="155">
        <v>0</v>
      </c>
      <c r="O31" s="154"/>
      <c r="P31" s="168">
        <v>87270146500</v>
      </c>
      <c r="Q31" s="154"/>
      <c r="R31" s="155">
        <v>0</v>
      </c>
      <c r="S31" s="154"/>
      <c r="T31" s="233">
        <v>87270146500</v>
      </c>
      <c r="U31" s="147"/>
      <c r="V31" s="232">
        <v>1.2171885189089344</v>
      </c>
      <c r="Y31" s="172"/>
    </row>
    <row r="32" spans="1:25" ht="21.75" customHeight="1">
      <c r="A32" s="118" t="s">
        <v>93</v>
      </c>
      <c r="B32" s="118"/>
      <c r="D32" s="155">
        <v>0</v>
      </c>
      <c r="E32" s="154"/>
      <c r="F32" s="155">
        <v>55507583800</v>
      </c>
      <c r="G32" s="154"/>
      <c r="H32" s="155">
        <v>0</v>
      </c>
      <c r="I32" s="154"/>
      <c r="J32" s="155">
        <v>55507583800</v>
      </c>
      <c r="K32" s="154"/>
      <c r="L32" s="232">
        <v>1.589622229746247</v>
      </c>
      <c r="M32" s="147"/>
      <c r="N32" s="155">
        <v>21000000000</v>
      </c>
      <c r="O32" s="154"/>
      <c r="P32" s="168">
        <v>63941878800</v>
      </c>
      <c r="Q32" s="154"/>
      <c r="R32" s="155">
        <v>0</v>
      </c>
      <c r="S32" s="154"/>
      <c r="T32" s="233">
        <v>84941878800</v>
      </c>
      <c r="U32" s="147"/>
      <c r="V32" s="232">
        <v>1.1847153212916195</v>
      </c>
      <c r="Y32" s="172"/>
    </row>
    <row r="33" spans="1:25" ht="21.75" customHeight="1">
      <c r="A33" s="121" t="s">
        <v>59</v>
      </c>
      <c r="B33" s="121"/>
      <c r="D33" s="233">
        <v>0</v>
      </c>
      <c r="E33" s="154"/>
      <c r="F33" s="233">
        <v>43511039500</v>
      </c>
      <c r="G33" s="154"/>
      <c r="H33" s="233">
        <v>0</v>
      </c>
      <c r="I33" s="154"/>
      <c r="J33" s="233">
        <v>43511039500</v>
      </c>
      <c r="K33" s="154"/>
      <c r="L33" s="232">
        <v>1.24606604888046</v>
      </c>
      <c r="M33" s="147"/>
      <c r="N33" s="233">
        <v>0</v>
      </c>
      <c r="O33" s="154"/>
      <c r="P33" s="168">
        <v>82060729000</v>
      </c>
      <c r="Q33" s="154"/>
      <c r="R33" s="233">
        <v>0</v>
      </c>
      <c r="S33" s="154"/>
      <c r="T33" s="233">
        <v>82060729000</v>
      </c>
      <c r="U33" s="147"/>
      <c r="V33" s="232">
        <v>1.1445308756539951</v>
      </c>
      <c r="Y33" s="172"/>
    </row>
    <row r="34" spans="1:25" ht="21.75" customHeight="1">
      <c r="A34" s="118" t="s">
        <v>46</v>
      </c>
      <c r="B34" s="118"/>
      <c r="D34" s="155">
        <v>0</v>
      </c>
      <c r="E34" s="154"/>
      <c r="F34" s="155">
        <v>43949756409</v>
      </c>
      <c r="G34" s="154"/>
      <c r="H34" s="155">
        <v>0</v>
      </c>
      <c r="I34" s="154"/>
      <c r="J34" s="155">
        <v>43949756409</v>
      </c>
      <c r="K34" s="154"/>
      <c r="L34" s="232">
        <v>1.2586299924602193</v>
      </c>
      <c r="M34" s="147"/>
      <c r="N34" s="155">
        <v>5744262295</v>
      </c>
      <c r="O34" s="154"/>
      <c r="P34" s="168">
        <v>72765568209</v>
      </c>
      <c r="Q34" s="154"/>
      <c r="R34" s="155">
        <v>0</v>
      </c>
      <c r="S34" s="154"/>
      <c r="T34" s="233">
        <v>78509830504</v>
      </c>
      <c r="U34" s="147"/>
      <c r="V34" s="232">
        <v>1.0950052010163092</v>
      </c>
      <c r="Y34" s="172"/>
    </row>
    <row r="35" spans="1:25" ht="21.75" customHeight="1">
      <c r="A35" s="118" t="s">
        <v>26</v>
      </c>
      <c r="B35" s="118"/>
      <c r="D35" s="155">
        <v>0</v>
      </c>
      <c r="E35" s="154"/>
      <c r="F35" s="155">
        <v>19379785459</v>
      </c>
      <c r="G35" s="154"/>
      <c r="H35" s="155">
        <v>0</v>
      </c>
      <c r="I35" s="154"/>
      <c r="J35" s="155">
        <v>19379785459</v>
      </c>
      <c r="K35" s="154"/>
      <c r="L35" s="232">
        <v>0.55499691509432036</v>
      </c>
      <c r="M35" s="147"/>
      <c r="N35" s="155">
        <v>3710000000</v>
      </c>
      <c r="O35" s="154"/>
      <c r="P35" s="168">
        <v>59037544122</v>
      </c>
      <c r="Q35" s="154"/>
      <c r="R35" s="155">
        <v>12002544307</v>
      </c>
      <c r="S35" s="154"/>
      <c r="T35" s="233">
        <v>74750088429</v>
      </c>
      <c r="U35" s="147"/>
      <c r="V35" s="232">
        <v>1.0425667089169648</v>
      </c>
      <c r="Y35" s="172"/>
    </row>
    <row r="36" spans="1:25" ht="21.75" customHeight="1">
      <c r="A36" s="118" t="s">
        <v>58</v>
      </c>
      <c r="B36" s="118"/>
      <c r="D36" s="155">
        <v>0</v>
      </c>
      <c r="E36" s="154"/>
      <c r="F36" s="155">
        <v>27605766976</v>
      </c>
      <c r="G36" s="154"/>
      <c r="H36" s="155">
        <v>0</v>
      </c>
      <c r="I36" s="154"/>
      <c r="J36" s="155">
        <v>27605766976</v>
      </c>
      <c r="K36" s="154"/>
      <c r="L36" s="232">
        <v>0.79057198764692826</v>
      </c>
      <c r="M36" s="147"/>
      <c r="N36" s="155">
        <v>19293300000</v>
      </c>
      <c r="O36" s="154"/>
      <c r="P36" s="168">
        <v>54674741463</v>
      </c>
      <c r="Q36" s="154"/>
      <c r="R36" s="155">
        <v>0</v>
      </c>
      <c r="S36" s="154"/>
      <c r="T36" s="233">
        <v>73968041463</v>
      </c>
      <c r="U36" s="147"/>
      <c r="V36" s="232">
        <v>1.0316592150437562</v>
      </c>
      <c r="Y36" s="172"/>
    </row>
    <row r="37" spans="1:25" ht="21.75" customHeight="1">
      <c r="A37" s="118" t="s">
        <v>42</v>
      </c>
      <c r="B37" s="118"/>
      <c r="D37" s="155">
        <v>0</v>
      </c>
      <c r="E37" s="154"/>
      <c r="F37" s="155">
        <v>11414223348</v>
      </c>
      <c r="G37" s="154"/>
      <c r="H37" s="155">
        <v>0</v>
      </c>
      <c r="I37" s="154"/>
      <c r="J37" s="155">
        <v>11414223348</v>
      </c>
      <c r="K37" s="154"/>
      <c r="L37" s="232">
        <v>0.32687971493490647</v>
      </c>
      <c r="M37" s="147"/>
      <c r="N37" s="155">
        <v>40983790650</v>
      </c>
      <c r="O37" s="154"/>
      <c r="P37" s="168">
        <v>31108534464</v>
      </c>
      <c r="Q37" s="154"/>
      <c r="R37" s="155">
        <v>0</v>
      </c>
      <c r="S37" s="154"/>
      <c r="T37" s="233">
        <v>72092325114</v>
      </c>
      <c r="U37" s="147"/>
      <c r="V37" s="232">
        <v>1.0054979159478212</v>
      </c>
      <c r="Y37" s="172"/>
    </row>
    <row r="38" spans="1:25" ht="21.75" customHeight="1">
      <c r="A38" s="118" t="s">
        <v>68</v>
      </c>
      <c r="B38" s="118"/>
      <c r="D38" s="155">
        <v>0</v>
      </c>
      <c r="E38" s="154"/>
      <c r="F38" s="155">
        <v>45384559028</v>
      </c>
      <c r="G38" s="154"/>
      <c r="H38" s="155">
        <v>-6345</v>
      </c>
      <c r="I38" s="154"/>
      <c r="J38" s="155">
        <v>45384552683</v>
      </c>
      <c r="K38" s="154"/>
      <c r="L38" s="232">
        <v>1.2997195859205546</v>
      </c>
      <c r="M38" s="147"/>
      <c r="N38" s="155">
        <v>0</v>
      </c>
      <c r="O38" s="154"/>
      <c r="P38" s="168">
        <v>54607090730</v>
      </c>
      <c r="Q38" s="154"/>
      <c r="R38" s="155">
        <v>16534035944</v>
      </c>
      <c r="S38" s="154"/>
      <c r="T38" s="233">
        <v>71141126674</v>
      </c>
      <c r="U38" s="147"/>
      <c r="V38" s="232">
        <v>0.99223120485811211</v>
      </c>
      <c r="Y38" s="172"/>
    </row>
    <row r="39" spans="1:25" ht="21.75" customHeight="1">
      <c r="A39" s="118" t="s">
        <v>41</v>
      </c>
      <c r="B39" s="118"/>
      <c r="D39" s="155">
        <v>0</v>
      </c>
      <c r="E39" s="154"/>
      <c r="F39" s="155">
        <v>41278432000</v>
      </c>
      <c r="G39" s="154"/>
      <c r="H39" s="155">
        <v>0</v>
      </c>
      <c r="I39" s="154"/>
      <c r="J39" s="155">
        <v>41278432000</v>
      </c>
      <c r="K39" s="154"/>
      <c r="L39" s="232">
        <v>1.1821287943769017</v>
      </c>
      <c r="M39" s="147"/>
      <c r="N39" s="155">
        <v>0</v>
      </c>
      <c r="O39" s="154"/>
      <c r="P39" s="168">
        <v>67096251784</v>
      </c>
      <c r="Q39" s="154"/>
      <c r="R39" s="155">
        <v>0</v>
      </c>
      <c r="S39" s="154"/>
      <c r="T39" s="233">
        <v>67096251784</v>
      </c>
      <c r="U39" s="147"/>
      <c r="V39" s="232">
        <v>0.93581586153642948</v>
      </c>
      <c r="Y39" s="172"/>
    </row>
    <row r="40" spans="1:25" ht="21.75" customHeight="1">
      <c r="A40" s="118" t="s">
        <v>44</v>
      </c>
      <c r="B40" s="118"/>
      <c r="D40" s="155">
        <v>0</v>
      </c>
      <c r="E40" s="154"/>
      <c r="F40" s="155">
        <v>19765685569</v>
      </c>
      <c r="G40" s="154"/>
      <c r="H40" s="155">
        <v>0</v>
      </c>
      <c r="I40" s="154"/>
      <c r="J40" s="155">
        <v>19765685569</v>
      </c>
      <c r="K40" s="154"/>
      <c r="L40" s="232">
        <v>0.5660482949477077</v>
      </c>
      <c r="M40" s="147"/>
      <c r="N40" s="155">
        <v>9618541079</v>
      </c>
      <c r="O40" s="154"/>
      <c r="P40" s="168">
        <v>49646205537</v>
      </c>
      <c r="Q40" s="154"/>
      <c r="R40" s="155">
        <v>0</v>
      </c>
      <c r="S40" s="154"/>
      <c r="T40" s="233">
        <v>59264746616</v>
      </c>
      <c r="U40" s="147"/>
      <c r="V40" s="232">
        <v>0.82658700655489703</v>
      </c>
      <c r="Y40" s="172"/>
    </row>
    <row r="41" spans="1:25" ht="21.75" customHeight="1">
      <c r="A41" s="118" t="s">
        <v>100</v>
      </c>
      <c r="B41" s="118"/>
      <c r="D41" s="155">
        <v>0</v>
      </c>
      <c r="E41" s="154"/>
      <c r="F41" s="155">
        <v>15532484284</v>
      </c>
      <c r="G41" s="154"/>
      <c r="H41" s="155">
        <v>5638530832</v>
      </c>
      <c r="I41" s="154"/>
      <c r="J41" s="155">
        <v>21171015116</v>
      </c>
      <c r="K41" s="154"/>
      <c r="L41" s="232">
        <v>0.60629402237982877</v>
      </c>
      <c r="M41" s="147"/>
      <c r="N41" s="155">
        <v>0</v>
      </c>
      <c r="O41" s="154"/>
      <c r="P41" s="168">
        <v>50903451009</v>
      </c>
      <c r="Q41" s="154"/>
      <c r="R41" s="155">
        <v>5638530832</v>
      </c>
      <c r="S41" s="154"/>
      <c r="T41" s="233">
        <v>56541981841</v>
      </c>
      <c r="U41" s="147"/>
      <c r="V41" s="232">
        <v>0.78861161454819673</v>
      </c>
      <c r="Y41" s="172"/>
    </row>
    <row r="42" spans="1:25" ht="21.75" customHeight="1">
      <c r="A42" s="118" t="s">
        <v>62</v>
      </c>
      <c r="B42" s="118"/>
      <c r="D42" s="155">
        <v>0</v>
      </c>
      <c r="E42" s="154"/>
      <c r="F42" s="155">
        <v>-5249108296</v>
      </c>
      <c r="G42" s="154"/>
      <c r="H42" s="155">
        <v>8412320674</v>
      </c>
      <c r="I42" s="154"/>
      <c r="J42" s="155">
        <v>3163212378</v>
      </c>
      <c r="K42" s="154"/>
      <c r="L42" s="232">
        <v>9.0587850690724697E-2</v>
      </c>
      <c r="M42" s="147"/>
      <c r="N42" s="155">
        <v>20410702341</v>
      </c>
      <c r="O42" s="154"/>
      <c r="P42" s="168">
        <v>24806750003</v>
      </c>
      <c r="Q42" s="154"/>
      <c r="R42" s="155">
        <v>10862481508</v>
      </c>
      <c r="S42" s="154"/>
      <c r="T42" s="233">
        <v>56079933852</v>
      </c>
      <c r="U42" s="147"/>
      <c r="V42" s="232">
        <v>0.7821672629577503</v>
      </c>
      <c r="Y42" s="172"/>
    </row>
    <row r="43" spans="1:25" ht="21.75" customHeight="1">
      <c r="A43" s="118" t="s">
        <v>69</v>
      </c>
      <c r="B43" s="118"/>
      <c r="D43" s="155">
        <v>8136910383</v>
      </c>
      <c r="E43" s="154"/>
      <c r="F43" s="155">
        <v>1791536638</v>
      </c>
      <c r="G43" s="154"/>
      <c r="H43" s="155">
        <v>0</v>
      </c>
      <c r="I43" s="154"/>
      <c r="J43" s="155">
        <v>9928447021</v>
      </c>
      <c r="K43" s="154"/>
      <c r="L43" s="232">
        <v>0.28433015834927239</v>
      </c>
      <c r="M43" s="147"/>
      <c r="N43" s="155">
        <v>8136910383</v>
      </c>
      <c r="O43" s="154"/>
      <c r="P43" s="168">
        <v>45101358998</v>
      </c>
      <c r="Q43" s="154"/>
      <c r="R43" s="155">
        <v>0</v>
      </c>
      <c r="S43" s="154"/>
      <c r="T43" s="233">
        <v>53238269381</v>
      </c>
      <c r="U43" s="147"/>
      <c r="V43" s="232">
        <v>0.74253353358509899</v>
      </c>
      <c r="Y43" s="172"/>
    </row>
    <row r="44" spans="1:25" ht="21.75" customHeight="1">
      <c r="A44" s="118" t="s">
        <v>78</v>
      </c>
      <c r="B44" s="118"/>
      <c r="D44" s="155">
        <v>0</v>
      </c>
      <c r="E44" s="154"/>
      <c r="F44" s="155">
        <v>41405583174</v>
      </c>
      <c r="G44" s="154"/>
      <c r="H44" s="155">
        <v>16971456203</v>
      </c>
      <c r="I44" s="154"/>
      <c r="J44" s="155">
        <v>58377039377</v>
      </c>
      <c r="K44" s="154"/>
      <c r="L44" s="232">
        <v>1.6717974941011793</v>
      </c>
      <c r="M44" s="147"/>
      <c r="N44" s="155">
        <v>0</v>
      </c>
      <c r="O44" s="154"/>
      <c r="P44" s="168">
        <v>33986167740</v>
      </c>
      <c r="Q44" s="154"/>
      <c r="R44" s="155">
        <v>16971456203</v>
      </c>
      <c r="S44" s="154"/>
      <c r="T44" s="233">
        <v>50957623943</v>
      </c>
      <c r="U44" s="147"/>
      <c r="V44" s="232">
        <v>0.71072454100095528</v>
      </c>
      <c r="Y44" s="172"/>
    </row>
    <row r="45" spans="1:25" ht="21.75" customHeight="1">
      <c r="A45" s="118" t="s">
        <v>21</v>
      </c>
      <c r="B45" s="118"/>
      <c r="D45" s="155">
        <v>2415600000</v>
      </c>
      <c r="E45" s="154"/>
      <c r="F45" s="155">
        <v>72404810732</v>
      </c>
      <c r="G45" s="154"/>
      <c r="H45" s="155">
        <v>0</v>
      </c>
      <c r="I45" s="154"/>
      <c r="J45" s="155">
        <v>74820410732</v>
      </c>
      <c r="K45" s="154"/>
      <c r="L45" s="232">
        <v>2.1427015913153813</v>
      </c>
      <c r="M45" s="147"/>
      <c r="N45" s="155">
        <v>2415600000</v>
      </c>
      <c r="O45" s="154"/>
      <c r="P45" s="168">
        <v>43122741294</v>
      </c>
      <c r="Q45" s="154"/>
      <c r="R45" s="155">
        <v>0</v>
      </c>
      <c r="S45" s="154"/>
      <c r="T45" s="233">
        <v>45538341294</v>
      </c>
      <c r="U45" s="147"/>
      <c r="V45" s="232">
        <v>0.63513983207549018</v>
      </c>
      <c r="Y45" s="172"/>
    </row>
    <row r="46" spans="1:25" ht="21.75" customHeight="1">
      <c r="A46" s="118" t="s">
        <v>19</v>
      </c>
      <c r="B46" s="118"/>
      <c r="D46" s="155">
        <v>0</v>
      </c>
      <c r="E46" s="154"/>
      <c r="F46" s="155">
        <v>34067447880</v>
      </c>
      <c r="G46" s="154"/>
      <c r="H46" s="155">
        <v>5809432636</v>
      </c>
      <c r="I46" s="154"/>
      <c r="J46" s="155">
        <v>39876880516</v>
      </c>
      <c r="K46" s="154"/>
      <c r="L46" s="232">
        <v>1.1419912628437736</v>
      </c>
      <c r="M46" s="147"/>
      <c r="N46" s="155">
        <v>0</v>
      </c>
      <c r="O46" s="154"/>
      <c r="P46" s="168">
        <v>38324564029</v>
      </c>
      <c r="Q46" s="154"/>
      <c r="R46" s="155">
        <v>5809432636</v>
      </c>
      <c r="S46" s="154"/>
      <c r="T46" s="233">
        <v>44133996665</v>
      </c>
      <c r="U46" s="147"/>
      <c r="V46" s="232">
        <v>0.61555292604216272</v>
      </c>
      <c r="Y46" s="172"/>
    </row>
    <row r="47" spans="1:25" ht="21.75" customHeight="1">
      <c r="A47" s="118" t="s">
        <v>43</v>
      </c>
      <c r="B47" s="118"/>
      <c r="D47" s="155">
        <v>16056211871</v>
      </c>
      <c r="E47" s="154"/>
      <c r="F47" s="155">
        <v>-15744621142</v>
      </c>
      <c r="G47" s="154"/>
      <c r="H47" s="155">
        <v>3487978168</v>
      </c>
      <c r="I47" s="154"/>
      <c r="J47" s="155">
        <v>3799568897</v>
      </c>
      <c r="K47" s="154"/>
      <c r="L47" s="232">
        <v>0.10881178333911967</v>
      </c>
      <c r="M47" s="147"/>
      <c r="N47" s="155">
        <v>16056211871</v>
      </c>
      <c r="O47" s="154"/>
      <c r="P47" s="168">
        <v>24497052889</v>
      </c>
      <c r="Q47" s="154"/>
      <c r="R47" s="155">
        <v>3506906796</v>
      </c>
      <c r="S47" s="154"/>
      <c r="T47" s="233">
        <v>44060171556</v>
      </c>
      <c r="U47" s="147"/>
      <c r="V47" s="232">
        <v>0.61452326035823945</v>
      </c>
      <c r="Y47" s="172"/>
    </row>
    <row r="48" spans="1:25" ht="21.75" customHeight="1">
      <c r="A48" s="118" t="s">
        <v>101</v>
      </c>
      <c r="B48" s="118"/>
      <c r="D48" s="155">
        <v>0</v>
      </c>
      <c r="E48" s="154"/>
      <c r="F48" s="155">
        <v>-6529136600</v>
      </c>
      <c r="G48" s="154"/>
      <c r="H48" s="155">
        <v>0</v>
      </c>
      <c r="I48" s="154"/>
      <c r="J48" s="155">
        <v>-6529136600</v>
      </c>
      <c r="K48" s="154"/>
      <c r="L48" s="232">
        <v>-0.18698094872596185</v>
      </c>
      <c r="M48" s="147"/>
      <c r="N48" s="155">
        <v>14408741894</v>
      </c>
      <c r="O48" s="154"/>
      <c r="P48" s="168">
        <v>29033820200</v>
      </c>
      <c r="Q48" s="154"/>
      <c r="R48" s="155">
        <v>0</v>
      </c>
      <c r="S48" s="154"/>
      <c r="T48" s="233">
        <v>43442562094</v>
      </c>
      <c r="U48" s="147"/>
      <c r="V48" s="232">
        <v>0.60590923624501158</v>
      </c>
      <c r="Y48" s="172"/>
    </row>
    <row r="49" spans="1:25" ht="21.75" customHeight="1">
      <c r="A49" s="118" t="s">
        <v>40</v>
      </c>
      <c r="B49" s="118"/>
      <c r="D49" s="155">
        <v>0</v>
      </c>
      <c r="E49" s="154"/>
      <c r="F49" s="155">
        <v>21857470174</v>
      </c>
      <c r="G49" s="154"/>
      <c r="H49" s="155">
        <v>0</v>
      </c>
      <c r="I49" s="154"/>
      <c r="J49" s="155">
        <v>21857470174</v>
      </c>
      <c r="K49" s="154"/>
      <c r="L49" s="232">
        <v>0.62595267341840177</v>
      </c>
      <c r="M49" s="147"/>
      <c r="N49" s="155">
        <v>6668983737</v>
      </c>
      <c r="O49" s="154"/>
      <c r="P49" s="168">
        <v>36681391607</v>
      </c>
      <c r="Q49" s="154"/>
      <c r="R49" s="155">
        <v>0</v>
      </c>
      <c r="S49" s="154"/>
      <c r="T49" s="233">
        <v>43350375344</v>
      </c>
      <c r="U49" s="147"/>
      <c r="V49" s="232">
        <v>0.60462347406635497</v>
      </c>
      <c r="Y49" s="172"/>
    </row>
    <row r="50" spans="1:25" ht="21.75" customHeight="1">
      <c r="A50" s="118" t="s">
        <v>88</v>
      </c>
      <c r="B50" s="118"/>
      <c r="D50" s="155">
        <v>0</v>
      </c>
      <c r="E50" s="154"/>
      <c r="F50" s="155">
        <v>24846882799</v>
      </c>
      <c r="G50" s="154"/>
      <c r="H50" s="155">
        <v>2128419190</v>
      </c>
      <c r="I50" s="154"/>
      <c r="J50" s="155">
        <v>26975301989</v>
      </c>
      <c r="K50" s="154"/>
      <c r="L50" s="232">
        <v>0.77251677627215598</v>
      </c>
      <c r="M50" s="147"/>
      <c r="N50" s="155">
        <v>7763151525</v>
      </c>
      <c r="O50" s="154"/>
      <c r="P50" s="168">
        <v>30284522414</v>
      </c>
      <c r="Q50" s="154"/>
      <c r="R50" s="155">
        <v>2615682408</v>
      </c>
      <c r="S50" s="154"/>
      <c r="T50" s="233">
        <v>40663356347</v>
      </c>
      <c r="U50" s="147"/>
      <c r="V50" s="232">
        <v>0.56714664144480553</v>
      </c>
      <c r="Y50" s="172"/>
    </row>
    <row r="51" spans="1:25" ht="21.75" customHeight="1">
      <c r="A51" s="118" t="s">
        <v>97</v>
      </c>
      <c r="B51" s="118"/>
      <c r="D51" s="155">
        <v>0</v>
      </c>
      <c r="E51" s="154"/>
      <c r="F51" s="155">
        <v>8731975999</v>
      </c>
      <c r="G51" s="154"/>
      <c r="H51" s="155">
        <v>0</v>
      </c>
      <c r="I51" s="154"/>
      <c r="J51" s="155">
        <v>8731975999</v>
      </c>
      <c r="K51" s="154"/>
      <c r="L51" s="232">
        <v>0.2500657064741682</v>
      </c>
      <c r="M51" s="147"/>
      <c r="N51" s="155">
        <v>6142394822</v>
      </c>
      <c r="O51" s="154"/>
      <c r="P51" s="168">
        <v>25104431000</v>
      </c>
      <c r="Q51" s="154"/>
      <c r="R51" s="155">
        <v>8208393422</v>
      </c>
      <c r="S51" s="154"/>
      <c r="T51" s="233">
        <v>39455219244</v>
      </c>
      <c r="U51" s="147"/>
      <c r="V51" s="232">
        <v>0.55029631323962147</v>
      </c>
      <c r="Y51" s="172"/>
    </row>
    <row r="52" spans="1:25" ht="21.75" customHeight="1">
      <c r="A52" s="118" t="s">
        <v>86</v>
      </c>
      <c r="B52" s="118"/>
      <c r="D52" s="155">
        <v>6768834514</v>
      </c>
      <c r="E52" s="154"/>
      <c r="F52" s="155">
        <v>8731975999</v>
      </c>
      <c r="G52" s="154"/>
      <c r="H52" s="155">
        <v>0</v>
      </c>
      <c r="I52" s="154"/>
      <c r="J52" s="155">
        <v>15500810513</v>
      </c>
      <c r="K52" s="154"/>
      <c r="L52" s="232">
        <v>0.44391110698190994</v>
      </c>
      <c r="M52" s="147"/>
      <c r="N52" s="155">
        <v>6768834514</v>
      </c>
      <c r="O52" s="154"/>
      <c r="P52" s="168">
        <v>27287425031</v>
      </c>
      <c r="Q52" s="154"/>
      <c r="R52" s="155">
        <v>416753583</v>
      </c>
      <c r="S52" s="154"/>
      <c r="T52" s="233">
        <v>34473013128</v>
      </c>
      <c r="U52" s="147"/>
      <c r="V52" s="232">
        <v>0.48080766991262669</v>
      </c>
      <c r="Y52" s="172"/>
    </row>
    <row r="53" spans="1:25" ht="21.75" customHeight="1">
      <c r="A53" s="118" t="s">
        <v>63</v>
      </c>
      <c r="B53" s="118"/>
      <c r="D53" s="155">
        <v>12628103532</v>
      </c>
      <c r="E53" s="154"/>
      <c r="F53" s="155">
        <v>16543943044</v>
      </c>
      <c r="G53" s="154"/>
      <c r="H53" s="155">
        <v>200212600</v>
      </c>
      <c r="I53" s="154"/>
      <c r="J53" s="155">
        <v>29372259176</v>
      </c>
      <c r="K53" s="154"/>
      <c r="L53" s="232">
        <v>0.84116066540150469</v>
      </c>
      <c r="M53" s="147"/>
      <c r="N53" s="155">
        <v>12628103532</v>
      </c>
      <c r="O53" s="154"/>
      <c r="P53" s="168">
        <v>21517763395</v>
      </c>
      <c r="Q53" s="154"/>
      <c r="R53" s="155">
        <v>200212600</v>
      </c>
      <c r="S53" s="154"/>
      <c r="T53" s="233">
        <v>34346079527</v>
      </c>
      <c r="U53" s="147"/>
      <c r="V53" s="232">
        <v>0.47903728074751895</v>
      </c>
      <c r="Y53" s="172"/>
    </row>
    <row r="54" spans="1:25" ht="21.75" customHeight="1">
      <c r="A54" s="118" t="s">
        <v>98</v>
      </c>
      <c r="B54" s="118"/>
      <c r="D54" s="155">
        <v>0</v>
      </c>
      <c r="E54" s="154"/>
      <c r="F54" s="155">
        <v>28429739725</v>
      </c>
      <c r="G54" s="154"/>
      <c r="H54" s="155">
        <v>0</v>
      </c>
      <c r="I54" s="154"/>
      <c r="J54" s="155">
        <v>28429739725</v>
      </c>
      <c r="K54" s="154"/>
      <c r="L54" s="232">
        <v>0.81416886052172122</v>
      </c>
      <c r="M54" s="147"/>
      <c r="N54" s="155">
        <v>0</v>
      </c>
      <c r="O54" s="154"/>
      <c r="P54" s="168">
        <v>33552315642</v>
      </c>
      <c r="Q54" s="154"/>
      <c r="R54" s="155">
        <v>0</v>
      </c>
      <c r="S54" s="154"/>
      <c r="T54" s="233">
        <v>33552315642</v>
      </c>
      <c r="U54" s="147"/>
      <c r="V54" s="232">
        <v>0.46796636673746222</v>
      </c>
      <c r="Y54" s="172"/>
    </row>
    <row r="55" spans="1:25" ht="21.75" customHeight="1">
      <c r="A55" s="121" t="s">
        <v>73</v>
      </c>
      <c r="B55" s="121"/>
      <c r="D55" s="233">
        <v>0</v>
      </c>
      <c r="E55" s="154"/>
      <c r="F55" s="233">
        <v>0</v>
      </c>
      <c r="G55" s="154"/>
      <c r="H55" s="233">
        <v>30439768199</v>
      </c>
      <c r="I55" s="154"/>
      <c r="J55" s="233">
        <v>30439768199</v>
      </c>
      <c r="K55" s="154"/>
      <c r="L55" s="232">
        <v>0.87173191273826056</v>
      </c>
      <c r="M55" s="147"/>
      <c r="N55" s="233">
        <v>2393578691</v>
      </c>
      <c r="O55" s="154"/>
      <c r="P55" s="234">
        <v>0</v>
      </c>
      <c r="Q55" s="154"/>
      <c r="R55" s="233">
        <v>30439768199</v>
      </c>
      <c r="S55" s="154"/>
      <c r="T55" s="233">
        <v>32833346890</v>
      </c>
      <c r="U55" s="147"/>
      <c r="V55" s="232">
        <v>0.45793864768936038</v>
      </c>
      <c r="Y55" s="172"/>
    </row>
    <row r="56" spans="1:25" ht="21.75" customHeight="1">
      <c r="A56" s="118" t="s">
        <v>56</v>
      </c>
      <c r="B56" s="118"/>
      <c r="D56" s="155">
        <v>13750163506</v>
      </c>
      <c r="E56" s="154"/>
      <c r="F56" s="155">
        <v>-5626170900</v>
      </c>
      <c r="G56" s="154"/>
      <c r="H56" s="155">
        <v>0</v>
      </c>
      <c r="I56" s="154"/>
      <c r="J56" s="155">
        <v>8123992606</v>
      </c>
      <c r="K56" s="154"/>
      <c r="L56" s="232">
        <v>0.23265432138647232</v>
      </c>
      <c r="M56" s="147"/>
      <c r="N56" s="155">
        <v>13750163506</v>
      </c>
      <c r="O56" s="154"/>
      <c r="P56" s="168">
        <v>14370929058</v>
      </c>
      <c r="Q56" s="154"/>
      <c r="R56" s="155">
        <v>558822772</v>
      </c>
      <c r="S56" s="154"/>
      <c r="T56" s="233">
        <v>28679915336</v>
      </c>
      <c r="U56" s="147"/>
      <c r="V56" s="232">
        <v>0.40000922503618658</v>
      </c>
      <c r="Y56" s="172"/>
    </row>
    <row r="57" spans="1:25" ht="21.75" customHeight="1">
      <c r="A57" s="118" t="s">
        <v>31</v>
      </c>
      <c r="B57" s="118"/>
      <c r="D57" s="155">
        <v>0</v>
      </c>
      <c r="E57" s="154"/>
      <c r="F57" s="155">
        <v>17436848333</v>
      </c>
      <c r="G57" s="154"/>
      <c r="H57" s="155">
        <v>0</v>
      </c>
      <c r="I57" s="154"/>
      <c r="J57" s="155">
        <v>17436848333</v>
      </c>
      <c r="K57" s="154"/>
      <c r="L57" s="232">
        <v>0.49935522012130151</v>
      </c>
      <c r="M57" s="147"/>
      <c r="N57" s="155">
        <v>12865901610</v>
      </c>
      <c r="O57" s="154"/>
      <c r="P57" s="168">
        <v>15787803761</v>
      </c>
      <c r="Q57" s="154"/>
      <c r="R57" s="155">
        <v>-98081</v>
      </c>
      <c r="S57" s="154"/>
      <c r="T57" s="233">
        <v>28653607290</v>
      </c>
      <c r="U57" s="147"/>
      <c r="V57" s="232">
        <v>0.39964229713666566</v>
      </c>
      <c r="Y57" s="172"/>
    </row>
    <row r="58" spans="1:25" ht="21.75" customHeight="1">
      <c r="A58" s="118" t="s">
        <v>60</v>
      </c>
      <c r="B58" s="118"/>
      <c r="D58" s="155">
        <v>0</v>
      </c>
      <c r="E58" s="154"/>
      <c r="F58" s="155">
        <v>3834558452</v>
      </c>
      <c r="G58" s="154"/>
      <c r="H58" s="155">
        <v>0</v>
      </c>
      <c r="I58" s="154"/>
      <c r="J58" s="155">
        <v>3834558452</v>
      </c>
      <c r="K58" s="154"/>
      <c r="L58" s="232">
        <v>0.10981381172207602</v>
      </c>
      <c r="M58" s="147"/>
      <c r="N58" s="155">
        <v>0</v>
      </c>
      <c r="O58" s="154"/>
      <c r="P58" s="168">
        <v>28412252150</v>
      </c>
      <c r="Q58" s="154"/>
      <c r="R58" s="155">
        <v>0</v>
      </c>
      <c r="S58" s="154"/>
      <c r="T58" s="233">
        <v>28412252150</v>
      </c>
      <c r="U58" s="147"/>
      <c r="V58" s="232">
        <v>0.39627602909232762</v>
      </c>
      <c r="Y58" s="172"/>
    </row>
    <row r="59" spans="1:25" ht="21.75" customHeight="1">
      <c r="A59" s="118" t="s">
        <v>37</v>
      </c>
      <c r="B59" s="118"/>
      <c r="D59" s="155">
        <v>0</v>
      </c>
      <c r="E59" s="154"/>
      <c r="F59" s="155">
        <v>0</v>
      </c>
      <c r="G59" s="154"/>
      <c r="H59" s="155">
        <v>13486934355</v>
      </c>
      <c r="I59" s="154"/>
      <c r="J59" s="155">
        <v>13486934355</v>
      </c>
      <c r="K59" s="154"/>
      <c r="L59" s="232">
        <v>0.38623786506514024</v>
      </c>
      <c r="M59" s="147"/>
      <c r="N59" s="155">
        <v>13200000000</v>
      </c>
      <c r="O59" s="154"/>
      <c r="P59" s="168">
        <v>0</v>
      </c>
      <c r="Q59" s="154"/>
      <c r="R59" s="155">
        <v>13486934355</v>
      </c>
      <c r="S59" s="154"/>
      <c r="T59" s="233">
        <v>26686934355</v>
      </c>
      <c r="U59" s="147"/>
      <c r="V59" s="232">
        <v>0.37221239340743412</v>
      </c>
      <c r="Y59" s="172"/>
    </row>
    <row r="60" spans="1:25" ht="21.75" customHeight="1">
      <c r="A60" s="118" t="s">
        <v>45</v>
      </c>
      <c r="B60" s="118"/>
      <c r="D60" s="155">
        <v>0</v>
      </c>
      <c r="E60" s="154"/>
      <c r="F60" s="155">
        <v>0</v>
      </c>
      <c r="G60" s="154"/>
      <c r="H60" s="155">
        <v>12877423001</v>
      </c>
      <c r="I60" s="154"/>
      <c r="J60" s="155">
        <v>12877423001</v>
      </c>
      <c r="K60" s="154"/>
      <c r="L60" s="232">
        <v>0.36878272233919912</v>
      </c>
      <c r="M60" s="147"/>
      <c r="N60" s="155">
        <v>8548299119</v>
      </c>
      <c r="O60" s="154"/>
      <c r="P60" s="168">
        <v>0</v>
      </c>
      <c r="Q60" s="154"/>
      <c r="R60" s="155">
        <v>15627491966</v>
      </c>
      <c r="S60" s="154"/>
      <c r="T60" s="233">
        <v>24175791085</v>
      </c>
      <c r="U60" s="147"/>
      <c r="V60" s="232">
        <v>0.33718856360809446</v>
      </c>
      <c r="Y60" s="172"/>
    </row>
    <row r="61" spans="1:25" ht="21.75" customHeight="1">
      <c r="A61" s="118" t="s">
        <v>55</v>
      </c>
      <c r="B61" s="118"/>
      <c r="D61" s="155">
        <v>0</v>
      </c>
      <c r="E61" s="154"/>
      <c r="F61" s="155">
        <v>3697728865</v>
      </c>
      <c r="G61" s="154"/>
      <c r="H61" s="155">
        <v>0</v>
      </c>
      <c r="I61" s="154"/>
      <c r="J61" s="155">
        <v>3697728865</v>
      </c>
      <c r="K61" s="154"/>
      <c r="L61" s="232">
        <v>0.10589529575917803</v>
      </c>
      <c r="M61" s="147"/>
      <c r="N61" s="155">
        <v>0</v>
      </c>
      <c r="O61" s="154"/>
      <c r="P61" s="168">
        <v>6718578144</v>
      </c>
      <c r="Q61" s="154"/>
      <c r="R61" s="155">
        <v>16913066459</v>
      </c>
      <c r="S61" s="154"/>
      <c r="T61" s="233">
        <v>23631644603</v>
      </c>
      <c r="U61" s="147"/>
      <c r="V61" s="232">
        <v>0.32959915443373167</v>
      </c>
      <c r="Y61" s="172"/>
    </row>
    <row r="62" spans="1:25" ht="21.75" customHeight="1">
      <c r="A62" s="118" t="s">
        <v>187</v>
      </c>
      <c r="B62" s="118"/>
      <c r="D62" s="155">
        <v>0</v>
      </c>
      <c r="E62" s="154"/>
      <c r="F62" s="155">
        <v>0</v>
      </c>
      <c r="G62" s="154"/>
      <c r="H62" s="155">
        <v>0</v>
      </c>
      <c r="I62" s="154"/>
      <c r="J62" s="155">
        <v>0</v>
      </c>
      <c r="K62" s="154"/>
      <c r="L62" s="232">
        <v>0</v>
      </c>
      <c r="M62" s="147"/>
      <c r="N62" s="155">
        <v>0</v>
      </c>
      <c r="O62" s="154"/>
      <c r="P62" s="168">
        <v>0</v>
      </c>
      <c r="Q62" s="154"/>
      <c r="R62" s="155">
        <v>21160029627</v>
      </c>
      <c r="S62" s="154"/>
      <c r="T62" s="233">
        <v>21160029627</v>
      </c>
      <c r="U62" s="147"/>
      <c r="V62" s="232">
        <v>0.29512664014786893</v>
      </c>
      <c r="Y62" s="172"/>
    </row>
    <row r="63" spans="1:25" ht="21.75" customHeight="1">
      <c r="A63" s="118" t="s">
        <v>61</v>
      </c>
      <c r="B63" s="118"/>
      <c r="D63" s="155">
        <v>0</v>
      </c>
      <c r="E63" s="154"/>
      <c r="F63" s="155">
        <v>13455442366</v>
      </c>
      <c r="G63" s="154"/>
      <c r="H63" s="155">
        <v>0</v>
      </c>
      <c r="I63" s="154"/>
      <c r="J63" s="155">
        <v>13455442366</v>
      </c>
      <c r="K63" s="154"/>
      <c r="L63" s="232">
        <v>0.38533599972807753</v>
      </c>
      <c r="M63" s="147"/>
      <c r="N63" s="155">
        <v>20550000000</v>
      </c>
      <c r="O63" s="154"/>
      <c r="P63" s="168">
        <v>463719949</v>
      </c>
      <c r="Q63" s="154"/>
      <c r="R63" s="155">
        <v>0</v>
      </c>
      <c r="S63" s="154"/>
      <c r="T63" s="233">
        <v>21013719949</v>
      </c>
      <c r="U63" s="147"/>
      <c r="V63" s="232">
        <v>0.29308600577965616</v>
      </c>
      <c r="Y63" s="172"/>
    </row>
    <row r="64" spans="1:25" ht="21.75" customHeight="1">
      <c r="A64" s="118" t="s">
        <v>20</v>
      </c>
      <c r="B64" s="118"/>
      <c r="D64" s="155">
        <v>0</v>
      </c>
      <c r="E64" s="154"/>
      <c r="F64" s="155">
        <v>22120927988</v>
      </c>
      <c r="G64" s="154"/>
      <c r="H64" s="155">
        <v>0</v>
      </c>
      <c r="I64" s="154"/>
      <c r="J64" s="155">
        <v>22120927988</v>
      </c>
      <c r="K64" s="154"/>
      <c r="L64" s="232">
        <v>0.63349755952340192</v>
      </c>
      <c r="M64" s="147"/>
      <c r="N64" s="155">
        <v>0</v>
      </c>
      <c r="O64" s="154"/>
      <c r="P64" s="168">
        <v>20260008781</v>
      </c>
      <c r="Q64" s="154"/>
      <c r="R64" s="155">
        <v>0</v>
      </c>
      <c r="S64" s="154"/>
      <c r="T64" s="233">
        <v>20260008781</v>
      </c>
      <c r="U64" s="147"/>
      <c r="V64" s="232">
        <v>0.28257372160166361</v>
      </c>
      <c r="Y64" s="172"/>
    </row>
    <row r="65" spans="1:25" ht="21.75" customHeight="1">
      <c r="A65" s="118" t="s">
        <v>77</v>
      </c>
      <c r="B65" s="118"/>
      <c r="D65" s="155">
        <v>0</v>
      </c>
      <c r="E65" s="154"/>
      <c r="F65" s="155">
        <v>0</v>
      </c>
      <c r="G65" s="154"/>
      <c r="H65" s="155">
        <v>20191165937</v>
      </c>
      <c r="I65" s="154"/>
      <c r="J65" s="155">
        <v>20191165937</v>
      </c>
      <c r="K65" s="154"/>
      <c r="L65" s="232">
        <v>0.57823317140946084</v>
      </c>
      <c r="M65" s="147"/>
      <c r="N65" s="155">
        <v>0</v>
      </c>
      <c r="O65" s="154"/>
      <c r="P65" s="168">
        <v>0</v>
      </c>
      <c r="Q65" s="154"/>
      <c r="R65" s="155">
        <v>20191165937</v>
      </c>
      <c r="S65" s="154"/>
      <c r="T65" s="233">
        <v>20191165937</v>
      </c>
      <c r="U65" s="147"/>
      <c r="V65" s="232">
        <v>0.28161354538234395</v>
      </c>
      <c r="Y65" s="172"/>
    </row>
    <row r="66" spans="1:25" ht="21.75" customHeight="1">
      <c r="A66" s="118" t="s">
        <v>178</v>
      </c>
      <c r="B66" s="118"/>
      <c r="D66" s="155">
        <v>0</v>
      </c>
      <c r="E66" s="154"/>
      <c r="F66" s="155">
        <v>0</v>
      </c>
      <c r="G66" s="154"/>
      <c r="H66" s="155">
        <v>0</v>
      </c>
      <c r="I66" s="154"/>
      <c r="J66" s="155">
        <v>0</v>
      </c>
      <c r="K66" s="154"/>
      <c r="L66" s="232">
        <v>0</v>
      </c>
      <c r="M66" s="147"/>
      <c r="N66" s="155">
        <v>2026120000</v>
      </c>
      <c r="O66" s="154"/>
      <c r="P66" s="168">
        <v>0</v>
      </c>
      <c r="Q66" s="154"/>
      <c r="R66" s="155">
        <v>16855727446</v>
      </c>
      <c r="S66" s="154"/>
      <c r="T66" s="233">
        <v>18881847446</v>
      </c>
      <c r="U66" s="147"/>
      <c r="V66" s="232">
        <v>0.26335200350627558</v>
      </c>
      <c r="Y66" s="172"/>
    </row>
    <row r="67" spans="1:25" ht="21.75" customHeight="1">
      <c r="A67" s="118" t="s">
        <v>38</v>
      </c>
      <c r="B67" s="118"/>
      <c r="D67" s="155">
        <v>0</v>
      </c>
      <c r="E67" s="154"/>
      <c r="F67" s="155">
        <v>-11600923114</v>
      </c>
      <c r="G67" s="154"/>
      <c r="H67" s="155">
        <v>0</v>
      </c>
      <c r="I67" s="154"/>
      <c r="J67" s="155">
        <v>-11600923114</v>
      </c>
      <c r="K67" s="154"/>
      <c r="L67" s="232">
        <v>-0.33222640953057403</v>
      </c>
      <c r="M67" s="147"/>
      <c r="N67" s="155">
        <v>16174250210</v>
      </c>
      <c r="O67" s="154"/>
      <c r="P67" s="168">
        <v>-280003277</v>
      </c>
      <c r="Q67" s="154"/>
      <c r="R67" s="155">
        <v>0</v>
      </c>
      <c r="S67" s="154"/>
      <c r="T67" s="233">
        <v>15894246933</v>
      </c>
      <c r="U67" s="147"/>
      <c r="V67" s="232">
        <v>0.22168285100278984</v>
      </c>
      <c r="Y67" s="172"/>
    </row>
    <row r="68" spans="1:25" ht="21.75" customHeight="1">
      <c r="A68" s="118" t="s">
        <v>35</v>
      </c>
      <c r="B68" s="118"/>
      <c r="D68" s="155">
        <v>0</v>
      </c>
      <c r="E68" s="154"/>
      <c r="F68" s="155">
        <v>-16614748842</v>
      </c>
      <c r="G68" s="154"/>
      <c r="H68" s="155">
        <v>2116591342</v>
      </c>
      <c r="I68" s="154"/>
      <c r="J68" s="155">
        <v>-14498157500</v>
      </c>
      <c r="K68" s="154"/>
      <c r="L68" s="232">
        <v>-0.41519720143830646</v>
      </c>
      <c r="M68" s="147"/>
      <c r="N68" s="155">
        <v>12028184811</v>
      </c>
      <c r="O68" s="154"/>
      <c r="P68" s="168">
        <v>1183451181</v>
      </c>
      <c r="Q68" s="154"/>
      <c r="R68" s="155">
        <v>2116586729</v>
      </c>
      <c r="S68" s="154"/>
      <c r="T68" s="233">
        <v>15328222721</v>
      </c>
      <c r="U68" s="147"/>
      <c r="V68" s="232">
        <v>0.21378830515977496</v>
      </c>
      <c r="Y68" s="172"/>
    </row>
    <row r="69" spans="1:25" ht="21.75" customHeight="1">
      <c r="A69" s="118" t="s">
        <v>96</v>
      </c>
      <c r="B69" s="118"/>
      <c r="D69" s="155">
        <v>0</v>
      </c>
      <c r="E69" s="154"/>
      <c r="F69" s="155">
        <v>15008234862</v>
      </c>
      <c r="G69" s="154"/>
      <c r="H69" s="155">
        <v>-12734296</v>
      </c>
      <c r="I69" s="154"/>
      <c r="J69" s="155">
        <v>14995500566</v>
      </c>
      <c r="K69" s="154"/>
      <c r="L69" s="232">
        <v>0.42944007672490392</v>
      </c>
      <c r="M69" s="147"/>
      <c r="N69" s="155">
        <v>5591422354</v>
      </c>
      <c r="O69" s="154"/>
      <c r="P69" s="168">
        <v>9104215140</v>
      </c>
      <c r="Q69" s="154"/>
      <c r="R69" s="155">
        <v>-12734296</v>
      </c>
      <c r="S69" s="154"/>
      <c r="T69" s="233">
        <v>14682903198</v>
      </c>
      <c r="U69" s="147"/>
      <c r="V69" s="232">
        <v>0.20478779873317707</v>
      </c>
      <c r="Y69" s="172"/>
    </row>
    <row r="70" spans="1:25" ht="21.75" customHeight="1">
      <c r="A70" s="118" t="s">
        <v>175</v>
      </c>
      <c r="B70" s="118"/>
      <c r="D70" s="155">
        <v>0</v>
      </c>
      <c r="E70" s="154"/>
      <c r="F70" s="155">
        <v>0</v>
      </c>
      <c r="G70" s="154"/>
      <c r="H70" s="155">
        <v>0</v>
      </c>
      <c r="I70" s="154"/>
      <c r="J70" s="155">
        <v>0</v>
      </c>
      <c r="K70" s="154"/>
      <c r="L70" s="232">
        <v>0</v>
      </c>
      <c r="M70" s="147"/>
      <c r="N70" s="155">
        <v>4086030349</v>
      </c>
      <c r="O70" s="154"/>
      <c r="P70" s="168">
        <v>0</v>
      </c>
      <c r="Q70" s="154"/>
      <c r="R70" s="155">
        <v>8729344782</v>
      </c>
      <c r="S70" s="154"/>
      <c r="T70" s="233">
        <v>12815375131</v>
      </c>
      <c r="U70" s="147"/>
      <c r="V70" s="232">
        <v>0.17874070458864511</v>
      </c>
      <c r="Y70" s="172"/>
    </row>
    <row r="71" spans="1:25" ht="21.75" customHeight="1">
      <c r="A71" s="118" t="s">
        <v>95</v>
      </c>
      <c r="B71" s="118"/>
      <c r="D71" s="155">
        <v>0</v>
      </c>
      <c r="E71" s="154"/>
      <c r="F71" s="155">
        <v>3789570269</v>
      </c>
      <c r="G71" s="154"/>
      <c r="H71" s="155">
        <v>0</v>
      </c>
      <c r="I71" s="154"/>
      <c r="J71" s="155">
        <v>3789570269</v>
      </c>
      <c r="K71" s="154"/>
      <c r="L71" s="232">
        <v>0.10852544334289443</v>
      </c>
      <c r="M71" s="147"/>
      <c r="N71" s="155">
        <v>4282283465</v>
      </c>
      <c r="O71" s="154"/>
      <c r="P71" s="168">
        <v>8488883145</v>
      </c>
      <c r="Q71" s="154"/>
      <c r="R71" s="155">
        <v>0</v>
      </c>
      <c r="S71" s="154"/>
      <c r="T71" s="233">
        <v>12771166610</v>
      </c>
      <c r="U71" s="147"/>
      <c r="V71" s="232">
        <v>0.17812411224455935</v>
      </c>
      <c r="Y71" s="172"/>
    </row>
    <row r="72" spans="1:25" ht="21.75" customHeight="1">
      <c r="A72" s="118" t="s">
        <v>180</v>
      </c>
      <c r="B72" s="118"/>
      <c r="D72" s="155">
        <v>0</v>
      </c>
      <c r="E72" s="154"/>
      <c r="F72" s="155">
        <v>0</v>
      </c>
      <c r="G72" s="154"/>
      <c r="H72" s="155">
        <v>0</v>
      </c>
      <c r="I72" s="154"/>
      <c r="J72" s="155">
        <v>0</v>
      </c>
      <c r="K72" s="154"/>
      <c r="L72" s="232">
        <v>0</v>
      </c>
      <c r="M72" s="147"/>
      <c r="N72" s="155">
        <v>7400000000</v>
      </c>
      <c r="O72" s="154"/>
      <c r="P72" s="168">
        <v>0</v>
      </c>
      <c r="Q72" s="154"/>
      <c r="R72" s="155">
        <v>3881327145</v>
      </c>
      <c r="S72" s="154"/>
      <c r="T72" s="233">
        <v>11281327145</v>
      </c>
      <c r="U72" s="147"/>
      <c r="V72" s="232">
        <v>0.15734477859447282</v>
      </c>
      <c r="Y72" s="172"/>
    </row>
    <row r="73" spans="1:25" ht="21.75" customHeight="1">
      <c r="A73" s="118" t="s">
        <v>27</v>
      </c>
      <c r="B73" s="118"/>
      <c r="D73" s="155">
        <v>0</v>
      </c>
      <c r="E73" s="154"/>
      <c r="F73" s="155">
        <v>0</v>
      </c>
      <c r="G73" s="154"/>
      <c r="H73" s="155">
        <v>410273761</v>
      </c>
      <c r="I73" s="154"/>
      <c r="J73" s="155">
        <v>410273761</v>
      </c>
      <c r="K73" s="154"/>
      <c r="L73" s="232">
        <v>1.1749390734013517E-2</v>
      </c>
      <c r="M73" s="147"/>
      <c r="N73" s="155">
        <v>0</v>
      </c>
      <c r="O73" s="154"/>
      <c r="P73" s="168">
        <v>0</v>
      </c>
      <c r="Q73" s="154"/>
      <c r="R73" s="155">
        <v>10712462615</v>
      </c>
      <c r="S73" s="154"/>
      <c r="T73" s="233">
        <v>10712462615</v>
      </c>
      <c r="U73" s="147"/>
      <c r="V73" s="232">
        <v>0.14941061780180673</v>
      </c>
      <c r="Y73" s="172"/>
    </row>
    <row r="74" spans="1:25" ht="21.75" customHeight="1">
      <c r="A74" s="118" t="s">
        <v>49</v>
      </c>
      <c r="B74" s="118"/>
      <c r="D74" s="155">
        <v>0</v>
      </c>
      <c r="E74" s="154"/>
      <c r="F74" s="155">
        <v>0</v>
      </c>
      <c r="G74" s="154"/>
      <c r="H74" s="155">
        <v>7787167516</v>
      </c>
      <c r="I74" s="154"/>
      <c r="J74" s="155">
        <v>7787167516</v>
      </c>
      <c r="K74" s="154"/>
      <c r="L74" s="232">
        <v>0.22300834845907064</v>
      </c>
      <c r="M74" s="147"/>
      <c r="N74" s="155">
        <v>2730000000</v>
      </c>
      <c r="O74" s="154"/>
      <c r="P74" s="168">
        <v>0</v>
      </c>
      <c r="Q74" s="154"/>
      <c r="R74" s="155">
        <v>7821216293</v>
      </c>
      <c r="S74" s="154"/>
      <c r="T74" s="233">
        <v>10551216293</v>
      </c>
      <c r="U74" s="147"/>
      <c r="V74" s="232">
        <v>0.14716165661947742</v>
      </c>
      <c r="Y74" s="172"/>
    </row>
    <row r="75" spans="1:25" ht="21.75" customHeight="1">
      <c r="A75" s="118" t="s">
        <v>33</v>
      </c>
      <c r="B75" s="118"/>
      <c r="D75" s="155">
        <v>0</v>
      </c>
      <c r="E75" s="154"/>
      <c r="F75" s="155">
        <v>0</v>
      </c>
      <c r="G75" s="154"/>
      <c r="H75" s="155">
        <v>-22698613756</v>
      </c>
      <c r="I75" s="154"/>
      <c r="J75" s="155">
        <v>-22698613756</v>
      </c>
      <c r="K75" s="154"/>
      <c r="L75" s="232">
        <v>-0.65004128338516431</v>
      </c>
      <c r="M75" s="147"/>
      <c r="N75" s="155">
        <v>32554624960</v>
      </c>
      <c r="O75" s="154"/>
      <c r="P75" s="168">
        <v>0</v>
      </c>
      <c r="Q75" s="154"/>
      <c r="R75" s="155">
        <v>-22696312255</v>
      </c>
      <c r="S75" s="154"/>
      <c r="T75" s="233">
        <v>9858312705</v>
      </c>
      <c r="U75" s="147"/>
      <c r="V75" s="232">
        <v>0.13749747790717964</v>
      </c>
      <c r="Y75" s="172"/>
    </row>
    <row r="76" spans="1:25" ht="21.75" customHeight="1">
      <c r="A76" s="118" t="s">
        <v>174</v>
      </c>
      <c r="B76" s="118"/>
      <c r="D76" s="155">
        <v>0</v>
      </c>
      <c r="E76" s="154"/>
      <c r="F76" s="155">
        <v>0</v>
      </c>
      <c r="G76" s="154"/>
      <c r="H76" s="155">
        <v>0</v>
      </c>
      <c r="I76" s="154"/>
      <c r="J76" s="155">
        <v>0</v>
      </c>
      <c r="K76" s="154"/>
      <c r="L76" s="232">
        <v>0</v>
      </c>
      <c r="M76" s="147"/>
      <c r="N76" s="155">
        <v>0</v>
      </c>
      <c r="O76" s="154"/>
      <c r="P76" s="168">
        <v>0</v>
      </c>
      <c r="Q76" s="154"/>
      <c r="R76" s="155">
        <v>6989662714</v>
      </c>
      <c r="S76" s="154"/>
      <c r="T76" s="233">
        <v>6989662714</v>
      </c>
      <c r="U76" s="147"/>
      <c r="V76" s="232">
        <v>9.7487371658378771E-2</v>
      </c>
      <c r="Y76" s="172"/>
    </row>
    <row r="77" spans="1:25" ht="21.75" customHeight="1">
      <c r="A77" s="118" t="s">
        <v>50</v>
      </c>
      <c r="B77" s="118"/>
      <c r="D77" s="155">
        <v>1920131668</v>
      </c>
      <c r="E77" s="154"/>
      <c r="F77" s="155">
        <v>-381279747</v>
      </c>
      <c r="G77" s="154"/>
      <c r="H77" s="155">
        <v>0</v>
      </c>
      <c r="I77" s="154"/>
      <c r="J77" s="155">
        <v>1538851921</v>
      </c>
      <c r="K77" s="154"/>
      <c r="L77" s="232">
        <v>4.4069531664776153E-2</v>
      </c>
      <c r="M77" s="147"/>
      <c r="N77" s="155">
        <v>1920131668</v>
      </c>
      <c r="O77" s="154"/>
      <c r="P77" s="168">
        <v>1970080960</v>
      </c>
      <c r="Q77" s="154"/>
      <c r="R77" s="155">
        <v>2656742634</v>
      </c>
      <c r="S77" s="154"/>
      <c r="T77" s="233">
        <v>6546955262</v>
      </c>
      <c r="U77" s="147"/>
      <c r="V77" s="232">
        <v>9.1312769581712971E-2</v>
      </c>
      <c r="Y77" s="172"/>
    </row>
    <row r="78" spans="1:25" ht="21.75" customHeight="1">
      <c r="A78" s="118" t="s">
        <v>182</v>
      </c>
      <c r="B78" s="118"/>
      <c r="D78" s="155">
        <v>0</v>
      </c>
      <c r="E78" s="154"/>
      <c r="F78" s="155">
        <v>0</v>
      </c>
      <c r="G78" s="154"/>
      <c r="H78" s="155">
        <v>0</v>
      </c>
      <c r="I78" s="154"/>
      <c r="J78" s="155">
        <v>0</v>
      </c>
      <c r="K78" s="154"/>
      <c r="L78" s="232">
        <v>0</v>
      </c>
      <c r="M78" s="147"/>
      <c r="N78" s="155">
        <v>0</v>
      </c>
      <c r="O78" s="154"/>
      <c r="P78" s="168">
        <v>0</v>
      </c>
      <c r="Q78" s="154"/>
      <c r="R78" s="155">
        <v>4914022892</v>
      </c>
      <c r="S78" s="154"/>
      <c r="T78" s="233">
        <v>4914022892</v>
      </c>
      <c r="U78" s="147"/>
      <c r="V78" s="232">
        <v>6.8537667068062941E-2</v>
      </c>
      <c r="Y78" s="172"/>
    </row>
    <row r="79" spans="1:25" ht="21.75" customHeight="1">
      <c r="A79" s="118" t="s">
        <v>80</v>
      </c>
      <c r="B79" s="118"/>
      <c r="D79" s="155">
        <v>2406524381</v>
      </c>
      <c r="E79" s="154"/>
      <c r="F79" s="155">
        <v>0</v>
      </c>
      <c r="G79" s="154"/>
      <c r="H79" s="155">
        <v>2228014887</v>
      </c>
      <c r="I79" s="154"/>
      <c r="J79" s="155">
        <v>4634539268</v>
      </c>
      <c r="K79" s="154"/>
      <c r="L79" s="232">
        <v>0.13272360532912802</v>
      </c>
      <c r="M79" s="147"/>
      <c r="N79" s="155">
        <v>2406524381</v>
      </c>
      <c r="O79" s="154"/>
      <c r="P79" s="168">
        <v>0</v>
      </c>
      <c r="Q79" s="154"/>
      <c r="R79" s="155">
        <v>2228014887</v>
      </c>
      <c r="S79" s="154"/>
      <c r="T79" s="233">
        <v>4634539268</v>
      </c>
      <c r="U79" s="147"/>
      <c r="V79" s="232">
        <v>6.4639607170158889E-2</v>
      </c>
      <c r="Y79" s="172"/>
    </row>
    <row r="80" spans="1:25" ht="21.75" customHeight="1">
      <c r="A80" s="118" t="s">
        <v>103</v>
      </c>
      <c r="B80" s="118"/>
      <c r="D80" s="155">
        <v>0</v>
      </c>
      <c r="E80" s="154"/>
      <c r="F80" s="155">
        <v>4374560339</v>
      </c>
      <c r="G80" s="154"/>
      <c r="H80" s="155">
        <v>0</v>
      </c>
      <c r="I80" s="154"/>
      <c r="J80" s="155">
        <v>4374560339</v>
      </c>
      <c r="K80" s="154"/>
      <c r="L80" s="232">
        <v>0.12527834728487458</v>
      </c>
      <c r="M80" s="147"/>
      <c r="N80" s="155">
        <v>0</v>
      </c>
      <c r="O80" s="154"/>
      <c r="P80" s="168">
        <v>4374560339</v>
      </c>
      <c r="Q80" s="154"/>
      <c r="R80" s="155">
        <v>0</v>
      </c>
      <c r="S80" s="154"/>
      <c r="T80" s="233">
        <v>4374560339</v>
      </c>
      <c r="U80" s="147"/>
      <c r="V80" s="232">
        <v>6.1013586357451292E-2</v>
      </c>
      <c r="Y80" s="172"/>
    </row>
    <row r="81" spans="1:25" ht="21.75" customHeight="1">
      <c r="A81" s="118" t="s">
        <v>176</v>
      </c>
      <c r="B81" s="118"/>
      <c r="D81" s="155">
        <v>0</v>
      </c>
      <c r="E81" s="154"/>
      <c r="F81" s="155">
        <v>0</v>
      </c>
      <c r="G81" s="154"/>
      <c r="H81" s="155">
        <v>0</v>
      </c>
      <c r="I81" s="154"/>
      <c r="J81" s="155">
        <v>0</v>
      </c>
      <c r="K81" s="154"/>
      <c r="L81" s="232">
        <v>0</v>
      </c>
      <c r="M81" s="147"/>
      <c r="N81" s="155">
        <v>0</v>
      </c>
      <c r="O81" s="154"/>
      <c r="P81" s="168">
        <v>0</v>
      </c>
      <c r="Q81" s="154"/>
      <c r="R81" s="155">
        <v>3689274466</v>
      </c>
      <c r="S81" s="154"/>
      <c r="T81" s="233">
        <v>3689274466</v>
      </c>
      <c r="U81" s="147"/>
      <c r="V81" s="232">
        <v>5.145565469079498E-2</v>
      </c>
      <c r="Y81" s="172"/>
    </row>
    <row r="82" spans="1:25" ht="21.75" customHeight="1">
      <c r="A82" s="118" t="s">
        <v>23</v>
      </c>
      <c r="B82" s="118"/>
      <c r="D82" s="155">
        <v>0</v>
      </c>
      <c r="E82" s="154"/>
      <c r="F82" s="155">
        <v>0</v>
      </c>
      <c r="G82" s="154"/>
      <c r="H82" s="155">
        <v>3374250273</v>
      </c>
      <c r="I82" s="154"/>
      <c r="J82" s="155">
        <v>3374250273</v>
      </c>
      <c r="K82" s="154"/>
      <c r="L82" s="232">
        <v>9.663153889051361E-2</v>
      </c>
      <c r="M82" s="147"/>
      <c r="N82" s="155">
        <v>0</v>
      </c>
      <c r="O82" s="154"/>
      <c r="P82" s="168">
        <v>0</v>
      </c>
      <c r="Q82" s="154"/>
      <c r="R82" s="155">
        <v>3374250273</v>
      </c>
      <c r="S82" s="154"/>
      <c r="T82" s="233">
        <v>3374250273</v>
      </c>
      <c r="U82" s="147"/>
      <c r="V82" s="232">
        <v>4.7061897532404598E-2</v>
      </c>
      <c r="Y82" s="172"/>
    </row>
    <row r="83" spans="1:25" ht="21.75" customHeight="1">
      <c r="A83" s="177" t="s">
        <v>294</v>
      </c>
      <c r="B83" s="177"/>
      <c r="C83" s="149"/>
      <c r="D83" s="177"/>
      <c r="E83" s="149"/>
      <c r="F83" s="155"/>
      <c r="G83" s="155"/>
      <c r="H83" s="155"/>
      <c r="I83" s="155"/>
      <c r="J83" s="155">
        <v>2382941040</v>
      </c>
      <c r="K83" s="155"/>
      <c r="L83" s="232">
        <v>6.8242495710264389E-2</v>
      </c>
      <c r="M83" s="155"/>
      <c r="N83" s="155"/>
      <c r="O83" s="155"/>
      <c r="P83" s="155">
        <v>0</v>
      </c>
      <c r="Q83" s="155"/>
      <c r="R83" s="155">
        <v>2382941040</v>
      </c>
      <c r="S83" s="155"/>
      <c r="T83" s="233">
        <v>2382941040</v>
      </c>
      <c r="U83" s="149"/>
      <c r="V83" s="232">
        <v>3.3235746603506797E-2</v>
      </c>
      <c r="Y83" s="172"/>
    </row>
    <row r="84" spans="1:25" ht="21.75" customHeight="1">
      <c r="A84" s="118" t="s">
        <v>99</v>
      </c>
      <c r="B84" s="118"/>
      <c r="D84" s="155">
        <v>0</v>
      </c>
      <c r="E84" s="154"/>
      <c r="F84" s="155">
        <v>-239657302</v>
      </c>
      <c r="G84" s="154"/>
      <c r="H84" s="155">
        <v>691958712</v>
      </c>
      <c r="I84" s="154"/>
      <c r="J84" s="155">
        <v>452301410</v>
      </c>
      <c r="K84" s="154"/>
      <c r="L84" s="232">
        <v>1.2952975551451971E-2</v>
      </c>
      <c r="M84" s="147"/>
      <c r="N84" s="155">
        <v>487459283</v>
      </c>
      <c r="O84" s="154"/>
      <c r="P84" s="168">
        <v>1155026373</v>
      </c>
      <c r="Q84" s="154"/>
      <c r="R84" s="155">
        <v>691958712</v>
      </c>
      <c r="S84" s="154"/>
      <c r="T84" s="233">
        <v>2334444368</v>
      </c>
      <c r="U84" s="147"/>
      <c r="V84" s="232">
        <v>3.2559345855586751E-2</v>
      </c>
      <c r="Y84" s="172"/>
    </row>
    <row r="85" spans="1:25" ht="21.75" customHeight="1">
      <c r="A85" s="118" t="s">
        <v>189</v>
      </c>
      <c r="B85" s="118"/>
      <c r="D85" s="155">
        <v>0</v>
      </c>
      <c r="E85" s="154"/>
      <c r="F85" s="155">
        <v>0</v>
      </c>
      <c r="G85" s="154"/>
      <c r="H85" s="155">
        <v>0</v>
      </c>
      <c r="I85" s="154"/>
      <c r="J85" s="155">
        <v>0</v>
      </c>
      <c r="K85" s="154"/>
      <c r="L85" s="232">
        <v>0</v>
      </c>
      <c r="M85" s="147"/>
      <c r="N85" s="155">
        <v>5800000000</v>
      </c>
      <c r="O85" s="154"/>
      <c r="P85" s="168">
        <v>0</v>
      </c>
      <c r="Q85" s="154"/>
      <c r="R85" s="155">
        <v>-4031759728</v>
      </c>
      <c r="S85" s="154"/>
      <c r="T85" s="233">
        <v>1768240272</v>
      </c>
      <c r="U85" s="147"/>
      <c r="V85" s="232">
        <v>2.4662291104906205E-2</v>
      </c>
      <c r="Y85" s="172"/>
    </row>
    <row r="86" spans="1:25" ht="21.75" customHeight="1">
      <c r="A86" s="118" t="s">
        <v>185</v>
      </c>
      <c r="B86" s="118"/>
      <c r="D86" s="155">
        <v>0</v>
      </c>
      <c r="E86" s="154"/>
      <c r="F86" s="155">
        <v>0</v>
      </c>
      <c r="G86" s="154"/>
      <c r="H86" s="155">
        <v>0</v>
      </c>
      <c r="I86" s="154"/>
      <c r="J86" s="155">
        <v>0</v>
      </c>
      <c r="K86" s="154"/>
      <c r="L86" s="232">
        <v>0</v>
      </c>
      <c r="M86" s="147"/>
      <c r="N86" s="155">
        <v>0</v>
      </c>
      <c r="O86" s="154"/>
      <c r="P86" s="168">
        <v>0</v>
      </c>
      <c r="Q86" s="154"/>
      <c r="R86" s="155">
        <v>1176485516</v>
      </c>
      <c r="S86" s="154"/>
      <c r="T86" s="233">
        <v>1176485516</v>
      </c>
      <c r="U86" s="147"/>
      <c r="V86" s="232">
        <v>1.6408871993103088E-2</v>
      </c>
      <c r="Y86" s="172"/>
    </row>
    <row r="87" spans="1:25" ht="21.75" customHeight="1">
      <c r="A87" s="118" t="s">
        <v>102</v>
      </c>
      <c r="B87" s="118"/>
      <c r="D87" s="155">
        <v>0</v>
      </c>
      <c r="E87" s="154"/>
      <c r="F87" s="155">
        <v>0</v>
      </c>
      <c r="G87" s="154"/>
      <c r="H87" s="155">
        <v>957943198</v>
      </c>
      <c r="I87" s="154"/>
      <c r="J87" s="155">
        <v>957943198</v>
      </c>
      <c r="K87" s="154"/>
      <c r="L87" s="232">
        <v>2.7433509047371123E-2</v>
      </c>
      <c r="M87" s="147"/>
      <c r="N87" s="155">
        <v>0</v>
      </c>
      <c r="O87" s="154"/>
      <c r="P87" s="168">
        <v>0</v>
      </c>
      <c r="Q87" s="154"/>
      <c r="R87" s="155">
        <v>957943198</v>
      </c>
      <c r="S87" s="154"/>
      <c r="T87" s="233">
        <v>957943198</v>
      </c>
      <c r="U87" s="147"/>
      <c r="V87" s="232">
        <v>1.3360782686121743E-2</v>
      </c>
      <c r="Y87" s="172"/>
    </row>
    <row r="88" spans="1:25" ht="21.75" customHeight="1">
      <c r="A88" s="118" t="s">
        <v>183</v>
      </c>
      <c r="B88" s="118"/>
      <c r="D88" s="155">
        <v>0</v>
      </c>
      <c r="E88" s="154"/>
      <c r="F88" s="155">
        <v>0</v>
      </c>
      <c r="G88" s="154"/>
      <c r="H88" s="155">
        <v>0</v>
      </c>
      <c r="I88" s="154"/>
      <c r="J88" s="155">
        <v>0</v>
      </c>
      <c r="K88" s="154"/>
      <c r="L88" s="232">
        <v>0</v>
      </c>
      <c r="M88" s="147"/>
      <c r="N88" s="155">
        <v>0</v>
      </c>
      <c r="O88" s="154"/>
      <c r="P88" s="168">
        <v>0</v>
      </c>
      <c r="Q88" s="154"/>
      <c r="R88" s="155">
        <v>539532930</v>
      </c>
      <c r="S88" s="154"/>
      <c r="T88" s="233">
        <v>539532930</v>
      </c>
      <c r="U88" s="147"/>
      <c r="V88" s="232">
        <v>7.5250622842634712E-3</v>
      </c>
      <c r="Y88" s="172"/>
    </row>
    <row r="89" spans="1:25" ht="21.75" customHeight="1">
      <c r="A89" s="118" t="s">
        <v>36</v>
      </c>
      <c r="B89" s="118"/>
      <c r="D89" s="155">
        <v>0</v>
      </c>
      <c r="E89" s="154"/>
      <c r="F89" s="155">
        <v>0</v>
      </c>
      <c r="G89" s="154"/>
      <c r="H89" s="155">
        <v>-9766037994</v>
      </c>
      <c r="I89" s="154"/>
      <c r="J89" s="155">
        <v>-9766037994</v>
      </c>
      <c r="K89" s="154"/>
      <c r="L89" s="232">
        <v>-0.27967910020628289</v>
      </c>
      <c r="M89" s="147"/>
      <c r="N89" s="155">
        <v>12498000000</v>
      </c>
      <c r="O89" s="154"/>
      <c r="P89" s="168">
        <v>0</v>
      </c>
      <c r="Q89" s="154"/>
      <c r="R89" s="155">
        <v>-12030204229</v>
      </c>
      <c r="S89" s="154"/>
      <c r="T89" s="233">
        <v>467795771</v>
      </c>
      <c r="U89" s="147"/>
      <c r="V89" s="232">
        <v>6.5245179994667824E-3</v>
      </c>
      <c r="Y89" s="172"/>
    </row>
    <row r="90" spans="1:25" ht="21.75" customHeight="1">
      <c r="A90" s="118" t="s">
        <v>177</v>
      </c>
      <c r="B90" s="118"/>
      <c r="D90" s="155">
        <v>0</v>
      </c>
      <c r="E90" s="154"/>
      <c r="F90" s="155">
        <v>0</v>
      </c>
      <c r="G90" s="154"/>
      <c r="H90" s="155">
        <v>0</v>
      </c>
      <c r="I90" s="154"/>
      <c r="J90" s="155">
        <v>0</v>
      </c>
      <c r="K90" s="154"/>
      <c r="L90" s="232">
        <v>0</v>
      </c>
      <c r="M90" s="147"/>
      <c r="N90" s="155">
        <v>0</v>
      </c>
      <c r="O90" s="154"/>
      <c r="P90" s="168">
        <v>0</v>
      </c>
      <c r="Q90" s="154"/>
      <c r="R90" s="155">
        <v>449093913</v>
      </c>
      <c r="S90" s="154"/>
      <c r="T90" s="233">
        <v>449093913</v>
      </c>
      <c r="U90" s="147"/>
      <c r="V90" s="232">
        <v>6.2636763743199155E-3</v>
      </c>
      <c r="Y90" s="172"/>
    </row>
    <row r="91" spans="1:25" ht="21.75" customHeight="1">
      <c r="A91" s="118" t="s">
        <v>83</v>
      </c>
      <c r="B91" s="118"/>
      <c r="D91" s="155">
        <v>0</v>
      </c>
      <c r="E91" s="154"/>
      <c r="F91" s="155">
        <v>0</v>
      </c>
      <c r="G91" s="154"/>
      <c r="H91" s="155">
        <v>-55262144</v>
      </c>
      <c r="I91" s="154"/>
      <c r="J91" s="155">
        <v>-55262144</v>
      </c>
      <c r="K91" s="154"/>
      <c r="L91" s="232">
        <v>-1.5825933422423297E-3</v>
      </c>
      <c r="M91" s="147"/>
      <c r="N91" s="155">
        <v>474641656</v>
      </c>
      <c r="O91" s="154"/>
      <c r="P91" s="168">
        <v>0</v>
      </c>
      <c r="Q91" s="154"/>
      <c r="R91" s="155">
        <v>-55262144</v>
      </c>
      <c r="S91" s="154"/>
      <c r="T91" s="233">
        <v>419379512</v>
      </c>
      <c r="U91" s="147"/>
      <c r="V91" s="232">
        <v>5.8492388009458848E-3</v>
      </c>
      <c r="Y91" s="172"/>
    </row>
    <row r="92" spans="1:25" ht="21.75" customHeight="1">
      <c r="A92" s="118" t="s">
        <v>188</v>
      </c>
      <c r="B92" s="118"/>
      <c r="D92" s="155">
        <v>0</v>
      </c>
      <c r="E92" s="154"/>
      <c r="F92" s="155">
        <v>0</v>
      </c>
      <c r="G92" s="154"/>
      <c r="H92" s="155">
        <v>0</v>
      </c>
      <c r="I92" s="154"/>
      <c r="J92" s="155">
        <v>0</v>
      </c>
      <c r="K92" s="154"/>
      <c r="L92" s="232">
        <v>0</v>
      </c>
      <c r="M92" s="147"/>
      <c r="N92" s="155">
        <v>0</v>
      </c>
      <c r="O92" s="154"/>
      <c r="P92" s="168">
        <v>0</v>
      </c>
      <c r="Q92" s="154"/>
      <c r="R92" s="155">
        <v>302002614</v>
      </c>
      <c r="S92" s="154"/>
      <c r="T92" s="233">
        <v>302002614</v>
      </c>
      <c r="U92" s="147"/>
      <c r="V92" s="232">
        <v>4.2121404533368876E-3</v>
      </c>
      <c r="Y92" s="172"/>
    </row>
    <row r="93" spans="1:25" ht="21.75" customHeight="1">
      <c r="A93" s="118" t="s">
        <v>190</v>
      </c>
      <c r="B93" s="118"/>
      <c r="D93" s="155">
        <v>0</v>
      </c>
      <c r="E93" s="154"/>
      <c r="F93" s="155">
        <v>0</v>
      </c>
      <c r="G93" s="154"/>
      <c r="H93" s="155">
        <v>0</v>
      </c>
      <c r="I93" s="154"/>
      <c r="J93" s="155">
        <v>0</v>
      </c>
      <c r="K93" s="154"/>
      <c r="L93" s="232">
        <v>0</v>
      </c>
      <c r="M93" s="147"/>
      <c r="N93" s="155">
        <v>0</v>
      </c>
      <c r="O93" s="154"/>
      <c r="P93" s="168">
        <v>0</v>
      </c>
      <c r="Q93" s="154"/>
      <c r="R93" s="155">
        <v>249808527</v>
      </c>
      <c r="S93" s="154"/>
      <c r="T93" s="233">
        <v>249808527</v>
      </c>
      <c r="U93" s="147"/>
      <c r="V93" s="232">
        <v>3.4841705117333861E-3</v>
      </c>
      <c r="Y93" s="172"/>
    </row>
    <row r="94" spans="1:25" ht="21.75" customHeight="1">
      <c r="A94" s="118" t="s">
        <v>179</v>
      </c>
      <c r="B94" s="118"/>
      <c r="D94" s="155">
        <v>0</v>
      </c>
      <c r="E94" s="154"/>
      <c r="F94" s="155">
        <v>0</v>
      </c>
      <c r="G94" s="154"/>
      <c r="H94" s="155">
        <v>0</v>
      </c>
      <c r="I94" s="154"/>
      <c r="J94" s="155">
        <v>0</v>
      </c>
      <c r="K94" s="154"/>
      <c r="L94" s="232">
        <v>0</v>
      </c>
      <c r="M94" s="147"/>
      <c r="N94" s="155">
        <v>0</v>
      </c>
      <c r="O94" s="154"/>
      <c r="P94" s="168">
        <v>0</v>
      </c>
      <c r="Q94" s="154"/>
      <c r="R94" s="155">
        <v>16918906</v>
      </c>
      <c r="S94" s="154"/>
      <c r="T94" s="233">
        <v>16918906</v>
      </c>
      <c r="U94" s="147"/>
      <c r="V94" s="232">
        <v>2.3597414421321598E-4</v>
      </c>
      <c r="Y94" s="172"/>
    </row>
    <row r="95" spans="1:25" ht="21.75" customHeight="1">
      <c r="A95" s="118" t="s">
        <v>75</v>
      </c>
      <c r="B95" s="118"/>
      <c r="D95" s="155">
        <v>0</v>
      </c>
      <c r="E95" s="154"/>
      <c r="F95" s="155">
        <v>0</v>
      </c>
      <c r="G95" s="154"/>
      <c r="H95" s="155">
        <v>-606160452</v>
      </c>
      <c r="I95" s="154"/>
      <c r="J95" s="155">
        <v>-606160452</v>
      </c>
      <c r="K95" s="154"/>
      <c r="L95" s="232">
        <v>-1.7359179833229078E-2</v>
      </c>
      <c r="M95" s="147"/>
      <c r="N95" s="155">
        <v>0</v>
      </c>
      <c r="O95" s="154"/>
      <c r="P95" s="168">
        <v>0</v>
      </c>
      <c r="Q95" s="154"/>
      <c r="R95" s="155">
        <v>-730733149</v>
      </c>
      <c r="S95" s="154"/>
      <c r="T95" s="233">
        <v>-730733149</v>
      </c>
      <c r="U95" s="147"/>
      <c r="V95" s="232">
        <v>-1.0191801377908444E-2</v>
      </c>
      <c r="Y95" s="172"/>
    </row>
    <row r="96" spans="1:25" ht="21.75" customHeight="1">
      <c r="A96" s="118" t="s">
        <v>181</v>
      </c>
      <c r="B96" s="118"/>
      <c r="D96" s="155">
        <v>0</v>
      </c>
      <c r="E96" s="154"/>
      <c r="F96" s="155">
        <v>0</v>
      </c>
      <c r="G96" s="154"/>
      <c r="H96" s="155">
        <v>0</v>
      </c>
      <c r="I96" s="154"/>
      <c r="J96" s="155">
        <v>0</v>
      </c>
      <c r="K96" s="154"/>
      <c r="L96" s="232">
        <v>0</v>
      </c>
      <c r="M96" s="147"/>
      <c r="N96" s="155">
        <v>0</v>
      </c>
      <c r="O96" s="154"/>
      <c r="P96" s="168">
        <v>0</v>
      </c>
      <c r="Q96" s="154"/>
      <c r="R96" s="155">
        <v>-901003959</v>
      </c>
      <c r="S96" s="154"/>
      <c r="T96" s="233">
        <v>-901003959</v>
      </c>
      <c r="U96" s="147"/>
      <c r="V96" s="232">
        <v>-1.2566630381287332E-2</v>
      </c>
      <c r="Y96" s="172"/>
    </row>
    <row r="97" spans="1:25" ht="21.75" customHeight="1">
      <c r="A97" s="118" t="s">
        <v>184</v>
      </c>
      <c r="B97" s="118"/>
      <c r="D97" s="155">
        <v>0</v>
      </c>
      <c r="E97" s="154"/>
      <c r="F97" s="155">
        <v>0</v>
      </c>
      <c r="G97" s="154"/>
      <c r="H97" s="155">
        <v>0</v>
      </c>
      <c r="I97" s="154"/>
      <c r="J97" s="155">
        <v>0</v>
      </c>
      <c r="K97" s="154"/>
      <c r="L97" s="232">
        <v>0</v>
      </c>
      <c r="M97" s="147"/>
      <c r="N97" s="155">
        <v>0</v>
      </c>
      <c r="O97" s="154"/>
      <c r="P97" s="168">
        <v>0</v>
      </c>
      <c r="Q97" s="154"/>
      <c r="R97" s="155">
        <v>-2677195845</v>
      </c>
      <c r="S97" s="154"/>
      <c r="T97" s="233">
        <v>-2677195845</v>
      </c>
      <c r="U97" s="147"/>
      <c r="V97" s="232">
        <v>-3.7339825542801207E-2</v>
      </c>
      <c r="Y97" s="172"/>
    </row>
    <row r="98" spans="1:25" ht="21.75" customHeight="1">
      <c r="A98" s="118" t="s">
        <v>28</v>
      </c>
      <c r="B98" s="118"/>
      <c r="D98" s="155">
        <v>2763287310</v>
      </c>
      <c r="E98" s="154"/>
      <c r="F98" s="155">
        <v>0</v>
      </c>
      <c r="G98" s="154"/>
      <c r="H98" s="155">
        <v>-7148465362</v>
      </c>
      <c r="I98" s="154"/>
      <c r="J98" s="155">
        <v>-4385178052</v>
      </c>
      <c r="K98" s="154"/>
      <c r="L98" s="232">
        <v>-0.12558241659321775</v>
      </c>
      <c r="M98" s="147"/>
      <c r="N98" s="155">
        <v>2763287310</v>
      </c>
      <c r="O98" s="154"/>
      <c r="P98" s="168">
        <v>0</v>
      </c>
      <c r="Q98" s="154"/>
      <c r="R98" s="155">
        <v>-7146167936</v>
      </c>
      <c r="S98" s="154"/>
      <c r="T98" s="233">
        <v>-4382880626</v>
      </c>
      <c r="U98" s="147"/>
      <c r="V98" s="232">
        <v>-6.1129632430668643E-2</v>
      </c>
      <c r="Y98" s="172"/>
    </row>
    <row r="99" spans="1:25" ht="21.75" customHeight="1">
      <c r="A99" s="118" t="s">
        <v>173</v>
      </c>
      <c r="B99" s="118"/>
      <c r="D99" s="155">
        <v>0</v>
      </c>
      <c r="E99" s="154"/>
      <c r="F99" s="155">
        <v>0</v>
      </c>
      <c r="G99" s="154"/>
      <c r="H99" s="155">
        <v>0</v>
      </c>
      <c r="I99" s="154"/>
      <c r="J99" s="155">
        <v>0</v>
      </c>
      <c r="K99" s="154"/>
      <c r="L99" s="232">
        <v>0</v>
      </c>
      <c r="M99" s="147"/>
      <c r="N99" s="155">
        <v>0</v>
      </c>
      <c r="O99" s="154"/>
      <c r="P99" s="168">
        <v>0</v>
      </c>
      <c r="Q99" s="154"/>
      <c r="R99" s="155">
        <v>-4557230320</v>
      </c>
      <c r="S99" s="154"/>
      <c r="T99" s="233">
        <v>-4557230320</v>
      </c>
      <c r="U99" s="147"/>
      <c r="V99" s="232">
        <v>-6.356135111481323E-2</v>
      </c>
      <c r="Y99" s="172"/>
    </row>
    <row r="100" spans="1:25" ht="21.75" customHeight="1">
      <c r="A100" s="118" t="s">
        <v>87</v>
      </c>
      <c r="B100" s="118"/>
      <c r="D100" s="155">
        <v>0</v>
      </c>
      <c r="E100" s="154"/>
      <c r="F100" s="155">
        <v>0</v>
      </c>
      <c r="G100" s="154"/>
      <c r="H100" s="155">
        <v>-4906262594</v>
      </c>
      <c r="I100" s="154"/>
      <c r="J100" s="155">
        <v>-4906262594</v>
      </c>
      <c r="K100" s="154"/>
      <c r="L100" s="232">
        <v>-0.14050519857783625</v>
      </c>
      <c r="M100" s="147"/>
      <c r="N100" s="155">
        <v>0</v>
      </c>
      <c r="O100" s="154"/>
      <c r="P100" s="168">
        <v>0</v>
      </c>
      <c r="Q100" s="154"/>
      <c r="R100" s="155">
        <v>-4906262594</v>
      </c>
      <c r="S100" s="154"/>
      <c r="T100" s="233">
        <v>-4906262594</v>
      </c>
      <c r="U100" s="147"/>
      <c r="V100" s="232">
        <v>-6.842943136538869E-2</v>
      </c>
      <c r="Y100" s="172"/>
    </row>
    <row r="101" spans="1:25" ht="21.75" customHeight="1">
      <c r="A101" s="118" t="s">
        <v>79</v>
      </c>
      <c r="B101" s="118"/>
      <c r="D101" s="155">
        <v>0</v>
      </c>
      <c r="E101" s="154"/>
      <c r="F101" s="155">
        <v>0</v>
      </c>
      <c r="G101" s="154"/>
      <c r="H101" s="155">
        <v>-5318463644</v>
      </c>
      <c r="I101" s="154"/>
      <c r="J101" s="155">
        <v>-5318463644</v>
      </c>
      <c r="K101" s="154"/>
      <c r="L101" s="232">
        <v>-0.15230978287690539</v>
      </c>
      <c r="M101" s="147"/>
      <c r="N101" s="155">
        <v>1929388329</v>
      </c>
      <c r="O101" s="154"/>
      <c r="P101" s="168">
        <v>0</v>
      </c>
      <c r="Q101" s="154"/>
      <c r="R101" s="155">
        <v>-7285861288</v>
      </c>
      <c r="S101" s="154"/>
      <c r="T101" s="233">
        <v>-5356472959</v>
      </c>
      <c r="U101" s="147"/>
      <c r="V101" s="232">
        <v>-7.4708679302388559E-2</v>
      </c>
      <c r="Y101" s="172"/>
    </row>
    <row r="102" spans="1:25" ht="24" customHeight="1">
      <c r="A102" s="118" t="s">
        <v>32</v>
      </c>
      <c r="B102" s="118"/>
      <c r="D102" s="155">
        <v>0</v>
      </c>
      <c r="E102" s="154"/>
      <c r="F102" s="155">
        <v>0</v>
      </c>
      <c r="G102" s="154"/>
      <c r="H102" s="155">
        <v>-27842427230</v>
      </c>
      <c r="I102" s="154"/>
      <c r="J102" s="155">
        <v>-27842427230</v>
      </c>
      <c r="K102" s="154"/>
      <c r="L102" s="232">
        <v>-0.79734944713807243</v>
      </c>
      <c r="M102" s="147"/>
      <c r="N102" s="155">
        <v>21157055612</v>
      </c>
      <c r="O102" s="154"/>
      <c r="P102" s="168">
        <v>0</v>
      </c>
      <c r="Q102" s="154"/>
      <c r="R102" s="155">
        <v>-27842427230</v>
      </c>
      <c r="S102" s="154"/>
      <c r="T102" s="233">
        <v>-6685371618</v>
      </c>
      <c r="U102" s="147"/>
      <c r="V102" s="232">
        <v>-9.3243312913073279E-2</v>
      </c>
      <c r="Y102" s="172"/>
    </row>
    <row r="103" spans="1:25" ht="21.75" customHeight="1">
      <c r="A103" s="118" t="s">
        <v>74</v>
      </c>
      <c r="B103" s="118"/>
      <c r="D103" s="155">
        <v>5510243388</v>
      </c>
      <c r="E103" s="154"/>
      <c r="F103" s="155">
        <v>0</v>
      </c>
      <c r="G103" s="154"/>
      <c r="H103" s="155">
        <v>-100907496940</v>
      </c>
      <c r="I103" s="154"/>
      <c r="J103" s="155">
        <v>-95397253552</v>
      </c>
      <c r="K103" s="154"/>
      <c r="L103" s="232">
        <v>-2.7319797498193092</v>
      </c>
      <c r="M103" s="147"/>
      <c r="N103" s="155">
        <v>5510243388</v>
      </c>
      <c r="O103" s="154"/>
      <c r="P103" s="168">
        <v>0</v>
      </c>
      <c r="Q103" s="154"/>
      <c r="R103" s="155">
        <v>-25081680942</v>
      </c>
      <c r="S103" s="154"/>
      <c r="T103" s="233">
        <v>-19571437554</v>
      </c>
      <c r="U103" s="147"/>
      <c r="V103" s="232">
        <v>-6.0839682897959619</v>
      </c>
      <c r="X103"/>
      <c r="Y103" s="149"/>
    </row>
    <row r="104" spans="1:25" ht="21.75" customHeight="1">
      <c r="A104" s="118" t="s">
        <v>71</v>
      </c>
      <c r="B104" s="118"/>
      <c r="D104" s="155">
        <v>11403176136</v>
      </c>
      <c r="E104" s="154"/>
      <c r="F104" s="155">
        <v>0</v>
      </c>
      <c r="G104" s="154"/>
      <c r="H104" s="155">
        <v>0</v>
      </c>
      <c r="I104" s="154"/>
      <c r="J104" s="155">
        <v>11403176136</v>
      </c>
      <c r="K104" s="154"/>
      <c r="L104" s="232">
        <v>0.32656334566480472</v>
      </c>
      <c r="M104" s="147"/>
      <c r="N104" s="155">
        <v>11403176136</v>
      </c>
      <c r="O104" s="154"/>
      <c r="P104" s="168">
        <v>-44890807078</v>
      </c>
      <c r="Q104" s="154"/>
      <c r="R104" s="155">
        <v>0</v>
      </c>
      <c r="S104" s="154"/>
      <c r="T104" s="233">
        <v>-33487630942</v>
      </c>
      <c r="U104" s="147"/>
      <c r="V104" s="232">
        <v>-0.46706418566699648</v>
      </c>
      <c r="Y104" s="172"/>
    </row>
    <row r="105" spans="1:25" ht="21.75" customHeight="1">
      <c r="A105" s="118" t="s">
        <v>64</v>
      </c>
      <c r="B105" s="118"/>
      <c r="D105" s="155">
        <v>0</v>
      </c>
      <c r="E105" s="154"/>
      <c r="F105" s="155">
        <v>7442024999</v>
      </c>
      <c r="G105" s="154"/>
      <c r="H105" s="155">
        <v>0</v>
      </c>
      <c r="I105" s="154"/>
      <c r="J105" s="155">
        <v>7442024999</v>
      </c>
      <c r="K105" s="154"/>
      <c r="L105" s="232">
        <v>0.21312418164989</v>
      </c>
      <c r="M105" s="147"/>
      <c r="N105" s="155">
        <v>22228034876</v>
      </c>
      <c r="O105" s="154"/>
      <c r="P105" s="168">
        <v>-59302448204</v>
      </c>
      <c r="Q105" s="154"/>
      <c r="R105" s="155">
        <v>0</v>
      </c>
      <c r="S105" s="154"/>
      <c r="T105" s="233">
        <v>-37074413328</v>
      </c>
      <c r="U105" s="147"/>
      <c r="V105" s="232">
        <v>-0.51709034598820081</v>
      </c>
      <c r="Y105" s="172"/>
    </row>
    <row r="106" spans="1:25" ht="21.75" customHeight="1">
      <c r="A106" s="121" t="s">
        <v>81</v>
      </c>
      <c r="B106" s="121"/>
      <c r="D106" s="233">
        <v>0</v>
      </c>
      <c r="E106" s="154"/>
      <c r="F106" s="233">
        <v>46041327973</v>
      </c>
      <c r="G106" s="154"/>
      <c r="H106" s="233">
        <v>-2307968211</v>
      </c>
      <c r="I106" s="154"/>
      <c r="J106" s="233">
        <v>43733359762</v>
      </c>
      <c r="K106" s="154"/>
      <c r="L106" s="232">
        <v>1.2524328407024852</v>
      </c>
      <c r="M106" s="147"/>
      <c r="N106" s="233">
        <v>0</v>
      </c>
      <c r="O106" s="154"/>
      <c r="P106" s="168">
        <v>19250037972</v>
      </c>
      <c r="Q106" s="154"/>
      <c r="R106" s="233">
        <v>-60967647950</v>
      </c>
      <c r="S106" s="154"/>
      <c r="T106" s="233">
        <v>-41717609978</v>
      </c>
      <c r="U106" s="147"/>
      <c r="V106" s="232">
        <v>-6.3800738517693478</v>
      </c>
      <c r="Y106" s="172"/>
    </row>
    <row r="107" spans="1:25" ht="21.75" customHeight="1">
      <c r="A107" s="118" t="s">
        <v>34</v>
      </c>
      <c r="B107" s="118"/>
      <c r="D107" s="155">
        <v>0</v>
      </c>
      <c r="E107" s="154"/>
      <c r="F107" s="155">
        <v>15301738524</v>
      </c>
      <c r="G107" s="154"/>
      <c r="H107" s="155">
        <v>-19965513760</v>
      </c>
      <c r="I107" s="154"/>
      <c r="J107" s="155">
        <v>-4663775236</v>
      </c>
      <c r="K107" s="154"/>
      <c r="L107" s="232">
        <v>-0.13356086289754249</v>
      </c>
      <c r="M107" s="147"/>
      <c r="N107" s="155">
        <v>0</v>
      </c>
      <c r="O107" s="154"/>
      <c r="P107" s="168">
        <v>-24330460633</v>
      </c>
      <c r="Q107" s="154"/>
      <c r="R107" s="155">
        <v>-19965513760</v>
      </c>
      <c r="S107" s="154"/>
      <c r="T107" s="233">
        <v>-44295974393</v>
      </c>
      <c r="U107" s="147"/>
      <c r="V107" s="232">
        <v>-0.61781208841036783</v>
      </c>
      <c r="Y107" s="172"/>
    </row>
    <row r="108" spans="1:25" ht="21.75" customHeight="1">
      <c r="A108" s="119" t="s">
        <v>82</v>
      </c>
      <c r="B108" s="119"/>
      <c r="D108" s="156">
        <v>0</v>
      </c>
      <c r="E108" s="154"/>
      <c r="F108" s="156">
        <v>0</v>
      </c>
      <c r="G108" s="154"/>
      <c r="H108" s="156">
        <v>0</v>
      </c>
      <c r="I108" s="154"/>
      <c r="J108" s="156">
        <v>0</v>
      </c>
      <c r="K108" s="154"/>
      <c r="L108" s="232">
        <v>0</v>
      </c>
      <c r="M108" s="147"/>
      <c r="N108" s="156">
        <v>35504300034</v>
      </c>
      <c r="O108" s="154"/>
      <c r="P108" s="168">
        <v>-173123201710</v>
      </c>
      <c r="Q108" s="154"/>
      <c r="R108" s="156">
        <v>0</v>
      </c>
      <c r="S108" s="154"/>
      <c r="T108" s="233">
        <v>-137618901676</v>
      </c>
      <c r="U108" s="147"/>
      <c r="V108" s="232">
        <v>-1.9194209454533768</v>
      </c>
      <c r="Y108" s="172"/>
    </row>
    <row r="109" spans="1:25" ht="21.75" customHeight="1" thickBot="1">
      <c r="A109" s="182" t="s">
        <v>104</v>
      </c>
      <c r="B109" s="182"/>
      <c r="D109" s="157">
        <f>SUM(D9:D108)</f>
        <v>362345347977</v>
      </c>
      <c r="E109" s="154"/>
      <c r="F109" s="157">
        <f>SUM(F9:F108)</f>
        <v>2623477502048</v>
      </c>
      <c r="G109" s="154"/>
      <c r="H109" s="157">
        <f>SUM(H9:H108)</f>
        <v>279115049561</v>
      </c>
      <c r="I109" s="154"/>
      <c r="J109" s="157">
        <f>SUM(J9:J108)</f>
        <v>3267320840626</v>
      </c>
      <c r="K109" s="154"/>
      <c r="L109" s="158">
        <f>SUM(L9:L108)</f>
        <v>93.569301425299756</v>
      </c>
      <c r="M109" s="147"/>
      <c r="N109" s="157">
        <f>SUM(N9:N108)</f>
        <v>857978024424</v>
      </c>
      <c r="O109" s="154"/>
      <c r="P109" s="157">
        <f>SUM(P9:P108)</f>
        <v>5681006907579</v>
      </c>
      <c r="Q109" s="154"/>
      <c r="R109" s="157">
        <f>SUM(R9:R108)</f>
        <v>358520150836</v>
      </c>
      <c r="S109" s="154"/>
      <c r="T109" s="157">
        <f>SUM(T9:T108)</f>
        <v>6897505082839</v>
      </c>
      <c r="U109" s="147"/>
      <c r="V109" s="158">
        <f>SUM(V9:V108)</f>
        <v>76.501339951804297</v>
      </c>
    </row>
    <row r="110" spans="1:25" ht="13.5" thickTop="1"/>
    <row r="112" spans="1:25">
      <c r="N112" s="149"/>
      <c r="P112" s="149"/>
      <c r="R112" s="149"/>
    </row>
    <row r="113" spans="14:18">
      <c r="N113" s="149"/>
    </row>
    <row r="114" spans="14:18">
      <c r="R114" s="149"/>
    </row>
    <row r="116" spans="14:18">
      <c r="R116" s="125"/>
    </row>
  </sheetData>
  <sortState xmlns:xlrd2="http://schemas.microsoft.com/office/spreadsheetml/2017/richdata2" ref="A9:V108">
    <sortCondition descending="1" ref="T9:T108"/>
  </sortState>
  <mergeCells count="10">
    <mergeCell ref="A109:B109"/>
    <mergeCell ref="A1:V1"/>
    <mergeCell ref="A2:V2"/>
    <mergeCell ref="A3:V3"/>
    <mergeCell ref="B5:V5"/>
    <mergeCell ref="D6:L6"/>
    <mergeCell ref="N6:V6"/>
    <mergeCell ref="J7:L7"/>
    <mergeCell ref="T7:V7"/>
    <mergeCell ref="A8:B8"/>
  </mergeCells>
  <conditionalFormatting sqref="A103">
    <cfRule type="duplicateValues" dxfId="2" priority="2"/>
  </conditionalFormatting>
  <conditionalFormatting sqref="A103:B103">
    <cfRule type="duplicateValues" dxfId="1" priority="1"/>
  </conditionalFormatting>
  <pageMargins left="0.39" right="0.39" top="0.39" bottom="0.39" header="0" footer="0"/>
  <pageSetup scale="55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2CD5A-0C8C-4E88-B65B-1D02B0AE0482}">
  <sheetPr>
    <pageSetUpPr fitToPage="1"/>
  </sheetPr>
  <dimension ref="A1:W15"/>
  <sheetViews>
    <sheetView rightToLeft="1" zoomScale="96" zoomScaleNormal="96" zoomScaleSheetLayoutView="98" workbookViewId="0">
      <selection activeCell="S10" sqref="S10"/>
    </sheetView>
  </sheetViews>
  <sheetFormatPr defaultRowHeight="18"/>
  <cols>
    <col min="1" max="1" width="26.28515625" style="77" bestFit="1" customWidth="1"/>
    <col min="2" max="2" width="1.42578125" style="77" customWidth="1"/>
    <col min="3" max="3" width="14.42578125" style="77" bestFit="1" customWidth="1"/>
    <col min="4" max="4" width="1.42578125" style="77" customWidth="1"/>
    <col min="5" max="5" width="23.7109375" style="77" bestFit="1" customWidth="1"/>
    <col min="6" max="6" width="1.42578125" style="77" customWidth="1"/>
    <col min="7" max="7" width="11.5703125" style="77" bestFit="1" customWidth="1"/>
    <col min="8" max="8" width="1.42578125" style="77" customWidth="1"/>
    <col min="9" max="9" width="23.7109375" style="77" bestFit="1" customWidth="1"/>
    <col min="10" max="10" width="1.42578125" style="77" customWidth="1"/>
    <col min="11" max="11" width="14.28515625" style="77" bestFit="1" customWidth="1"/>
    <col min="12" max="12" width="1.42578125" style="77" customWidth="1"/>
    <col min="13" max="13" width="23.5703125" style="77" bestFit="1" customWidth="1"/>
    <col min="14" max="14" width="1.42578125" style="77" customWidth="1"/>
    <col min="15" max="15" width="17.7109375" style="77" bestFit="1" customWidth="1"/>
    <col min="16" max="16" width="1.42578125" style="77" customWidth="1"/>
    <col min="17" max="17" width="19.42578125" style="77" bestFit="1" customWidth="1"/>
    <col min="18" max="18" width="1.28515625" style="77" customWidth="1"/>
    <col min="19" max="19" width="14.28515625" style="77" bestFit="1" customWidth="1"/>
    <col min="20" max="20" width="9.140625" style="77"/>
    <col min="21" max="21" width="18.42578125" style="77" bestFit="1" customWidth="1"/>
    <col min="22" max="22" width="16.85546875" style="77" bestFit="1" customWidth="1"/>
    <col min="23" max="16384" width="9.140625" style="77"/>
  </cols>
  <sheetData>
    <row r="1" spans="1:23" ht="25.5">
      <c r="A1" s="187" t="s">
        <v>0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76"/>
    </row>
    <row r="2" spans="1:23" ht="25.5">
      <c r="A2" s="187" t="s">
        <v>149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76"/>
    </row>
    <row r="3" spans="1:23" ht="25.5">
      <c r="A3" s="187" t="s">
        <v>2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76"/>
    </row>
    <row r="5" spans="1:23" ht="24">
      <c r="A5" s="226" t="s">
        <v>280</v>
      </c>
      <c r="B5" s="226"/>
      <c r="C5" s="226"/>
      <c r="D5" s="226"/>
      <c r="E5" s="226"/>
      <c r="F5" s="226"/>
      <c r="G5" s="226"/>
      <c r="H5" s="226"/>
      <c r="I5" s="226"/>
      <c r="J5" s="226"/>
      <c r="K5" s="226"/>
      <c r="L5" s="226"/>
      <c r="M5" s="226"/>
      <c r="N5" s="226"/>
      <c r="O5" s="226"/>
      <c r="P5" s="226"/>
      <c r="Q5" s="226"/>
      <c r="R5" s="78"/>
    </row>
    <row r="7" spans="1:23" ht="21">
      <c r="C7" s="227" t="s">
        <v>167</v>
      </c>
      <c r="D7" s="227"/>
      <c r="E7" s="227"/>
      <c r="F7" s="227"/>
      <c r="G7" s="227"/>
      <c r="H7" s="227"/>
      <c r="I7" s="227"/>
      <c r="J7" s="227"/>
      <c r="K7" s="227"/>
      <c r="L7" s="79"/>
      <c r="M7" s="227" t="s">
        <v>168</v>
      </c>
      <c r="N7" s="227"/>
      <c r="O7" s="227"/>
      <c r="P7" s="227"/>
      <c r="Q7" s="227"/>
      <c r="R7" s="80"/>
      <c r="W7" s="81"/>
    </row>
    <row r="8" spans="1:23" ht="42">
      <c r="C8" s="82" t="s">
        <v>281</v>
      </c>
      <c r="E8" s="82" t="s">
        <v>282</v>
      </c>
      <c r="G8" s="82" t="s">
        <v>283</v>
      </c>
      <c r="I8" s="82" t="s">
        <v>279</v>
      </c>
      <c r="K8" s="82" t="s">
        <v>154</v>
      </c>
      <c r="M8" s="82" t="s">
        <v>282</v>
      </c>
      <c r="O8" s="82" t="s">
        <v>283</v>
      </c>
      <c r="Q8" s="82" t="s">
        <v>279</v>
      </c>
      <c r="R8" s="83"/>
      <c r="S8" s="84" t="s">
        <v>154</v>
      </c>
    </row>
    <row r="9" spans="1:23" s="93" customFormat="1" ht="20.25">
      <c r="A9" s="85" t="s">
        <v>67</v>
      </c>
      <c r="B9" s="86"/>
      <c r="C9" s="87">
        <v>0</v>
      </c>
      <c r="D9" s="88"/>
      <c r="E9" s="89">
        <v>19777599568</v>
      </c>
      <c r="F9" s="90"/>
      <c r="G9" s="89">
        <v>0</v>
      </c>
      <c r="H9" s="90"/>
      <c r="I9" s="89">
        <v>19777599568</v>
      </c>
      <c r="J9" s="95"/>
      <c r="K9" s="91">
        <v>0.56638948720215365</v>
      </c>
      <c r="L9" s="92"/>
      <c r="M9" s="89">
        <v>91750672235</v>
      </c>
      <c r="N9" s="96"/>
      <c r="O9" s="89">
        <v>0</v>
      </c>
      <c r="P9" s="96"/>
      <c r="Q9" s="89">
        <v>91750672235</v>
      </c>
      <c r="R9" s="97"/>
      <c r="S9" s="91">
        <v>1.2796800432392852</v>
      </c>
      <c r="U9" s="94"/>
    </row>
    <row r="10" spans="1:23" s="93" customFormat="1" ht="20.25">
      <c r="A10" s="85" t="s">
        <v>85</v>
      </c>
      <c r="B10" s="86"/>
      <c r="C10" s="87">
        <v>0</v>
      </c>
      <c r="D10" s="88"/>
      <c r="E10" s="89">
        <v>-5182162887</v>
      </c>
      <c r="F10" s="90"/>
      <c r="G10" s="89">
        <v>0</v>
      </c>
      <c r="H10" s="90"/>
      <c r="I10" s="89">
        <v>-5182162887</v>
      </c>
      <c r="J10" s="90"/>
      <c r="K10" s="91">
        <v>-0.14840641150986633</v>
      </c>
      <c r="L10" s="92"/>
      <c r="M10" s="89">
        <v>51998513336</v>
      </c>
      <c r="N10" s="90"/>
      <c r="O10" s="89">
        <v>0</v>
      </c>
      <c r="P10" s="90"/>
      <c r="Q10" s="89">
        <v>51998513336</v>
      </c>
      <c r="R10" s="90"/>
      <c r="S10" s="91">
        <v>0.72524220447953891</v>
      </c>
      <c r="U10" s="94"/>
    </row>
    <row r="11" spans="1:23" ht="24.75" thickBot="1">
      <c r="A11" s="98" t="s">
        <v>279</v>
      </c>
      <c r="B11" s="99"/>
      <c r="C11" s="100">
        <f>SUM(C10:C10)</f>
        <v>0</v>
      </c>
      <c r="D11" s="101"/>
      <c r="E11" s="102">
        <f>SUM(E9:E10)</f>
        <v>14595436681</v>
      </c>
      <c r="F11" s="101"/>
      <c r="G11" s="103">
        <f>SUM(G10:G10)</f>
        <v>0</v>
      </c>
      <c r="H11" s="101"/>
      <c r="I11" s="159">
        <f>SUM(I9:I10)</f>
        <v>14595436681</v>
      </c>
      <c r="J11" s="104"/>
      <c r="K11" s="105">
        <v>-22.343955019809624</v>
      </c>
      <c r="L11" s="104"/>
      <c r="M11" s="102">
        <f>SUM(M9:M10)</f>
        <v>143749185571</v>
      </c>
      <c r="N11" s="104"/>
      <c r="O11" s="102">
        <f>SUM(O10:O10)</f>
        <v>0</v>
      </c>
      <c r="P11" s="104"/>
      <c r="Q11" s="102">
        <f>SUM(Q9:Q10)</f>
        <v>143749185571</v>
      </c>
      <c r="R11" s="106"/>
      <c r="S11" s="105">
        <f>SUM(S9:S10)</f>
        <v>2.0049222477188242</v>
      </c>
      <c r="V11" s="107"/>
    </row>
    <row r="12" spans="1:23" ht="19.5" thickTop="1">
      <c r="E12" s="108"/>
      <c r="G12" s="108"/>
      <c r="K12" s="108"/>
      <c r="M12" s="108"/>
      <c r="O12" s="108"/>
      <c r="Q12" s="108"/>
      <c r="R12" s="109"/>
      <c r="S12" s="108"/>
    </row>
    <row r="14" spans="1:23" s="20" customFormat="1" ht="21.75" customHeight="1">
      <c r="A14" s="197"/>
      <c r="B14" s="197"/>
      <c r="C14" s="110"/>
      <c r="D14" s="111"/>
      <c r="E14" s="110"/>
      <c r="F14" s="111"/>
      <c r="G14" s="110"/>
      <c r="H14" s="111"/>
      <c r="I14" s="110"/>
      <c r="J14" s="111"/>
      <c r="K14" s="112"/>
      <c r="L14" s="111"/>
      <c r="M14" s="110"/>
      <c r="N14" s="111"/>
      <c r="O14" s="225"/>
      <c r="P14" s="225"/>
      <c r="Q14" s="111"/>
      <c r="R14" s="111"/>
      <c r="S14" s="112"/>
      <c r="T14" s="111"/>
      <c r="U14" s="110"/>
      <c r="V14" s="111"/>
      <c r="W14" s="112"/>
    </row>
    <row r="15" spans="1:23" s="20" customFormat="1" ht="21.75" customHeight="1">
      <c r="A15" s="197"/>
      <c r="B15" s="197"/>
      <c r="C15" s="110"/>
      <c r="D15" s="111"/>
      <c r="E15" s="110"/>
      <c r="F15" s="111"/>
      <c r="G15" s="110"/>
      <c r="H15" s="111"/>
      <c r="I15" s="110"/>
      <c r="J15" s="111"/>
      <c r="K15" s="112"/>
      <c r="L15" s="111"/>
      <c r="M15" s="110"/>
      <c r="N15" s="111"/>
      <c r="O15" s="225"/>
      <c r="P15" s="225"/>
      <c r="Q15" s="111"/>
      <c r="R15" s="111"/>
      <c r="S15" s="112"/>
      <c r="T15" s="111"/>
      <c r="U15" s="110"/>
      <c r="V15" s="111"/>
      <c r="W15" s="112"/>
    </row>
  </sheetData>
  <sortState xmlns:xlrd2="http://schemas.microsoft.com/office/spreadsheetml/2017/richdata2" ref="A9:S10">
    <sortCondition descending="1" ref="Q9:Q10"/>
  </sortState>
  <mergeCells count="10">
    <mergeCell ref="A14:B14"/>
    <mergeCell ref="O14:P14"/>
    <mergeCell ref="A15:B15"/>
    <mergeCell ref="O15:P15"/>
    <mergeCell ref="A1:Q1"/>
    <mergeCell ref="A2:Q2"/>
    <mergeCell ref="A3:Q3"/>
    <mergeCell ref="A5:Q5"/>
    <mergeCell ref="C7:K7"/>
    <mergeCell ref="M7:Q7"/>
  </mergeCells>
  <pageMargins left="0.7" right="0.7" top="0.75" bottom="0.75" header="0.3" footer="0.3"/>
  <pageSetup paperSize="9" scale="65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3"/>
  <sheetViews>
    <sheetView rightToLeft="1" workbookViewId="0">
      <selection activeCell="P38" sqref="P38"/>
    </sheetView>
  </sheetViews>
  <sheetFormatPr defaultRowHeight="12.75"/>
  <cols>
    <col min="1" max="1" width="5.140625" customWidth="1"/>
    <col min="2" max="2" width="24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5.7109375" bestFit="1" customWidth="1"/>
    <col min="13" max="13" width="1.28515625" customWidth="1"/>
    <col min="14" max="14" width="14.28515625" customWidth="1"/>
    <col min="15" max="15" width="1.28515625" customWidth="1"/>
    <col min="16" max="16" width="15.7109375" bestFit="1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>
      <c r="A1" s="185" t="s">
        <v>0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</row>
    <row r="2" spans="1:18" ht="21.75" customHeight="1">
      <c r="A2" s="185" t="s">
        <v>149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</row>
    <row r="3" spans="1:18" ht="21.75" customHeight="1">
      <c r="A3" s="185" t="s">
        <v>2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</row>
    <row r="4" spans="1:18" ht="14.45" customHeight="1"/>
    <row r="5" spans="1:18" ht="14.45" customHeight="1">
      <c r="A5" s="2" t="s">
        <v>191</v>
      </c>
      <c r="B5" s="186" t="s">
        <v>192</v>
      </c>
      <c r="C5" s="186"/>
      <c r="D5" s="186"/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  <c r="P5" s="186"/>
      <c r="Q5" s="186"/>
      <c r="R5" s="186"/>
    </row>
    <row r="6" spans="1:18" ht="14.45" customHeight="1">
      <c r="D6" s="184" t="s">
        <v>167</v>
      </c>
      <c r="E6" s="184"/>
      <c r="F6" s="184"/>
      <c r="G6" s="184"/>
      <c r="H6" s="184"/>
      <c r="I6" s="184"/>
      <c r="J6" s="184"/>
      <c r="L6" s="184" t="s">
        <v>168</v>
      </c>
      <c r="M6" s="184"/>
      <c r="N6" s="184"/>
      <c r="O6" s="184"/>
      <c r="P6" s="184"/>
      <c r="Q6" s="184"/>
      <c r="R6" s="184"/>
    </row>
    <row r="7" spans="1:18" ht="14.45" customHeight="1">
      <c r="D7" s="4"/>
      <c r="E7" s="4"/>
      <c r="F7" s="4"/>
      <c r="G7" s="4"/>
      <c r="H7" s="4"/>
      <c r="I7" s="4"/>
      <c r="J7" s="4"/>
      <c r="L7" s="4"/>
      <c r="M7" s="4"/>
      <c r="N7" s="4"/>
      <c r="O7" s="4"/>
      <c r="P7" s="4"/>
      <c r="Q7" s="4"/>
      <c r="R7" s="4"/>
    </row>
    <row r="8" spans="1:18" ht="14.45" customHeight="1">
      <c r="A8" s="184" t="s">
        <v>193</v>
      </c>
      <c r="B8" s="184"/>
      <c r="D8" s="3" t="s">
        <v>194</v>
      </c>
      <c r="F8" s="3" t="s">
        <v>171</v>
      </c>
      <c r="H8" s="3" t="s">
        <v>172</v>
      </c>
      <c r="J8" s="3" t="s">
        <v>104</v>
      </c>
      <c r="L8" s="3" t="s">
        <v>194</v>
      </c>
      <c r="N8" s="3" t="s">
        <v>171</v>
      </c>
      <c r="P8" s="3" t="s">
        <v>172</v>
      </c>
      <c r="R8" s="3" t="s">
        <v>104</v>
      </c>
    </row>
    <row r="9" spans="1:18" ht="21.75" customHeight="1">
      <c r="A9" s="120" t="s">
        <v>196</v>
      </c>
      <c r="B9" s="120"/>
      <c r="D9" s="148">
        <v>0</v>
      </c>
      <c r="E9" s="149"/>
      <c r="F9" s="148">
        <v>0</v>
      </c>
      <c r="G9" s="149"/>
      <c r="H9" s="148">
        <v>0</v>
      </c>
      <c r="I9" s="149"/>
      <c r="J9" s="148">
        <v>0</v>
      </c>
      <c r="K9" s="149"/>
      <c r="L9" s="148">
        <v>20374352157</v>
      </c>
      <c r="M9" s="149"/>
      <c r="N9" s="148">
        <v>0</v>
      </c>
      <c r="O9" s="149"/>
      <c r="P9" s="148">
        <v>10083360142</v>
      </c>
      <c r="Q9" s="149"/>
      <c r="R9" s="148">
        <v>30457712299</v>
      </c>
    </row>
    <row r="10" spans="1:18" ht="21.75" customHeight="1">
      <c r="A10" s="118" t="s">
        <v>131</v>
      </c>
      <c r="B10" s="118"/>
      <c r="D10" s="150">
        <v>936747444</v>
      </c>
      <c r="E10" s="149"/>
      <c r="F10" s="150">
        <v>-655906199</v>
      </c>
      <c r="G10" s="149"/>
      <c r="H10" s="150">
        <v>0</v>
      </c>
      <c r="I10" s="149"/>
      <c r="J10" s="150">
        <v>280841245</v>
      </c>
      <c r="K10" s="149"/>
      <c r="L10" s="150">
        <v>5569078395</v>
      </c>
      <c r="M10" s="149"/>
      <c r="N10" s="150">
        <v>-655906199</v>
      </c>
      <c r="O10" s="149"/>
      <c r="P10" s="150">
        <v>917605258</v>
      </c>
      <c r="Q10" s="149"/>
      <c r="R10" s="150">
        <v>5830777454</v>
      </c>
    </row>
    <row r="11" spans="1:18" ht="21.75" customHeight="1">
      <c r="A11" s="121" t="s">
        <v>197</v>
      </c>
      <c r="B11" s="121"/>
      <c r="D11" s="160">
        <v>0</v>
      </c>
      <c r="E11" s="149"/>
      <c r="F11" s="160">
        <v>0</v>
      </c>
      <c r="G11" s="149"/>
      <c r="H11" s="160">
        <v>0</v>
      </c>
      <c r="I11" s="149"/>
      <c r="J11" s="160">
        <v>0</v>
      </c>
      <c r="K11" s="149"/>
      <c r="L11" s="160">
        <v>3441378599</v>
      </c>
      <c r="M11" s="149"/>
      <c r="N11" s="160">
        <v>0</v>
      </c>
      <c r="O11" s="149"/>
      <c r="P11" s="160">
        <v>1876179273</v>
      </c>
      <c r="Q11" s="149"/>
      <c r="R11" s="160">
        <v>5317557872</v>
      </c>
    </row>
    <row r="12" spans="1:18" ht="21.75" customHeight="1">
      <c r="A12" s="119" t="s">
        <v>195</v>
      </c>
      <c r="B12" s="119"/>
      <c r="D12" s="151">
        <v>0</v>
      </c>
      <c r="E12" s="149"/>
      <c r="F12" s="151">
        <v>0</v>
      </c>
      <c r="G12" s="149"/>
      <c r="H12" s="151">
        <v>0</v>
      </c>
      <c r="I12" s="149"/>
      <c r="J12" s="151">
        <v>0</v>
      </c>
      <c r="K12" s="149"/>
      <c r="L12" s="151">
        <v>127728349</v>
      </c>
      <c r="M12" s="149"/>
      <c r="N12" s="151">
        <v>0</v>
      </c>
      <c r="O12" s="149"/>
      <c r="P12" s="151">
        <v>33898029</v>
      </c>
      <c r="Q12" s="149"/>
      <c r="R12" s="151">
        <v>161626378</v>
      </c>
    </row>
    <row r="13" spans="1:18" ht="21.75" customHeight="1">
      <c r="A13" s="182" t="s">
        <v>104</v>
      </c>
      <c r="B13" s="182"/>
      <c r="D13" s="152">
        <v>936747444</v>
      </c>
      <c r="E13" s="149"/>
      <c r="F13" s="152">
        <v>-655906199</v>
      </c>
      <c r="G13" s="149"/>
      <c r="H13" s="152">
        <v>0</v>
      </c>
      <c r="I13" s="149"/>
      <c r="J13" s="152">
        <v>280841245</v>
      </c>
      <c r="K13" s="149"/>
      <c r="L13" s="152">
        <v>29512537500</v>
      </c>
      <c r="M13" s="149"/>
      <c r="N13" s="152">
        <v>-655906199</v>
      </c>
      <c r="O13" s="149"/>
      <c r="P13" s="152">
        <v>12911042702</v>
      </c>
      <c r="Q13" s="149"/>
      <c r="R13" s="152">
        <v>41767674003</v>
      </c>
    </row>
  </sheetData>
  <sortState xmlns:xlrd2="http://schemas.microsoft.com/office/spreadsheetml/2017/richdata2" ref="A9:R12">
    <sortCondition descending="1" ref="R9:R12"/>
  </sortState>
  <mergeCells count="8">
    <mergeCell ref="A13:B13"/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scale="80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N23"/>
  <sheetViews>
    <sheetView rightToLeft="1" workbookViewId="0">
      <selection activeCell="D10" sqref="D10"/>
    </sheetView>
  </sheetViews>
  <sheetFormatPr defaultRowHeight="12.75"/>
  <cols>
    <col min="1" max="1" width="5.140625" customWidth="1"/>
    <col min="2" max="2" width="27.710937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4" ht="29.1" customHeight="1">
      <c r="A1" s="185" t="s">
        <v>0</v>
      </c>
      <c r="B1" s="185"/>
      <c r="C1" s="185"/>
      <c r="D1" s="185"/>
      <c r="E1" s="185"/>
      <c r="F1" s="185"/>
      <c r="G1" s="185"/>
      <c r="H1" s="185"/>
      <c r="I1" s="185"/>
      <c r="J1" s="185"/>
    </row>
    <row r="2" spans="1:14" ht="21.75" customHeight="1">
      <c r="A2" s="185" t="s">
        <v>149</v>
      </c>
      <c r="B2" s="185"/>
      <c r="C2" s="185"/>
      <c r="D2" s="185"/>
      <c r="E2" s="185"/>
      <c r="F2" s="185"/>
      <c r="G2" s="185"/>
      <c r="H2" s="185"/>
      <c r="I2" s="185"/>
      <c r="J2" s="185"/>
    </row>
    <row r="3" spans="1:14" ht="21.75" customHeight="1">
      <c r="A3" s="185" t="s">
        <v>2</v>
      </c>
      <c r="B3" s="185"/>
      <c r="C3" s="185"/>
      <c r="D3" s="185"/>
      <c r="E3" s="185"/>
      <c r="F3" s="185"/>
      <c r="G3" s="185"/>
      <c r="H3" s="185"/>
      <c r="I3" s="185"/>
      <c r="J3" s="185"/>
    </row>
    <row r="4" spans="1:14" ht="14.45" customHeight="1"/>
    <row r="5" spans="1:14" ht="24">
      <c r="A5" s="2" t="s">
        <v>198</v>
      </c>
      <c r="B5" s="186" t="s">
        <v>290</v>
      </c>
      <c r="C5" s="186"/>
      <c r="D5" s="186"/>
      <c r="E5" s="186"/>
      <c r="F5" s="186"/>
      <c r="G5" s="186"/>
      <c r="H5" s="186"/>
      <c r="I5" s="186"/>
      <c r="J5" s="186"/>
    </row>
    <row r="6" spans="1:14" ht="14.45" customHeight="1">
      <c r="D6" s="184" t="s">
        <v>167</v>
      </c>
      <c r="E6" s="184"/>
      <c r="F6" s="184"/>
      <c r="H6" s="184" t="s">
        <v>168</v>
      </c>
      <c r="I6" s="184"/>
      <c r="J6" s="184"/>
    </row>
    <row r="7" spans="1:14" ht="36.4" customHeight="1">
      <c r="A7" s="184" t="s">
        <v>199</v>
      </c>
      <c r="B7" s="184"/>
      <c r="D7" s="18" t="s">
        <v>248</v>
      </c>
      <c r="E7" s="4"/>
      <c r="F7" s="18" t="s">
        <v>289</v>
      </c>
      <c r="H7" s="18" t="s">
        <v>248</v>
      </c>
      <c r="I7" s="4"/>
      <c r="J7" s="18" t="s">
        <v>289</v>
      </c>
    </row>
    <row r="8" spans="1:14" ht="21.75" customHeight="1">
      <c r="A8" s="120" t="s">
        <v>287</v>
      </c>
      <c r="B8" s="120"/>
      <c r="D8" s="7">
        <v>12122939331</v>
      </c>
      <c r="F8" s="19">
        <f>D8/$D$13*100</f>
        <v>99.962832712573402</v>
      </c>
      <c r="H8" s="7">
        <v>13840831989</v>
      </c>
      <c r="J8" s="19">
        <v>99.82760770974059</v>
      </c>
    </row>
    <row r="9" spans="1:14" ht="21.75" customHeight="1">
      <c r="A9" s="118" t="s">
        <v>292</v>
      </c>
      <c r="B9" s="118"/>
      <c r="D9" s="9">
        <v>4463831</v>
      </c>
      <c r="F9" s="124">
        <f>D9/$D$13*100</f>
        <v>3.6807673397256171E-2</v>
      </c>
      <c r="H9" s="9">
        <v>15376686</v>
      </c>
      <c r="J9" s="124">
        <v>0.1109050221188882</v>
      </c>
    </row>
    <row r="10" spans="1:14" ht="21.75" customHeight="1">
      <c r="A10" s="121" t="s">
        <v>291</v>
      </c>
      <c r="B10" s="121"/>
      <c r="D10" s="123">
        <v>31332</v>
      </c>
      <c r="F10" s="124">
        <f>D10/$D$13*100</f>
        <v>2.5835611224592296E-4</v>
      </c>
      <c r="H10" s="123">
        <v>8407613</v>
      </c>
      <c r="J10" s="124">
        <v>6.0640277477998314E-2</v>
      </c>
    </row>
    <row r="11" spans="1:14" ht="21.75" customHeight="1">
      <c r="A11" s="118" t="s">
        <v>293</v>
      </c>
      <c r="B11" s="118"/>
      <c r="D11" s="9">
        <v>12280</v>
      </c>
      <c r="F11" s="124">
        <f>D11/$D$13*100</f>
        <v>1.0125791709370401E-4</v>
      </c>
      <c r="H11" s="9">
        <v>62010</v>
      </c>
      <c r="J11" s="124">
        <v>4.472498444458225E-4</v>
      </c>
    </row>
    <row r="12" spans="1:14" ht="21.75" customHeight="1">
      <c r="A12" s="118" t="s">
        <v>295</v>
      </c>
      <c r="B12" s="118"/>
      <c r="D12" s="9">
        <v>0</v>
      </c>
      <c r="F12" s="124">
        <f>D12/$D$13*100</f>
        <v>0</v>
      </c>
      <c r="H12" s="9">
        <v>55423</v>
      </c>
      <c r="J12" s="124">
        <v>3.9974081807322721E-4</v>
      </c>
    </row>
    <row r="13" spans="1:14" ht="21.75" customHeight="1" thickBot="1">
      <c r="A13" s="182" t="s">
        <v>104</v>
      </c>
      <c r="B13" s="182"/>
      <c r="D13" s="13">
        <f>SUM(D8:D12)</f>
        <v>12127446774</v>
      </c>
      <c r="F13" s="13">
        <f>SUM(F8:F12)</f>
        <v>100</v>
      </c>
      <c r="H13" s="13">
        <f>SUM(H8:H12)</f>
        <v>13864733721</v>
      </c>
      <c r="J13" s="13">
        <f>SUM(J8:J12)</f>
        <v>99.999999999999986</v>
      </c>
      <c r="N13" s="116"/>
    </row>
    <row r="18" spans="6:6">
      <c r="F18" s="116"/>
    </row>
    <row r="23" spans="6:6">
      <c r="F23" s="116"/>
    </row>
  </sheetData>
  <sortState xmlns:xlrd2="http://schemas.microsoft.com/office/spreadsheetml/2017/richdata2" ref="A8:J12">
    <sortCondition descending="1" ref="H8:H12"/>
  </sortState>
  <mergeCells count="8">
    <mergeCell ref="A13:B13"/>
    <mergeCell ref="A7:B7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13"/>
  <sheetViews>
    <sheetView rightToLeft="1" workbookViewId="0">
      <selection activeCell="D17" sqref="D17"/>
    </sheetView>
  </sheetViews>
  <sheetFormatPr defaultRowHeight="12.75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10" ht="29.1" customHeight="1">
      <c r="A1" s="185" t="s">
        <v>0</v>
      </c>
      <c r="B1" s="185"/>
      <c r="C1" s="185"/>
      <c r="D1" s="185"/>
      <c r="E1" s="185"/>
      <c r="F1" s="185"/>
    </row>
    <row r="2" spans="1:10" ht="21.75" customHeight="1">
      <c r="A2" s="185" t="s">
        <v>149</v>
      </c>
      <c r="B2" s="185"/>
      <c r="C2" s="185"/>
      <c r="D2" s="185"/>
      <c r="E2" s="185"/>
      <c r="F2" s="185"/>
    </row>
    <row r="3" spans="1:10" ht="21.75" customHeight="1">
      <c r="A3" s="185" t="s">
        <v>2</v>
      </c>
      <c r="B3" s="185"/>
      <c r="C3" s="185"/>
      <c r="D3" s="185"/>
      <c r="E3" s="185"/>
      <c r="F3" s="185"/>
    </row>
    <row r="4" spans="1:10" ht="14.45" customHeight="1"/>
    <row r="5" spans="1:10" ht="29.1" customHeight="1">
      <c r="A5" s="2" t="s">
        <v>200</v>
      </c>
      <c r="B5" s="186" t="s">
        <v>163</v>
      </c>
      <c r="C5" s="186"/>
      <c r="D5" s="186"/>
      <c r="E5" s="186"/>
      <c r="F5" s="186"/>
    </row>
    <row r="6" spans="1:10" ht="14.45" customHeight="1">
      <c r="D6" s="3" t="s">
        <v>167</v>
      </c>
      <c r="F6" s="3" t="s">
        <v>9</v>
      </c>
    </row>
    <row r="7" spans="1:10" ht="14.45" customHeight="1">
      <c r="A7" s="184" t="s">
        <v>163</v>
      </c>
      <c r="B7" s="184"/>
      <c r="D7" s="5" t="s">
        <v>146</v>
      </c>
      <c r="F7" s="5" t="s">
        <v>146</v>
      </c>
    </row>
    <row r="8" spans="1:10" ht="21.75" customHeight="1">
      <c r="A8" s="215" t="s">
        <v>201</v>
      </c>
      <c r="B8" s="215"/>
      <c r="D8" s="123">
        <v>2767946473</v>
      </c>
      <c r="F8" s="7">
        <v>6590830258</v>
      </c>
    </row>
    <row r="9" spans="1:10" ht="21.75" customHeight="1">
      <c r="A9" s="224" t="s">
        <v>163</v>
      </c>
      <c r="B9" s="224"/>
      <c r="D9" s="11">
        <v>0</v>
      </c>
      <c r="F9" s="123">
        <v>178035471</v>
      </c>
    </row>
    <row r="10" spans="1:10" ht="21.75" customHeight="1">
      <c r="A10" s="182" t="s">
        <v>104</v>
      </c>
      <c r="B10" s="182"/>
      <c r="D10" s="13">
        <v>2767946473</v>
      </c>
      <c r="F10" s="13">
        <v>6768865729</v>
      </c>
    </row>
    <row r="13" spans="1:10">
      <c r="J13" s="116"/>
    </row>
  </sheetData>
  <mergeCells count="8">
    <mergeCell ref="A9:B9"/>
    <mergeCell ref="A8:B8"/>
    <mergeCell ref="A10:B10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U69"/>
  <sheetViews>
    <sheetView rightToLeft="1" workbookViewId="0">
      <selection activeCell="W10" sqref="W10"/>
    </sheetView>
  </sheetViews>
  <sheetFormatPr defaultRowHeight="12.75"/>
  <cols>
    <col min="1" max="1" width="27.57031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0.85546875" style="235" customWidth="1"/>
    <col min="8" max="8" width="1.28515625" customWidth="1"/>
    <col min="9" max="9" width="19" bestFit="1" customWidth="1"/>
    <col min="10" max="10" width="1.28515625" customWidth="1"/>
    <col min="11" max="11" width="14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4.85546875" bestFit="1" customWidth="1"/>
    <col min="18" max="18" width="1.28515625" customWidth="1"/>
    <col min="19" max="19" width="20" bestFit="1" customWidth="1"/>
    <col min="20" max="20" width="0.28515625" customWidth="1"/>
    <col min="21" max="21" width="14.85546875" bestFit="1" customWidth="1"/>
  </cols>
  <sheetData>
    <row r="1" spans="1:19" ht="25.5">
      <c r="A1" s="185" t="s">
        <v>0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</row>
    <row r="2" spans="1:19" ht="25.5">
      <c r="A2" s="185" t="s">
        <v>149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</row>
    <row r="3" spans="1:19" ht="25.5">
      <c r="A3" s="185" t="s">
        <v>2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</row>
    <row r="5" spans="1:19" ht="24">
      <c r="A5" s="186" t="s">
        <v>170</v>
      </c>
      <c r="B5" s="186"/>
      <c r="C5" s="186"/>
      <c r="D5" s="186"/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  <c r="P5" s="186"/>
      <c r="Q5" s="186"/>
      <c r="R5" s="186"/>
      <c r="S5" s="186"/>
    </row>
    <row r="6" spans="1:19" ht="21">
      <c r="A6" s="184" t="s">
        <v>106</v>
      </c>
      <c r="C6" s="184" t="s">
        <v>202</v>
      </c>
      <c r="D6" s="184"/>
      <c r="E6" s="184"/>
      <c r="F6" s="184"/>
      <c r="G6" s="184"/>
      <c r="I6" s="184" t="s">
        <v>167</v>
      </c>
      <c r="J6" s="184"/>
      <c r="K6" s="184"/>
      <c r="L6" s="184"/>
      <c r="M6" s="184"/>
      <c r="O6" s="184" t="s">
        <v>168</v>
      </c>
      <c r="P6" s="184"/>
      <c r="Q6" s="184"/>
      <c r="R6" s="184"/>
      <c r="S6" s="184"/>
    </row>
    <row r="7" spans="1:19" ht="42">
      <c r="A7" s="184"/>
      <c r="C7" s="18" t="s">
        <v>203</v>
      </c>
      <c r="D7" s="4"/>
      <c r="E7" s="18" t="s">
        <v>204</v>
      </c>
      <c r="F7" s="4"/>
      <c r="G7" s="18" t="s">
        <v>205</v>
      </c>
      <c r="I7" s="18" t="s">
        <v>206</v>
      </c>
      <c r="J7" s="4"/>
      <c r="K7" s="18" t="s">
        <v>207</v>
      </c>
      <c r="L7" s="4"/>
      <c r="M7" s="18" t="s">
        <v>208</v>
      </c>
      <c r="O7" s="18" t="s">
        <v>206</v>
      </c>
      <c r="P7" s="4"/>
      <c r="Q7" s="18" t="s">
        <v>207</v>
      </c>
      <c r="R7" s="4"/>
      <c r="S7" s="18" t="s">
        <v>208</v>
      </c>
    </row>
    <row r="8" spans="1:19" ht="18.75">
      <c r="A8" s="6" t="s">
        <v>30</v>
      </c>
      <c r="C8" s="6" t="s">
        <v>226</v>
      </c>
      <c r="E8" s="7">
        <v>55000000</v>
      </c>
      <c r="G8" s="236">
        <v>1189</v>
      </c>
      <c r="I8" s="7">
        <v>65395000000</v>
      </c>
      <c r="K8" s="7">
        <v>3916120412</v>
      </c>
      <c r="M8" s="7">
        <v>61478879588</v>
      </c>
      <c r="O8" s="7">
        <v>65395000000</v>
      </c>
      <c r="Q8" s="7">
        <v>3916120412</v>
      </c>
      <c r="S8" s="7">
        <v>61478879588</v>
      </c>
    </row>
    <row r="9" spans="1:19" ht="18.75">
      <c r="A9" s="8" t="s">
        <v>29</v>
      </c>
      <c r="C9" s="8" t="s">
        <v>213</v>
      </c>
      <c r="E9" s="9">
        <v>62489107</v>
      </c>
      <c r="G9" s="162">
        <v>740</v>
      </c>
      <c r="I9" s="9">
        <v>46241939180</v>
      </c>
      <c r="K9" s="9">
        <v>624891070</v>
      </c>
      <c r="M9" s="9">
        <v>45617048110</v>
      </c>
      <c r="O9" s="9">
        <v>46241939180</v>
      </c>
      <c r="Q9" s="9">
        <v>624891070</v>
      </c>
      <c r="S9" s="9">
        <v>45617048110</v>
      </c>
    </row>
    <row r="10" spans="1:19" ht="18.75">
      <c r="A10" s="8" t="s">
        <v>42</v>
      </c>
      <c r="C10" s="8" t="s">
        <v>236</v>
      </c>
      <c r="E10" s="9">
        <v>66640310</v>
      </c>
      <c r="G10" s="162">
        <v>615</v>
      </c>
      <c r="I10" s="9">
        <v>0</v>
      </c>
      <c r="K10" s="9">
        <v>0</v>
      </c>
      <c r="M10" s="9">
        <v>0</v>
      </c>
      <c r="O10" s="9">
        <v>40983790650</v>
      </c>
      <c r="Q10" s="9">
        <v>0</v>
      </c>
      <c r="S10" s="9">
        <v>40983790650</v>
      </c>
    </row>
    <row r="11" spans="1:19" ht="18.75">
      <c r="A11" s="8" t="s">
        <v>91</v>
      </c>
      <c r="C11" s="8" t="s">
        <v>212</v>
      </c>
      <c r="E11" s="9">
        <v>19000000</v>
      </c>
      <c r="G11" s="162">
        <v>2000</v>
      </c>
      <c r="I11" s="9">
        <v>38000000000</v>
      </c>
      <c r="K11" s="9">
        <v>103825137</v>
      </c>
      <c r="M11" s="9">
        <v>37896174863</v>
      </c>
      <c r="O11" s="9">
        <v>38000000000</v>
      </c>
      <c r="Q11" s="9">
        <v>103825137</v>
      </c>
      <c r="S11" s="9">
        <v>37896174863</v>
      </c>
    </row>
    <row r="12" spans="1:19" ht="18.75">
      <c r="A12" s="8" t="s">
        <v>82</v>
      </c>
      <c r="C12" s="8" t="s">
        <v>7</v>
      </c>
      <c r="E12" s="9">
        <v>23482082</v>
      </c>
      <c r="G12" s="162">
        <v>1600</v>
      </c>
      <c r="I12" s="9">
        <v>0</v>
      </c>
      <c r="K12" s="9">
        <v>0</v>
      </c>
      <c r="M12" s="9">
        <v>0</v>
      </c>
      <c r="O12" s="9">
        <v>37571331200</v>
      </c>
      <c r="Q12" s="9">
        <v>2067031166</v>
      </c>
      <c r="S12" s="9">
        <v>35504300034</v>
      </c>
    </row>
    <row r="13" spans="1:19" ht="18.75">
      <c r="A13" s="8" t="s">
        <v>70</v>
      </c>
      <c r="C13" s="8" t="s">
        <v>231</v>
      </c>
      <c r="E13" s="9">
        <v>20812335</v>
      </c>
      <c r="G13" s="162">
        <v>1600</v>
      </c>
      <c r="I13" s="9">
        <v>0</v>
      </c>
      <c r="K13" s="9">
        <v>0</v>
      </c>
      <c r="M13" s="9">
        <v>0</v>
      </c>
      <c r="O13" s="9">
        <v>33299736000</v>
      </c>
      <c r="Q13" s="9">
        <v>0</v>
      </c>
      <c r="S13" s="9">
        <v>33299736000</v>
      </c>
    </row>
    <row r="14" spans="1:19" ht="18.75">
      <c r="A14" s="8" t="s">
        <v>33</v>
      </c>
      <c r="C14" s="8" t="s">
        <v>234</v>
      </c>
      <c r="E14" s="9">
        <v>73987784</v>
      </c>
      <c r="G14" s="162">
        <v>440</v>
      </c>
      <c r="I14" s="9">
        <v>0</v>
      </c>
      <c r="K14" s="9">
        <v>0</v>
      </c>
      <c r="M14" s="9">
        <v>0</v>
      </c>
      <c r="O14" s="9">
        <v>32554624960</v>
      </c>
      <c r="Q14" s="9">
        <v>0</v>
      </c>
      <c r="S14" s="9">
        <v>32554624960</v>
      </c>
    </row>
    <row r="15" spans="1:19" ht="18.75">
      <c r="A15" s="8" t="s">
        <v>89</v>
      </c>
      <c r="C15" s="8" t="s">
        <v>212</v>
      </c>
      <c r="E15" s="9">
        <v>66512968</v>
      </c>
      <c r="G15" s="162">
        <v>450</v>
      </c>
      <c r="I15" s="9">
        <v>29930835600</v>
      </c>
      <c r="K15" s="9">
        <v>700721904</v>
      </c>
      <c r="M15" s="9">
        <v>29230113696</v>
      </c>
      <c r="O15" s="9">
        <v>29930835600</v>
      </c>
      <c r="Q15" s="9">
        <v>700721904</v>
      </c>
      <c r="S15" s="9">
        <v>29230113696</v>
      </c>
    </row>
    <row r="16" spans="1:19" ht="18.75">
      <c r="A16" s="8" t="s">
        <v>94</v>
      </c>
      <c r="C16" s="8" t="s">
        <v>232</v>
      </c>
      <c r="E16" s="9">
        <v>18746870</v>
      </c>
      <c r="G16" s="162">
        <v>1360</v>
      </c>
      <c r="I16" s="9">
        <v>0</v>
      </c>
      <c r="K16" s="9">
        <v>0</v>
      </c>
      <c r="M16" s="9">
        <v>0</v>
      </c>
      <c r="O16" s="9">
        <v>25495743200</v>
      </c>
      <c r="Q16" s="9">
        <v>429221266</v>
      </c>
      <c r="S16" s="9">
        <v>25066521934</v>
      </c>
    </row>
    <row r="17" spans="1:19" ht="18.75">
      <c r="A17" s="8" t="s">
        <v>64</v>
      </c>
      <c r="C17" s="8" t="s">
        <v>216</v>
      </c>
      <c r="E17" s="9">
        <v>1000000</v>
      </c>
      <c r="G17" s="162">
        <v>22700</v>
      </c>
      <c r="I17" s="9">
        <v>0</v>
      </c>
      <c r="K17" s="9">
        <v>0</v>
      </c>
      <c r="M17" s="9">
        <v>0</v>
      </c>
      <c r="O17" s="9">
        <v>22700000000</v>
      </c>
      <c r="Q17" s="9">
        <v>471965124</v>
      </c>
      <c r="S17" s="9">
        <v>22228034876</v>
      </c>
    </row>
    <row r="18" spans="1:19" ht="18.75">
      <c r="A18" s="8" t="s">
        <v>48</v>
      </c>
      <c r="C18" s="8" t="s">
        <v>213</v>
      </c>
      <c r="E18" s="9">
        <v>25000000</v>
      </c>
      <c r="G18" s="162">
        <v>930</v>
      </c>
      <c r="I18" s="9">
        <v>23250000000</v>
      </c>
      <c r="K18" s="9">
        <v>1420418006</v>
      </c>
      <c r="M18" s="9">
        <v>21829581994</v>
      </c>
      <c r="O18" s="9">
        <v>23250000000</v>
      </c>
      <c r="Q18" s="9">
        <v>1420418006</v>
      </c>
      <c r="S18" s="9">
        <v>21829581994</v>
      </c>
    </row>
    <row r="19" spans="1:19" ht="18.75">
      <c r="A19" s="8" t="s">
        <v>32</v>
      </c>
      <c r="C19" s="8" t="s">
        <v>239</v>
      </c>
      <c r="E19" s="9">
        <v>3731467</v>
      </c>
      <c r="G19" s="162">
        <v>6000</v>
      </c>
      <c r="I19" s="9">
        <v>0</v>
      </c>
      <c r="K19" s="9">
        <v>0</v>
      </c>
      <c r="M19" s="9">
        <v>0</v>
      </c>
      <c r="O19" s="9">
        <v>22388802000</v>
      </c>
      <c r="Q19" s="9">
        <v>1231746388</v>
      </c>
      <c r="S19" s="9">
        <v>21157055612</v>
      </c>
    </row>
    <row r="20" spans="1:19" ht="18.75">
      <c r="A20" s="8" t="s">
        <v>93</v>
      </c>
      <c r="C20" s="8" t="s">
        <v>221</v>
      </c>
      <c r="E20" s="9">
        <v>10000000</v>
      </c>
      <c r="G20" s="162">
        <v>2100</v>
      </c>
      <c r="I20" s="9">
        <v>0</v>
      </c>
      <c r="K20" s="9">
        <v>0</v>
      </c>
      <c r="M20" s="9">
        <v>0</v>
      </c>
      <c r="O20" s="9">
        <v>21000000000</v>
      </c>
      <c r="Q20" s="9">
        <v>0</v>
      </c>
      <c r="S20" s="9">
        <v>21000000000</v>
      </c>
    </row>
    <row r="21" spans="1:19" ht="18.75">
      <c r="A21" s="8" t="s">
        <v>24</v>
      </c>
      <c r="C21" s="8" t="s">
        <v>212</v>
      </c>
      <c r="E21" s="9">
        <v>446800000</v>
      </c>
      <c r="G21" s="162">
        <v>46</v>
      </c>
      <c r="I21" s="9">
        <v>20552800000</v>
      </c>
      <c r="K21" s="9">
        <v>0</v>
      </c>
      <c r="M21" s="9">
        <v>20552800000</v>
      </c>
      <c r="O21" s="9">
        <v>20552800000</v>
      </c>
      <c r="Q21" s="9">
        <v>0</v>
      </c>
      <c r="S21" s="9">
        <v>20552800000</v>
      </c>
    </row>
    <row r="22" spans="1:19" ht="18.75">
      <c r="A22" s="8" t="s">
        <v>61</v>
      </c>
      <c r="C22" s="8" t="s">
        <v>224</v>
      </c>
      <c r="E22" s="9">
        <v>750000</v>
      </c>
      <c r="G22" s="162">
        <v>27400</v>
      </c>
      <c r="I22" s="9">
        <v>0</v>
      </c>
      <c r="K22" s="9">
        <v>0</v>
      </c>
      <c r="M22" s="9">
        <v>0</v>
      </c>
      <c r="O22" s="9">
        <v>20550000000</v>
      </c>
      <c r="Q22" s="9">
        <v>0</v>
      </c>
      <c r="S22" s="9">
        <v>20550000000</v>
      </c>
    </row>
    <row r="23" spans="1:19" ht="18.75">
      <c r="A23" s="8" t="s">
        <v>62</v>
      </c>
      <c r="C23" s="8" t="s">
        <v>218</v>
      </c>
      <c r="E23" s="9">
        <v>13750000</v>
      </c>
      <c r="G23" s="162">
        <v>1520</v>
      </c>
      <c r="I23" s="9">
        <v>0</v>
      </c>
      <c r="K23" s="9">
        <v>0</v>
      </c>
      <c r="M23" s="9">
        <v>0</v>
      </c>
      <c r="O23" s="9">
        <v>20900000000</v>
      </c>
      <c r="Q23" s="9">
        <v>489297659</v>
      </c>
      <c r="S23" s="9">
        <v>20410702341</v>
      </c>
    </row>
    <row r="24" spans="1:19" ht="18.75">
      <c r="A24" s="8" t="s">
        <v>58</v>
      </c>
      <c r="C24" s="8" t="s">
        <v>225</v>
      </c>
      <c r="E24" s="9">
        <v>1989000</v>
      </c>
      <c r="G24" s="162">
        <v>9700</v>
      </c>
      <c r="I24" s="9">
        <v>0</v>
      </c>
      <c r="K24" s="9">
        <v>0</v>
      </c>
      <c r="M24" s="9">
        <v>0</v>
      </c>
      <c r="O24" s="9">
        <v>19293300000</v>
      </c>
      <c r="Q24" s="9">
        <v>0</v>
      </c>
      <c r="S24" s="9">
        <v>19293300000</v>
      </c>
    </row>
    <row r="25" spans="1:19" ht="18.75">
      <c r="A25" s="8" t="s">
        <v>38</v>
      </c>
      <c r="C25" s="8" t="s">
        <v>211</v>
      </c>
      <c r="E25" s="9">
        <v>2409776</v>
      </c>
      <c r="G25" s="162">
        <v>6928</v>
      </c>
      <c r="I25" s="9">
        <v>0</v>
      </c>
      <c r="K25" s="9">
        <v>0</v>
      </c>
      <c r="M25" s="9">
        <v>0</v>
      </c>
      <c r="O25" s="9">
        <v>16694928128</v>
      </c>
      <c r="Q25" s="9">
        <v>520677918</v>
      </c>
      <c r="S25" s="9">
        <v>16174250210</v>
      </c>
    </row>
    <row r="26" spans="1:19" ht="18.75">
      <c r="A26" s="8" t="s">
        <v>22</v>
      </c>
      <c r="C26" s="8" t="s">
        <v>212</v>
      </c>
      <c r="E26" s="9">
        <v>97000000</v>
      </c>
      <c r="G26" s="162">
        <v>166</v>
      </c>
      <c r="I26" s="9">
        <v>16102000000</v>
      </c>
      <c r="K26" s="9">
        <v>0</v>
      </c>
      <c r="M26" s="9">
        <v>16102000000</v>
      </c>
      <c r="O26" s="9">
        <v>16102000000</v>
      </c>
      <c r="Q26" s="9">
        <v>0</v>
      </c>
      <c r="S26" s="9">
        <v>16102000000</v>
      </c>
    </row>
    <row r="27" spans="1:19" ht="18.75">
      <c r="A27" s="8" t="s">
        <v>43</v>
      </c>
      <c r="C27" s="8" t="s">
        <v>210</v>
      </c>
      <c r="E27" s="9">
        <v>19200176</v>
      </c>
      <c r="G27" s="162">
        <v>850</v>
      </c>
      <c r="I27" s="9">
        <v>16320149600</v>
      </c>
      <c r="K27" s="9">
        <v>263937729</v>
      </c>
      <c r="M27" s="9">
        <v>16056211871</v>
      </c>
      <c r="O27" s="9">
        <v>16320149600</v>
      </c>
      <c r="Q27" s="9">
        <v>263937729</v>
      </c>
      <c r="S27" s="9">
        <v>16056211871</v>
      </c>
    </row>
    <row r="28" spans="1:19" ht="18.75">
      <c r="A28" s="134" t="s">
        <v>92</v>
      </c>
      <c r="C28" s="134" t="s">
        <v>209</v>
      </c>
      <c r="E28" s="123">
        <v>5000000</v>
      </c>
      <c r="G28" s="163">
        <v>3000</v>
      </c>
      <c r="I28" s="123">
        <v>15000000000</v>
      </c>
      <c r="K28" s="123">
        <v>0</v>
      </c>
      <c r="M28" s="123">
        <v>15000000000</v>
      </c>
      <c r="O28" s="123">
        <v>15000000000</v>
      </c>
      <c r="Q28" s="123">
        <v>0</v>
      </c>
      <c r="S28" s="123">
        <v>15000000000</v>
      </c>
    </row>
    <row r="29" spans="1:19" ht="18.75">
      <c r="A29" s="8" t="s">
        <v>25</v>
      </c>
      <c r="C29" s="8" t="s">
        <v>213</v>
      </c>
      <c r="E29" s="9">
        <v>116272059</v>
      </c>
      <c r="G29" s="162">
        <v>126</v>
      </c>
      <c r="I29" s="9">
        <v>14650279434</v>
      </c>
      <c r="K29" s="9">
        <v>0</v>
      </c>
      <c r="M29" s="9">
        <v>14650279434</v>
      </c>
      <c r="O29" s="9">
        <v>14650279434</v>
      </c>
      <c r="Q29" s="9">
        <v>0</v>
      </c>
      <c r="S29" s="9">
        <v>14650279434</v>
      </c>
    </row>
    <row r="30" spans="1:19" ht="18.75">
      <c r="A30" s="8" t="s">
        <v>101</v>
      </c>
      <c r="C30" s="8" t="s">
        <v>214</v>
      </c>
      <c r="E30" s="9">
        <v>14000000</v>
      </c>
      <c r="G30" s="162">
        <v>1087</v>
      </c>
      <c r="I30" s="9">
        <v>0</v>
      </c>
      <c r="K30" s="9">
        <v>0</v>
      </c>
      <c r="M30" s="9">
        <v>0</v>
      </c>
      <c r="O30" s="9">
        <v>15218000000</v>
      </c>
      <c r="Q30" s="9">
        <v>809258106</v>
      </c>
      <c r="S30" s="9">
        <v>14408741894</v>
      </c>
    </row>
    <row r="31" spans="1:19" ht="18.75">
      <c r="A31" s="8" t="s">
        <v>56</v>
      </c>
      <c r="C31" s="8" t="s">
        <v>212</v>
      </c>
      <c r="E31" s="9">
        <v>9000000</v>
      </c>
      <c r="G31" s="162">
        <v>1600</v>
      </c>
      <c r="I31" s="9">
        <v>14400000000</v>
      </c>
      <c r="K31" s="9">
        <v>649836494</v>
      </c>
      <c r="M31" s="9">
        <v>13750163506</v>
      </c>
      <c r="O31" s="9">
        <v>14400000000</v>
      </c>
      <c r="Q31" s="9">
        <v>649836494</v>
      </c>
      <c r="S31" s="9">
        <v>13750163506</v>
      </c>
    </row>
    <row r="32" spans="1:19" ht="18.75">
      <c r="A32" s="8" t="s">
        <v>39</v>
      </c>
      <c r="C32" s="8" t="s">
        <v>216</v>
      </c>
      <c r="E32" s="9">
        <v>28973286</v>
      </c>
      <c r="G32" s="162">
        <v>487</v>
      </c>
      <c r="I32" s="9">
        <v>0</v>
      </c>
      <c r="K32" s="9">
        <v>0</v>
      </c>
      <c r="M32" s="9">
        <v>0</v>
      </c>
      <c r="O32" s="9">
        <v>14109990282</v>
      </c>
      <c r="Q32" s="9">
        <v>512243872</v>
      </c>
      <c r="S32" s="9">
        <v>13597746410</v>
      </c>
    </row>
    <row r="33" spans="1:19" ht="18.75">
      <c r="A33" s="8" t="s">
        <v>37</v>
      </c>
      <c r="C33" s="8" t="s">
        <v>238</v>
      </c>
      <c r="E33" s="9">
        <v>400000</v>
      </c>
      <c r="G33" s="162">
        <v>33000</v>
      </c>
      <c r="I33" s="9">
        <v>0</v>
      </c>
      <c r="K33" s="9">
        <v>0</v>
      </c>
      <c r="M33" s="9">
        <v>0</v>
      </c>
      <c r="O33" s="9">
        <v>13200000000</v>
      </c>
      <c r="Q33" s="9">
        <v>0</v>
      </c>
      <c r="S33" s="9">
        <v>13200000000</v>
      </c>
    </row>
    <row r="34" spans="1:19" ht="18.75">
      <c r="A34" s="8" t="s">
        <v>31</v>
      </c>
      <c r="C34" s="8" t="s">
        <v>223</v>
      </c>
      <c r="E34" s="9">
        <v>2317017</v>
      </c>
      <c r="G34" s="162">
        <v>5800</v>
      </c>
      <c r="I34" s="9">
        <v>0</v>
      </c>
      <c r="K34" s="9">
        <v>0</v>
      </c>
      <c r="M34" s="9">
        <v>0</v>
      </c>
      <c r="O34" s="9">
        <v>13438698600</v>
      </c>
      <c r="Q34" s="9">
        <v>572796990</v>
      </c>
      <c r="S34" s="9">
        <v>12865901610</v>
      </c>
    </row>
    <row r="35" spans="1:19" ht="18.75">
      <c r="A35" s="8" t="s">
        <v>63</v>
      </c>
      <c r="C35" s="8" t="s">
        <v>212</v>
      </c>
      <c r="E35" s="9">
        <v>8406122</v>
      </c>
      <c r="G35" s="162">
        <v>1600</v>
      </c>
      <c r="I35" s="9">
        <v>13449795200</v>
      </c>
      <c r="K35" s="9">
        <v>821691668</v>
      </c>
      <c r="M35" s="9">
        <v>12628103532</v>
      </c>
      <c r="O35" s="9">
        <v>13449795200</v>
      </c>
      <c r="Q35" s="9">
        <v>821691668</v>
      </c>
      <c r="S35" s="9">
        <v>12628103532</v>
      </c>
    </row>
    <row r="36" spans="1:19" ht="18.75">
      <c r="A36" s="8" t="s">
        <v>36</v>
      </c>
      <c r="C36" s="8" t="s">
        <v>231</v>
      </c>
      <c r="E36" s="9">
        <v>3000000</v>
      </c>
      <c r="G36" s="162">
        <v>4166</v>
      </c>
      <c r="I36" s="9">
        <v>0</v>
      </c>
      <c r="K36" s="9">
        <v>0</v>
      </c>
      <c r="M36" s="9">
        <v>0</v>
      </c>
      <c r="O36" s="9">
        <v>12498000000</v>
      </c>
      <c r="Q36" s="9">
        <v>0</v>
      </c>
      <c r="S36" s="9">
        <v>12498000000</v>
      </c>
    </row>
    <row r="37" spans="1:19" ht="18.75">
      <c r="A37" s="8" t="s">
        <v>35</v>
      </c>
      <c r="C37" s="8" t="s">
        <v>228</v>
      </c>
      <c r="E37" s="9">
        <v>11069525</v>
      </c>
      <c r="G37" s="162">
        <v>1100</v>
      </c>
      <c r="I37" s="9">
        <v>0</v>
      </c>
      <c r="K37" s="9">
        <v>0</v>
      </c>
      <c r="M37" s="9">
        <v>0</v>
      </c>
      <c r="O37" s="9">
        <v>12176477500</v>
      </c>
      <c r="Q37" s="9">
        <v>148292689</v>
      </c>
      <c r="S37" s="9">
        <v>12028184811</v>
      </c>
    </row>
    <row r="38" spans="1:19" ht="18.75">
      <c r="A38" s="8" t="s">
        <v>71</v>
      </c>
      <c r="C38" s="8" t="s">
        <v>212</v>
      </c>
      <c r="E38" s="9">
        <v>7079893</v>
      </c>
      <c r="G38" s="162">
        <v>1700</v>
      </c>
      <c r="I38" s="9">
        <v>12035818100</v>
      </c>
      <c r="K38" s="9">
        <v>632641964</v>
      </c>
      <c r="M38" s="9">
        <v>11403176136</v>
      </c>
      <c r="O38" s="9">
        <v>12035818100</v>
      </c>
      <c r="Q38" s="9">
        <v>632641964</v>
      </c>
      <c r="S38" s="9">
        <v>11403176136</v>
      </c>
    </row>
    <row r="39" spans="1:19" ht="18.75">
      <c r="A39" s="8" t="s">
        <v>44</v>
      </c>
      <c r="C39" s="8" t="s">
        <v>214</v>
      </c>
      <c r="E39" s="9">
        <v>46759776</v>
      </c>
      <c r="G39" s="162">
        <v>215</v>
      </c>
      <c r="I39" s="9">
        <v>0</v>
      </c>
      <c r="K39" s="9">
        <v>0</v>
      </c>
      <c r="M39" s="9">
        <v>0</v>
      </c>
      <c r="O39" s="9">
        <v>10053351840</v>
      </c>
      <c r="Q39" s="9">
        <v>434810761</v>
      </c>
      <c r="S39" s="9">
        <v>9618541079</v>
      </c>
    </row>
    <row r="40" spans="1:19" ht="18.75">
      <c r="A40" s="8" t="s">
        <v>47</v>
      </c>
      <c r="C40" s="8" t="s">
        <v>210</v>
      </c>
      <c r="E40" s="9">
        <v>10937500</v>
      </c>
      <c r="G40" s="162">
        <v>850</v>
      </c>
      <c r="I40" s="9">
        <v>9296875000</v>
      </c>
      <c r="K40" s="9">
        <v>551103415</v>
      </c>
      <c r="M40" s="9">
        <v>8745771585</v>
      </c>
      <c r="O40" s="9">
        <v>9296875000</v>
      </c>
      <c r="Q40" s="9">
        <v>551103415</v>
      </c>
      <c r="S40" s="9">
        <v>8745771585</v>
      </c>
    </row>
    <row r="41" spans="1:19" ht="18.75">
      <c r="A41" s="8" t="s">
        <v>45</v>
      </c>
      <c r="C41" s="8" t="s">
        <v>229</v>
      </c>
      <c r="E41" s="9">
        <v>14172816</v>
      </c>
      <c r="G41" s="162">
        <v>630</v>
      </c>
      <c r="I41" s="9">
        <v>0</v>
      </c>
      <c r="K41" s="9">
        <v>0</v>
      </c>
      <c r="M41" s="9">
        <v>0</v>
      </c>
      <c r="O41" s="9">
        <v>8928874080</v>
      </c>
      <c r="Q41" s="9">
        <v>380574961</v>
      </c>
      <c r="S41" s="9">
        <v>8548299119</v>
      </c>
    </row>
    <row r="42" spans="1:19" ht="18.75">
      <c r="A42" s="8" t="s">
        <v>72</v>
      </c>
      <c r="C42" s="8" t="s">
        <v>223</v>
      </c>
      <c r="E42" s="9">
        <v>2260214</v>
      </c>
      <c r="G42" s="162">
        <v>3650</v>
      </c>
      <c r="I42" s="9">
        <v>0</v>
      </c>
      <c r="K42" s="9">
        <v>0</v>
      </c>
      <c r="M42" s="9">
        <v>0</v>
      </c>
      <c r="O42" s="9">
        <v>8249781100</v>
      </c>
      <c r="Q42" s="9">
        <v>0</v>
      </c>
      <c r="S42" s="9">
        <v>8249781100</v>
      </c>
    </row>
    <row r="43" spans="1:19" ht="18.75">
      <c r="A43" s="8" t="s">
        <v>66</v>
      </c>
      <c r="C43" s="8" t="s">
        <v>227</v>
      </c>
      <c r="E43" s="9">
        <v>27007677</v>
      </c>
      <c r="G43" s="162">
        <v>310</v>
      </c>
      <c r="I43" s="9">
        <v>0</v>
      </c>
      <c r="K43" s="9">
        <v>0</v>
      </c>
      <c r="M43" s="9">
        <v>0</v>
      </c>
      <c r="O43" s="9">
        <v>8372379870</v>
      </c>
      <c r="Q43" s="9">
        <v>206932569</v>
      </c>
      <c r="S43" s="9">
        <v>8165447301</v>
      </c>
    </row>
    <row r="44" spans="1:19" ht="18.75">
      <c r="A44" s="8" t="s">
        <v>69</v>
      </c>
      <c r="C44" s="8" t="s">
        <v>212</v>
      </c>
      <c r="E44" s="9">
        <v>18054931</v>
      </c>
      <c r="G44" s="162">
        <v>480</v>
      </c>
      <c r="I44" s="9">
        <v>8666366880</v>
      </c>
      <c r="K44" s="9">
        <v>529456497</v>
      </c>
      <c r="M44" s="9">
        <v>8136910383</v>
      </c>
      <c r="O44" s="9">
        <v>8666366880</v>
      </c>
      <c r="Q44" s="9">
        <v>529456497</v>
      </c>
      <c r="S44" s="9">
        <v>8136910383</v>
      </c>
    </row>
    <row r="45" spans="1:19" ht="18.75">
      <c r="A45" s="8" t="s">
        <v>88</v>
      </c>
      <c r="C45" s="8" t="s">
        <v>220</v>
      </c>
      <c r="E45" s="9">
        <v>41670269</v>
      </c>
      <c r="G45" s="162">
        <v>190</v>
      </c>
      <c r="I45" s="9">
        <v>0</v>
      </c>
      <c r="K45" s="9">
        <v>0</v>
      </c>
      <c r="M45" s="9">
        <v>0</v>
      </c>
      <c r="O45" s="9">
        <v>7917351110</v>
      </c>
      <c r="Q45" s="9">
        <v>154199585</v>
      </c>
      <c r="S45" s="9">
        <v>7763151525</v>
      </c>
    </row>
    <row r="46" spans="1:19" ht="18.75">
      <c r="A46" s="8" t="s">
        <v>84</v>
      </c>
      <c r="C46" s="8" t="s">
        <v>240</v>
      </c>
      <c r="E46" s="9">
        <v>5481742</v>
      </c>
      <c r="G46" s="162">
        <v>1454</v>
      </c>
      <c r="I46" s="9">
        <v>7970452868</v>
      </c>
      <c r="K46" s="9">
        <v>486940850</v>
      </c>
      <c r="M46" s="9">
        <v>7483512018</v>
      </c>
      <c r="O46" s="9">
        <v>7970452868</v>
      </c>
      <c r="Q46" s="9">
        <v>486940850</v>
      </c>
      <c r="S46" s="9">
        <v>7483512018</v>
      </c>
    </row>
    <row r="47" spans="1:19" ht="18.75">
      <c r="A47" s="8" t="s">
        <v>180</v>
      </c>
      <c r="C47" s="8" t="s">
        <v>235</v>
      </c>
      <c r="E47" s="9">
        <v>10000000</v>
      </c>
      <c r="G47" s="162">
        <v>740</v>
      </c>
      <c r="I47" s="9">
        <v>0</v>
      </c>
      <c r="K47" s="9">
        <v>0</v>
      </c>
      <c r="M47" s="9">
        <v>0</v>
      </c>
      <c r="O47" s="9">
        <v>7400000000</v>
      </c>
      <c r="Q47" s="9">
        <v>0</v>
      </c>
      <c r="S47" s="9">
        <v>7400000000</v>
      </c>
    </row>
    <row r="48" spans="1:19" ht="18.75">
      <c r="A48" s="8" t="s">
        <v>51</v>
      </c>
      <c r="C48" s="8" t="s">
        <v>220</v>
      </c>
      <c r="E48" s="9">
        <v>20000000</v>
      </c>
      <c r="G48" s="162">
        <v>350</v>
      </c>
      <c r="I48" s="9">
        <v>0</v>
      </c>
      <c r="K48" s="9">
        <v>0</v>
      </c>
      <c r="M48" s="9">
        <v>0</v>
      </c>
      <c r="O48" s="9">
        <v>7000000000</v>
      </c>
      <c r="Q48" s="9">
        <v>0</v>
      </c>
      <c r="S48" s="9">
        <v>7000000000</v>
      </c>
    </row>
    <row r="49" spans="1:19" ht="18.75">
      <c r="A49" s="8" t="s">
        <v>86</v>
      </c>
      <c r="C49" s="8" t="s">
        <v>210</v>
      </c>
      <c r="E49" s="9">
        <v>10000000</v>
      </c>
      <c r="G49" s="162">
        <v>720</v>
      </c>
      <c r="I49" s="9">
        <v>7200000000</v>
      </c>
      <c r="K49" s="9">
        <v>431165486</v>
      </c>
      <c r="M49" s="9">
        <v>6768834514</v>
      </c>
      <c r="O49" s="9">
        <v>7200000000</v>
      </c>
      <c r="Q49" s="9">
        <v>431165486</v>
      </c>
      <c r="S49" s="9">
        <v>6768834514</v>
      </c>
    </row>
    <row r="50" spans="1:19" ht="18.75">
      <c r="A50" s="8" t="s">
        <v>40</v>
      </c>
      <c r="C50" s="8" t="s">
        <v>228</v>
      </c>
      <c r="E50" s="9">
        <v>6257882</v>
      </c>
      <c r="G50" s="162">
        <v>1100</v>
      </c>
      <c r="I50" s="9">
        <v>0</v>
      </c>
      <c r="K50" s="9">
        <v>0</v>
      </c>
      <c r="M50" s="9">
        <v>0</v>
      </c>
      <c r="O50" s="9">
        <v>6883670200</v>
      </c>
      <c r="Q50" s="9">
        <v>214686463</v>
      </c>
      <c r="S50" s="9">
        <v>6668983737</v>
      </c>
    </row>
    <row r="51" spans="1:19" ht="18.75">
      <c r="A51" s="8" t="s">
        <v>97</v>
      </c>
      <c r="C51" s="8" t="s">
        <v>234</v>
      </c>
      <c r="E51" s="9">
        <v>10000000</v>
      </c>
      <c r="G51" s="162">
        <v>650</v>
      </c>
      <c r="I51" s="9">
        <v>0</v>
      </c>
      <c r="K51" s="9">
        <v>0</v>
      </c>
      <c r="M51" s="9">
        <v>0</v>
      </c>
      <c r="O51" s="9">
        <v>6500000000</v>
      </c>
      <c r="Q51" s="9">
        <v>357605178</v>
      </c>
      <c r="S51" s="9">
        <v>6142394822</v>
      </c>
    </row>
    <row r="52" spans="1:19" ht="18.75">
      <c r="A52" s="8" t="s">
        <v>189</v>
      </c>
      <c r="C52" s="8" t="s">
        <v>230</v>
      </c>
      <c r="E52" s="9">
        <v>10000000</v>
      </c>
      <c r="G52" s="162">
        <v>580</v>
      </c>
      <c r="I52" s="9">
        <v>0</v>
      </c>
      <c r="K52" s="9">
        <v>0</v>
      </c>
      <c r="M52" s="9">
        <v>0</v>
      </c>
      <c r="O52" s="9">
        <v>5800000000</v>
      </c>
      <c r="Q52" s="9">
        <v>0</v>
      </c>
      <c r="S52" s="9">
        <v>5800000000</v>
      </c>
    </row>
    <row r="53" spans="1:19" ht="18.75">
      <c r="A53" s="8" t="s">
        <v>46</v>
      </c>
      <c r="C53" s="8" t="s">
        <v>215</v>
      </c>
      <c r="E53" s="9">
        <v>50000000</v>
      </c>
      <c r="G53" s="162">
        <v>120</v>
      </c>
      <c r="I53" s="9">
        <v>0</v>
      </c>
      <c r="K53" s="9">
        <v>0</v>
      </c>
      <c r="M53" s="9">
        <v>0</v>
      </c>
      <c r="O53" s="9">
        <v>6000000000</v>
      </c>
      <c r="Q53" s="9">
        <v>255737705</v>
      </c>
      <c r="S53" s="9">
        <v>5744262295</v>
      </c>
    </row>
    <row r="54" spans="1:19" ht="18.75">
      <c r="A54" s="8" t="s">
        <v>96</v>
      </c>
      <c r="C54" s="8" t="s">
        <v>233</v>
      </c>
      <c r="E54" s="9">
        <v>6209070</v>
      </c>
      <c r="G54" s="162">
        <v>940</v>
      </c>
      <c r="I54" s="9">
        <v>0</v>
      </c>
      <c r="K54" s="9">
        <v>0</v>
      </c>
      <c r="M54" s="9">
        <v>0</v>
      </c>
      <c r="O54" s="9">
        <v>5836525800</v>
      </c>
      <c r="Q54" s="9">
        <v>245103446</v>
      </c>
      <c r="S54" s="9">
        <v>5591422354</v>
      </c>
    </row>
    <row r="55" spans="1:19" ht="18.75">
      <c r="A55" s="8" t="s">
        <v>74</v>
      </c>
      <c r="C55" s="8" t="s">
        <v>222</v>
      </c>
      <c r="E55" s="9">
        <v>103411417</v>
      </c>
      <c r="G55" s="162">
        <v>55</v>
      </c>
      <c r="I55" s="9">
        <v>5687627935</v>
      </c>
      <c r="K55" s="9">
        <v>177384547</v>
      </c>
      <c r="M55" s="9">
        <v>5510243388</v>
      </c>
      <c r="O55" s="9">
        <v>5687627935</v>
      </c>
      <c r="Q55" s="9">
        <v>177384547</v>
      </c>
      <c r="S55" s="9">
        <v>5510243388</v>
      </c>
    </row>
    <row r="56" spans="1:19" ht="18.75">
      <c r="A56" s="8" t="s">
        <v>95</v>
      </c>
      <c r="C56" s="8" t="s">
        <v>233</v>
      </c>
      <c r="E56" s="9">
        <v>1000000</v>
      </c>
      <c r="G56" s="162">
        <v>4470</v>
      </c>
      <c r="I56" s="9">
        <v>0</v>
      </c>
      <c r="K56" s="9">
        <v>0</v>
      </c>
      <c r="M56" s="9">
        <v>0</v>
      </c>
      <c r="O56" s="9">
        <v>4470000000</v>
      </c>
      <c r="Q56" s="9">
        <v>187716535</v>
      </c>
      <c r="S56" s="9">
        <v>4282283465</v>
      </c>
    </row>
    <row r="57" spans="1:19" ht="18.75">
      <c r="A57" s="8" t="s">
        <v>175</v>
      </c>
      <c r="C57" s="8" t="s">
        <v>219</v>
      </c>
      <c r="E57" s="9">
        <v>20444145</v>
      </c>
      <c r="G57" s="162">
        <v>200</v>
      </c>
      <c r="I57" s="9">
        <v>0</v>
      </c>
      <c r="K57" s="9">
        <v>0</v>
      </c>
      <c r="M57" s="9">
        <v>0</v>
      </c>
      <c r="O57" s="9">
        <v>4088829000</v>
      </c>
      <c r="Q57" s="9">
        <v>2798651</v>
      </c>
      <c r="S57" s="9">
        <v>4086030349</v>
      </c>
    </row>
    <row r="58" spans="1:19" ht="18.75">
      <c r="A58" s="8" t="s">
        <v>26</v>
      </c>
      <c r="C58" s="8" t="s">
        <v>237</v>
      </c>
      <c r="E58" s="9">
        <v>7000000</v>
      </c>
      <c r="G58" s="162">
        <v>530</v>
      </c>
      <c r="I58" s="9">
        <v>0</v>
      </c>
      <c r="K58" s="9">
        <v>0</v>
      </c>
      <c r="M58" s="9">
        <v>0</v>
      </c>
      <c r="O58" s="9">
        <v>3710000000</v>
      </c>
      <c r="Q58" s="9">
        <v>0</v>
      </c>
      <c r="S58" s="9">
        <v>3710000000</v>
      </c>
    </row>
    <row r="59" spans="1:19" ht="18.75">
      <c r="A59" s="8" t="s">
        <v>28</v>
      </c>
      <c r="C59" s="8" t="s">
        <v>212</v>
      </c>
      <c r="E59" s="9">
        <v>39475533</v>
      </c>
      <c r="G59" s="162">
        <v>70</v>
      </c>
      <c r="I59" s="9">
        <v>2763287310</v>
      </c>
      <c r="K59" s="9">
        <v>0</v>
      </c>
      <c r="M59" s="9">
        <v>2763287310</v>
      </c>
      <c r="O59" s="9">
        <v>2763287310</v>
      </c>
      <c r="Q59" s="9">
        <v>0</v>
      </c>
      <c r="S59" s="9">
        <v>2763287310</v>
      </c>
    </row>
    <row r="60" spans="1:19" ht="18.75">
      <c r="A60" s="8" t="s">
        <v>49</v>
      </c>
      <c r="C60" s="8" t="s">
        <v>211</v>
      </c>
      <c r="E60" s="9">
        <v>30000000</v>
      </c>
      <c r="G60" s="162">
        <v>91</v>
      </c>
      <c r="I60" s="9">
        <v>0</v>
      </c>
      <c r="K60" s="9">
        <v>0</v>
      </c>
      <c r="M60" s="9">
        <v>0</v>
      </c>
      <c r="O60" s="9">
        <v>2730000000</v>
      </c>
      <c r="Q60" s="9">
        <v>0</v>
      </c>
      <c r="S60" s="9">
        <v>2730000000</v>
      </c>
    </row>
    <row r="61" spans="1:19" ht="18.75">
      <c r="A61" s="8" t="s">
        <v>21</v>
      </c>
      <c r="C61" s="8" t="s">
        <v>212</v>
      </c>
      <c r="E61" s="9">
        <v>268400000</v>
      </c>
      <c r="G61" s="162">
        <v>9</v>
      </c>
      <c r="I61" s="9">
        <v>2415600000</v>
      </c>
      <c r="K61" s="9">
        <v>0</v>
      </c>
      <c r="M61" s="9">
        <v>2415600000</v>
      </c>
      <c r="O61" s="9">
        <v>2415600000</v>
      </c>
      <c r="Q61" s="9">
        <v>0</v>
      </c>
      <c r="S61" s="9">
        <v>2415600000</v>
      </c>
    </row>
    <row r="62" spans="1:19" ht="18.75">
      <c r="A62" s="8" t="s">
        <v>80</v>
      </c>
      <c r="C62" s="8" t="s">
        <v>212</v>
      </c>
      <c r="E62" s="9">
        <v>11991219</v>
      </c>
      <c r="G62" s="162">
        <v>211</v>
      </c>
      <c r="I62" s="9">
        <v>2530147209</v>
      </c>
      <c r="K62" s="9">
        <v>123622828</v>
      </c>
      <c r="M62" s="9">
        <v>2406524381</v>
      </c>
      <c r="O62" s="9">
        <v>2530147209</v>
      </c>
      <c r="Q62" s="9">
        <v>123622828</v>
      </c>
      <c r="S62" s="9">
        <v>2406524381</v>
      </c>
    </row>
    <row r="63" spans="1:19" ht="18.75">
      <c r="A63" s="8" t="s">
        <v>73</v>
      </c>
      <c r="C63" s="8" t="s">
        <v>223</v>
      </c>
      <c r="E63" s="9">
        <v>41942275</v>
      </c>
      <c r="G63" s="162">
        <v>60</v>
      </c>
      <c r="I63" s="9">
        <v>0</v>
      </c>
      <c r="K63" s="9">
        <v>0</v>
      </c>
      <c r="M63" s="9">
        <v>0</v>
      </c>
      <c r="O63" s="9">
        <v>2516536500</v>
      </c>
      <c r="Q63" s="9">
        <v>122957809</v>
      </c>
      <c r="S63" s="9">
        <v>2393578691</v>
      </c>
    </row>
    <row r="64" spans="1:19" ht="18.75">
      <c r="A64" s="8" t="s">
        <v>178</v>
      </c>
      <c r="C64" s="8" t="s">
        <v>228</v>
      </c>
      <c r="E64" s="9">
        <v>1266325</v>
      </c>
      <c r="G64" s="162">
        <v>1600</v>
      </c>
      <c r="I64" s="9">
        <v>0</v>
      </c>
      <c r="K64" s="9">
        <v>0</v>
      </c>
      <c r="M64" s="9">
        <v>0</v>
      </c>
      <c r="O64" s="9">
        <v>2026120000</v>
      </c>
      <c r="Q64" s="9">
        <v>0</v>
      </c>
      <c r="S64" s="9">
        <v>2026120000</v>
      </c>
    </row>
    <row r="65" spans="1:21" ht="18.75">
      <c r="A65" s="8" t="s">
        <v>79</v>
      </c>
      <c r="C65" s="8" t="s">
        <v>217</v>
      </c>
      <c r="E65" s="9">
        <v>3542984</v>
      </c>
      <c r="G65" s="162">
        <v>580</v>
      </c>
      <c r="I65" s="9">
        <v>0</v>
      </c>
      <c r="K65" s="9">
        <v>0</v>
      </c>
      <c r="M65" s="9">
        <v>0</v>
      </c>
      <c r="O65" s="9">
        <v>2054930720</v>
      </c>
      <c r="Q65" s="9">
        <v>125542391</v>
      </c>
      <c r="S65" s="9">
        <v>1929388329</v>
      </c>
    </row>
    <row r="66" spans="1:21" ht="18.75">
      <c r="A66" s="134" t="s">
        <v>50</v>
      </c>
      <c r="C66" s="134" t="s">
        <v>212</v>
      </c>
      <c r="E66" s="123">
        <v>1325000</v>
      </c>
      <c r="G66" s="163">
        <v>1470</v>
      </c>
      <c r="I66" s="123">
        <v>1947750000</v>
      </c>
      <c r="K66" s="123">
        <v>27618332</v>
      </c>
      <c r="M66" s="123">
        <v>1920131668</v>
      </c>
      <c r="O66" s="123">
        <v>1947750000</v>
      </c>
      <c r="Q66" s="123">
        <v>27618332</v>
      </c>
      <c r="S66" s="123">
        <v>1920131668</v>
      </c>
    </row>
    <row r="67" spans="1:21" ht="18.75">
      <c r="A67" s="8" t="s">
        <v>99</v>
      </c>
      <c r="C67" s="8" t="s">
        <v>231</v>
      </c>
      <c r="E67" s="9">
        <v>250000</v>
      </c>
      <c r="G67" s="162">
        <v>2050</v>
      </c>
      <c r="I67" s="9">
        <v>0</v>
      </c>
      <c r="K67" s="9">
        <v>0</v>
      </c>
      <c r="M67" s="9">
        <v>0</v>
      </c>
      <c r="O67" s="9">
        <v>512500000</v>
      </c>
      <c r="Q67" s="9">
        <v>25040717</v>
      </c>
      <c r="S67" s="9">
        <v>487459283</v>
      </c>
    </row>
    <row r="68" spans="1:21" ht="18.75">
      <c r="A68" s="10" t="s">
        <v>83</v>
      </c>
      <c r="C68" s="10" t="s">
        <v>231</v>
      </c>
      <c r="E68" s="11">
        <v>1256500</v>
      </c>
      <c r="G68" s="164">
        <v>400</v>
      </c>
      <c r="I68" s="11">
        <v>0</v>
      </c>
      <c r="K68" s="11">
        <v>0</v>
      </c>
      <c r="M68" s="11">
        <v>0</v>
      </c>
      <c r="O68" s="11">
        <v>502600000</v>
      </c>
      <c r="Q68" s="11">
        <v>27958344</v>
      </c>
      <c r="S68" s="11">
        <v>474641656</v>
      </c>
    </row>
    <row r="69" spans="1:21" ht="21">
      <c r="A69" s="12" t="s">
        <v>104</v>
      </c>
      <c r="C69" s="13"/>
      <c r="E69" s="13"/>
      <c r="G69" s="237"/>
      <c r="I69" s="13">
        <v>373806724316</v>
      </c>
      <c r="K69" s="13">
        <v>11461376339</v>
      </c>
      <c r="M69" s="13">
        <v>362345347977</v>
      </c>
      <c r="O69" s="13">
        <v>879433597056</v>
      </c>
      <c r="Q69" s="13">
        <v>21455572632</v>
      </c>
      <c r="S69" s="13">
        <v>857978024424</v>
      </c>
      <c r="U69" s="125"/>
    </row>
  </sheetData>
  <sortState xmlns:xlrd2="http://schemas.microsoft.com/office/spreadsheetml/2017/richdata2" ref="A8:S68">
    <sortCondition descending="1" ref="S8:S68"/>
  </sortState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scale="63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Q12"/>
  <sheetViews>
    <sheetView rightToLeft="1" workbookViewId="0">
      <selection activeCell="K17" sqref="K17"/>
    </sheetView>
  </sheetViews>
  <sheetFormatPr defaultRowHeight="12.75"/>
  <cols>
    <col min="1" max="1" width="28" bestFit="1" customWidth="1"/>
    <col min="2" max="2" width="1.28515625" customWidth="1"/>
    <col min="3" max="3" width="11" bestFit="1" customWidth="1"/>
    <col min="4" max="4" width="1.28515625" customWidth="1"/>
    <col min="5" max="5" width="13.7109375" customWidth="1"/>
    <col min="6" max="6" width="1.28515625" customWidth="1"/>
    <col min="7" max="7" width="12" bestFit="1" customWidth="1"/>
    <col min="8" max="8" width="1.28515625" customWidth="1"/>
    <col min="9" max="9" width="10.7109375" bestFit="1" customWidth="1"/>
    <col min="10" max="10" width="1.28515625" customWidth="1"/>
    <col min="11" max="11" width="12" bestFit="1" customWidth="1"/>
    <col min="12" max="12" width="1.28515625" customWidth="1"/>
    <col min="13" max="13" width="15" bestFit="1" customWidth="1"/>
    <col min="14" max="14" width="1.28515625" customWidth="1"/>
    <col min="15" max="15" width="10.7109375" bestFit="1" customWidth="1"/>
    <col min="16" max="16" width="1.28515625" customWidth="1"/>
    <col min="17" max="17" width="15" bestFit="1" customWidth="1"/>
    <col min="18" max="18" width="0.28515625" customWidth="1"/>
  </cols>
  <sheetData>
    <row r="1" spans="1:17" ht="25.5">
      <c r="A1" s="185" t="s">
        <v>0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</row>
    <row r="2" spans="1:17" ht="25.5">
      <c r="A2" s="185" t="s">
        <v>149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</row>
    <row r="3" spans="1:17" ht="25.5">
      <c r="A3" s="185" t="s">
        <v>2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</row>
    <row r="5" spans="1:17" ht="24">
      <c r="A5" s="186" t="s">
        <v>241</v>
      </c>
      <c r="B5" s="186"/>
      <c r="C5" s="186"/>
      <c r="D5" s="186"/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  <c r="P5" s="186"/>
      <c r="Q5" s="186"/>
    </row>
    <row r="6" spans="1:17" ht="21">
      <c r="A6" s="184" t="s">
        <v>152</v>
      </c>
      <c r="G6" s="228" t="s">
        <v>167</v>
      </c>
      <c r="H6" s="228"/>
      <c r="I6" s="228"/>
      <c r="J6" s="228"/>
      <c r="K6" s="228"/>
      <c r="M6" s="228" t="s">
        <v>168</v>
      </c>
      <c r="N6" s="184"/>
      <c r="O6" s="184"/>
      <c r="P6" s="184"/>
      <c r="Q6" s="184"/>
    </row>
    <row r="7" spans="1:17" ht="42">
      <c r="A7" s="184"/>
      <c r="C7" s="165" t="s">
        <v>129</v>
      </c>
      <c r="D7" s="166"/>
      <c r="E7" s="165" t="s">
        <v>242</v>
      </c>
      <c r="F7" s="167"/>
      <c r="G7" s="165" t="s">
        <v>243</v>
      </c>
      <c r="H7" s="167"/>
      <c r="I7" s="165" t="s">
        <v>207</v>
      </c>
      <c r="J7" s="167"/>
      <c r="K7" s="165" t="s">
        <v>244</v>
      </c>
      <c r="L7" s="167"/>
      <c r="M7" s="165" t="s">
        <v>243</v>
      </c>
      <c r="N7" s="4"/>
      <c r="O7" s="18" t="s">
        <v>207</v>
      </c>
      <c r="P7" s="4"/>
      <c r="Q7" s="18" t="s">
        <v>244</v>
      </c>
    </row>
    <row r="8" spans="1:17" ht="18.75">
      <c r="A8" s="6" t="s">
        <v>196</v>
      </c>
      <c r="C8" s="134" t="s">
        <v>246</v>
      </c>
      <c r="D8" s="116"/>
      <c r="E8" s="163">
        <v>26</v>
      </c>
      <c r="G8" s="123">
        <v>0</v>
      </c>
      <c r="I8" s="123">
        <v>0</v>
      </c>
      <c r="K8" s="123">
        <v>0</v>
      </c>
      <c r="M8" s="123">
        <v>20374352157</v>
      </c>
      <c r="O8" s="7">
        <v>0</v>
      </c>
      <c r="Q8" s="7">
        <v>20374352157</v>
      </c>
    </row>
    <row r="9" spans="1:17" ht="18.75">
      <c r="A9" s="8" t="s">
        <v>131</v>
      </c>
      <c r="C9" s="8" t="s">
        <v>134</v>
      </c>
      <c r="E9" s="162">
        <v>23</v>
      </c>
      <c r="G9" s="9">
        <v>936747444</v>
      </c>
      <c r="I9" s="9">
        <v>0</v>
      </c>
      <c r="K9" s="9">
        <v>936747444</v>
      </c>
      <c r="M9" s="9">
        <v>5569078395</v>
      </c>
      <c r="O9" s="9">
        <v>0</v>
      </c>
      <c r="Q9" s="9">
        <v>5569078395</v>
      </c>
    </row>
    <row r="10" spans="1:17" ht="18.75">
      <c r="A10" s="134" t="s">
        <v>197</v>
      </c>
      <c r="C10" s="134" t="s">
        <v>245</v>
      </c>
      <c r="D10" s="116"/>
      <c r="E10" s="163">
        <v>23</v>
      </c>
      <c r="G10" s="123">
        <v>0</v>
      </c>
      <c r="I10" s="123">
        <v>0</v>
      </c>
      <c r="K10" s="123">
        <v>0</v>
      </c>
      <c r="M10" s="123">
        <v>3441378599</v>
      </c>
      <c r="O10" s="123">
        <v>0</v>
      </c>
      <c r="Q10" s="123">
        <v>3441378599</v>
      </c>
    </row>
    <row r="11" spans="1:17" ht="18.75">
      <c r="A11" s="10" t="s">
        <v>195</v>
      </c>
      <c r="C11" s="10" t="s">
        <v>247</v>
      </c>
      <c r="E11" s="164">
        <v>24</v>
      </c>
      <c r="G11" s="11">
        <v>0</v>
      </c>
      <c r="I11" s="11">
        <v>0</v>
      </c>
      <c r="K11" s="11">
        <v>0</v>
      </c>
      <c r="M11" s="11">
        <v>127728349</v>
      </c>
      <c r="O11" s="11">
        <v>0</v>
      </c>
      <c r="Q11" s="11">
        <v>127728349</v>
      </c>
    </row>
    <row r="12" spans="1:17" ht="21.75" thickBot="1">
      <c r="A12" s="12" t="s">
        <v>104</v>
      </c>
      <c r="C12" s="13"/>
      <c r="E12" s="13"/>
      <c r="G12" s="13">
        <f>SUM(G8:G11)</f>
        <v>936747444</v>
      </c>
      <c r="I12" s="13">
        <v>0</v>
      </c>
      <c r="K12" s="13">
        <f>SUM(K8:K11)</f>
        <v>936747444</v>
      </c>
      <c r="M12" s="13">
        <f>SUM(M8:M11)</f>
        <v>29512537500</v>
      </c>
      <c r="O12" s="13">
        <v>0</v>
      </c>
      <c r="Q12" s="13">
        <f>SUM(Q8:Q11)</f>
        <v>29512537500</v>
      </c>
    </row>
  </sheetData>
  <sortState xmlns:xlrd2="http://schemas.microsoft.com/office/spreadsheetml/2017/richdata2" ref="A8:Q11">
    <sortCondition descending="1" ref="Q8:Q11"/>
  </sortState>
  <mergeCells count="7">
    <mergeCell ref="A1:Q1"/>
    <mergeCell ref="A2:Q2"/>
    <mergeCell ref="A3:Q3"/>
    <mergeCell ref="A5:Q5"/>
    <mergeCell ref="A6:A7"/>
    <mergeCell ref="G6:K6"/>
    <mergeCell ref="M6:Q6"/>
  </mergeCells>
  <pageMargins left="0.39" right="0.39" top="0.39" bottom="0.39" header="0" footer="0"/>
  <pageSetup scale="96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3"/>
  <sheetViews>
    <sheetView rightToLeft="1" workbookViewId="0">
      <selection activeCell="M16" sqref="M16"/>
    </sheetView>
  </sheetViews>
  <sheetFormatPr defaultRowHeight="12.75"/>
  <cols>
    <col min="1" max="1" width="34" bestFit="1" customWidth="1"/>
    <col min="2" max="2" width="1.28515625" customWidth="1"/>
    <col min="3" max="3" width="15" bestFit="1" customWidth="1"/>
    <col min="4" max="4" width="1.28515625" customWidth="1"/>
    <col min="5" max="5" width="11" bestFit="1" customWidth="1"/>
    <col min="6" max="6" width="1.28515625" customWidth="1"/>
    <col min="7" max="7" width="14.85546875" bestFit="1" customWidth="1"/>
    <col min="8" max="8" width="1.28515625" customWidth="1"/>
    <col min="9" max="9" width="15" bestFit="1" customWidth="1"/>
    <col min="10" max="10" width="1.28515625" customWidth="1"/>
    <col min="11" max="11" width="11" bestFit="1" customWidth="1"/>
    <col min="12" max="12" width="1.28515625" customWidth="1"/>
    <col min="13" max="13" width="15" bestFit="1" customWidth="1"/>
    <col min="14" max="14" width="0.28515625" customWidth="1"/>
  </cols>
  <sheetData>
    <row r="1" spans="1:13" ht="29.1" customHeight="1">
      <c r="A1" s="185" t="s">
        <v>0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</row>
    <row r="2" spans="1:13" ht="21.75" customHeight="1">
      <c r="A2" s="185" t="s">
        <v>149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</row>
    <row r="3" spans="1:13" ht="21.75" customHeight="1">
      <c r="A3" s="185" t="s">
        <v>2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</row>
    <row r="4" spans="1:13" ht="14.45" customHeight="1"/>
    <row r="5" spans="1:13" ht="14.45" customHeight="1">
      <c r="A5" s="186" t="s">
        <v>248</v>
      </c>
      <c r="B5" s="186"/>
      <c r="C5" s="186"/>
      <c r="D5" s="186"/>
      <c r="E5" s="186"/>
      <c r="F5" s="186"/>
      <c r="G5" s="186"/>
      <c r="H5" s="186"/>
      <c r="I5" s="186"/>
      <c r="J5" s="186"/>
      <c r="K5" s="186"/>
      <c r="L5" s="186"/>
      <c r="M5" s="186"/>
    </row>
    <row r="6" spans="1:13" ht="14.45" customHeight="1">
      <c r="A6" s="184" t="s">
        <v>152</v>
      </c>
      <c r="C6" s="184" t="s">
        <v>167</v>
      </c>
      <c r="D6" s="184"/>
      <c r="E6" s="184"/>
      <c r="F6" s="184"/>
      <c r="G6" s="184"/>
      <c r="I6" s="184" t="s">
        <v>168</v>
      </c>
      <c r="J6" s="184"/>
      <c r="K6" s="184"/>
      <c r="L6" s="184"/>
      <c r="M6" s="184"/>
    </row>
    <row r="7" spans="1:13" ht="29.1" customHeight="1">
      <c r="A7" s="184"/>
      <c r="C7" s="18" t="s">
        <v>243</v>
      </c>
      <c r="D7" s="4"/>
      <c r="E7" s="18" t="s">
        <v>207</v>
      </c>
      <c r="F7" s="4"/>
      <c r="G7" s="18" t="s">
        <v>244</v>
      </c>
      <c r="I7" s="18" t="s">
        <v>243</v>
      </c>
      <c r="J7" s="4"/>
      <c r="K7" s="18" t="s">
        <v>207</v>
      </c>
      <c r="L7" s="4"/>
      <c r="M7" s="18" t="s">
        <v>244</v>
      </c>
    </row>
    <row r="8" spans="1:13" ht="21.75" customHeight="1">
      <c r="A8" s="179" t="s">
        <v>287</v>
      </c>
      <c r="C8" s="7">
        <v>12122939331</v>
      </c>
      <c r="E8" s="7">
        <v>57410440</v>
      </c>
      <c r="F8">
        <v>0</v>
      </c>
      <c r="G8" s="7">
        <v>12065528891</v>
      </c>
      <c r="H8">
        <v>0</v>
      </c>
      <c r="I8" s="7">
        <v>13840831989</v>
      </c>
      <c r="J8">
        <v>0</v>
      </c>
      <c r="K8" s="7">
        <v>57410440</v>
      </c>
      <c r="L8">
        <v>0</v>
      </c>
      <c r="M8" s="7">
        <v>13783421549</v>
      </c>
    </row>
    <row r="9" spans="1:13" ht="21.75" customHeight="1">
      <c r="A9" s="8" t="s">
        <v>292</v>
      </c>
      <c r="C9" s="9">
        <v>4463831</v>
      </c>
      <c r="E9" s="9">
        <v>0</v>
      </c>
      <c r="G9" s="9">
        <v>4463831</v>
      </c>
      <c r="I9" s="9">
        <v>15376686</v>
      </c>
      <c r="K9" s="9">
        <v>0</v>
      </c>
      <c r="M9" s="9">
        <v>15376686</v>
      </c>
    </row>
    <row r="10" spans="1:13" ht="20.25" customHeight="1">
      <c r="A10" s="178" t="s">
        <v>291</v>
      </c>
      <c r="C10" s="123">
        <v>31332</v>
      </c>
      <c r="E10" s="123"/>
      <c r="G10" s="123">
        <v>31332</v>
      </c>
      <c r="I10" s="123">
        <v>8407613</v>
      </c>
      <c r="K10" s="123"/>
      <c r="M10" s="123">
        <v>8407613</v>
      </c>
    </row>
    <row r="11" spans="1:13" ht="21.75" customHeight="1">
      <c r="A11" s="8" t="s">
        <v>293</v>
      </c>
      <c r="C11" s="9">
        <v>12280</v>
      </c>
      <c r="E11" s="9">
        <v>0</v>
      </c>
      <c r="G11" s="9">
        <v>12280</v>
      </c>
      <c r="I11" s="9">
        <v>62010</v>
      </c>
      <c r="K11" s="9">
        <v>0</v>
      </c>
      <c r="M11" s="9">
        <v>62010</v>
      </c>
    </row>
    <row r="12" spans="1:13" ht="21.75" customHeight="1">
      <c r="A12" s="8" t="s">
        <v>24</v>
      </c>
      <c r="C12" s="9">
        <v>0</v>
      </c>
      <c r="E12" s="9"/>
      <c r="G12" s="9"/>
      <c r="I12" s="9">
        <v>55423</v>
      </c>
      <c r="K12" s="9"/>
      <c r="M12" s="9">
        <v>55423</v>
      </c>
    </row>
    <row r="13" spans="1:13" ht="21.75" customHeight="1" thickBot="1">
      <c r="A13" s="12" t="s">
        <v>104</v>
      </c>
      <c r="C13" s="13">
        <f>SUM(C8:C12)</f>
        <v>12127446774</v>
      </c>
      <c r="E13" s="13">
        <f>SUM(E8:E12)</f>
        <v>57410440</v>
      </c>
      <c r="G13" s="13">
        <f>SUM(G8:G12)</f>
        <v>12070036334</v>
      </c>
      <c r="I13" s="13">
        <f>SUM(I8:I12)</f>
        <v>13864733721</v>
      </c>
      <c r="K13" s="13">
        <f>SUM(K8:K12)</f>
        <v>57410440</v>
      </c>
      <c r="M13" s="13">
        <f>SUM(M8:M12)</f>
        <v>13807323281</v>
      </c>
    </row>
  </sheetData>
  <sortState xmlns:xlrd2="http://schemas.microsoft.com/office/spreadsheetml/2017/richdata2" ref="A8:M12">
    <sortCondition descending="1" ref="M8:M12"/>
  </sortState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T89"/>
  <sheetViews>
    <sheetView rightToLeft="1" workbookViewId="0">
      <selection activeCell="T11" sqref="T11"/>
    </sheetView>
  </sheetViews>
  <sheetFormatPr defaultRowHeight="12.75"/>
  <cols>
    <col min="1" max="1" width="28" bestFit="1" customWidth="1"/>
    <col min="2" max="2" width="1.28515625" customWidth="1"/>
    <col min="3" max="3" width="15.85546875" bestFit="1" customWidth="1"/>
    <col min="4" max="4" width="1.28515625" customWidth="1"/>
    <col min="5" max="5" width="21" bestFit="1" customWidth="1"/>
    <col min="6" max="6" width="1.28515625" customWidth="1"/>
    <col min="7" max="7" width="21.140625" bestFit="1" customWidth="1"/>
    <col min="8" max="8" width="1.28515625" customWidth="1"/>
    <col min="9" max="9" width="22.140625" bestFit="1" customWidth="1"/>
    <col min="10" max="10" width="1.28515625" customWidth="1"/>
    <col min="11" max="11" width="17.42578125" bestFit="1" customWidth="1"/>
    <col min="12" max="12" width="1.28515625" customWidth="1"/>
    <col min="13" max="13" width="21.140625" bestFit="1" customWidth="1"/>
    <col min="14" max="14" width="1.28515625" customWidth="1"/>
    <col min="15" max="15" width="21" bestFit="1" customWidth="1"/>
    <col min="16" max="16" width="1.28515625" customWidth="1"/>
    <col min="17" max="17" width="19.5703125" customWidth="1"/>
    <col min="18" max="18" width="18.42578125" bestFit="1" customWidth="1"/>
    <col min="19" max="19" width="18.7109375" bestFit="1" customWidth="1"/>
    <col min="20" max="20" width="59.140625" style="174" bestFit="1" customWidth="1"/>
  </cols>
  <sheetData>
    <row r="1" spans="1:20" ht="29.1" customHeight="1">
      <c r="A1" s="185" t="s">
        <v>0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"/>
    </row>
    <row r="2" spans="1:20" ht="21.75" customHeight="1">
      <c r="A2" s="185" t="s">
        <v>149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"/>
    </row>
    <row r="3" spans="1:20" ht="21.75" customHeight="1">
      <c r="A3" s="185" t="s">
        <v>2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"/>
    </row>
    <row r="4" spans="1:20" ht="14.45" customHeight="1"/>
    <row r="5" spans="1:20" ht="14.45" customHeight="1">
      <c r="A5" s="186" t="s">
        <v>249</v>
      </c>
      <c r="B5" s="186"/>
      <c r="C5" s="186"/>
      <c r="D5" s="186"/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  <c r="P5" s="186"/>
      <c r="Q5" s="186"/>
      <c r="R5" s="2"/>
    </row>
    <row r="6" spans="1:20" ht="21">
      <c r="A6" s="184" t="s">
        <v>152</v>
      </c>
      <c r="C6" s="184" t="s">
        <v>167</v>
      </c>
      <c r="D6" s="184"/>
      <c r="E6" s="184"/>
      <c r="F6" s="184"/>
      <c r="G6" s="184"/>
      <c r="H6" s="184"/>
      <c r="I6" s="184"/>
      <c r="K6" s="184" t="s">
        <v>168</v>
      </c>
      <c r="L6" s="184"/>
      <c r="M6" s="184"/>
      <c r="N6" s="184"/>
      <c r="O6" s="184"/>
      <c r="P6" s="184"/>
      <c r="Q6" s="184"/>
      <c r="R6" s="137"/>
    </row>
    <row r="7" spans="1:20" ht="42" customHeight="1">
      <c r="A7" s="184"/>
      <c r="C7" s="18" t="s">
        <v>13</v>
      </c>
      <c r="D7" s="4"/>
      <c r="E7" s="18" t="s">
        <v>250</v>
      </c>
      <c r="F7" s="4"/>
      <c r="G7" s="18" t="s">
        <v>251</v>
      </c>
      <c r="H7" s="4"/>
      <c r="I7" s="18" t="s">
        <v>252</v>
      </c>
      <c r="K7" s="18" t="s">
        <v>13</v>
      </c>
      <c r="L7" s="4"/>
      <c r="M7" s="18" t="s">
        <v>250</v>
      </c>
      <c r="N7" s="4"/>
      <c r="O7" s="18" t="s">
        <v>251</v>
      </c>
      <c r="P7" s="4"/>
      <c r="Q7" s="18" t="s">
        <v>252</v>
      </c>
      <c r="R7" s="173"/>
    </row>
    <row r="8" spans="1:20" ht="21.75" customHeight="1">
      <c r="A8" s="148" t="s">
        <v>48</v>
      </c>
      <c r="B8" s="149"/>
      <c r="C8" s="148">
        <v>15000000</v>
      </c>
      <c r="D8" s="149"/>
      <c r="E8" s="148">
        <v>199138667368</v>
      </c>
      <c r="F8" s="149"/>
      <c r="G8" s="148">
        <v>92132269509</v>
      </c>
      <c r="H8" s="149"/>
      <c r="I8" s="148">
        <v>107006397859</v>
      </c>
      <c r="J8" s="149"/>
      <c r="K8" s="148">
        <v>15000000</v>
      </c>
      <c r="L8" s="149"/>
      <c r="M8" s="148">
        <v>199138693389</v>
      </c>
      <c r="N8" s="149"/>
      <c r="O8" s="148">
        <v>92132269509</v>
      </c>
      <c r="P8" s="149"/>
      <c r="Q8" s="148">
        <v>107006423880</v>
      </c>
      <c r="R8" s="160"/>
      <c r="S8" s="170"/>
      <c r="T8" s="175"/>
    </row>
    <row r="9" spans="1:20" ht="21.75" customHeight="1">
      <c r="A9" s="150" t="s">
        <v>29</v>
      </c>
      <c r="B9" s="149"/>
      <c r="C9" s="150">
        <v>12489107</v>
      </c>
      <c r="D9" s="149"/>
      <c r="E9" s="150">
        <v>137721863947</v>
      </c>
      <c r="F9" s="149"/>
      <c r="G9" s="150">
        <v>64126049239</v>
      </c>
      <c r="H9" s="149"/>
      <c r="I9" s="150">
        <v>73595814708</v>
      </c>
      <c r="J9" s="149"/>
      <c r="K9" s="150">
        <v>26036081</v>
      </c>
      <c r="L9" s="149"/>
      <c r="M9" s="150">
        <v>206383882088</v>
      </c>
      <c r="N9" s="149"/>
      <c r="O9" s="150">
        <v>133561264257</v>
      </c>
      <c r="P9" s="149"/>
      <c r="Q9" s="160">
        <v>72822617831</v>
      </c>
      <c r="R9" s="160"/>
      <c r="S9" s="170"/>
    </row>
    <row r="10" spans="1:20" ht="21.75" customHeight="1">
      <c r="A10" s="150" t="s">
        <v>39</v>
      </c>
      <c r="B10" s="149"/>
      <c r="C10" s="150">
        <v>10973286</v>
      </c>
      <c r="D10" s="149"/>
      <c r="E10" s="150">
        <v>123041711159</v>
      </c>
      <c r="F10" s="149"/>
      <c r="G10" s="150">
        <v>63588621020</v>
      </c>
      <c r="H10" s="149"/>
      <c r="I10" s="150">
        <v>59453090139</v>
      </c>
      <c r="J10" s="149"/>
      <c r="K10" s="150">
        <v>10973286</v>
      </c>
      <c r="L10" s="149"/>
      <c r="M10" s="150">
        <v>123041711159</v>
      </c>
      <c r="N10" s="149"/>
      <c r="O10" s="150">
        <v>63588621020</v>
      </c>
      <c r="P10" s="149"/>
      <c r="Q10" s="160">
        <v>59453090139</v>
      </c>
      <c r="R10" s="160"/>
      <c r="S10" s="170"/>
    </row>
    <row r="11" spans="1:20" ht="21.75" customHeight="1">
      <c r="A11" s="160" t="s">
        <v>73</v>
      </c>
      <c r="B11" s="149"/>
      <c r="C11" s="160">
        <v>41942275</v>
      </c>
      <c r="D11" s="149"/>
      <c r="E11" s="160">
        <v>100857527773</v>
      </c>
      <c r="F11" s="149"/>
      <c r="G11" s="160">
        <v>70417759574</v>
      </c>
      <c r="H11" s="149"/>
      <c r="I11" s="160">
        <v>30439768199</v>
      </c>
      <c r="J11" s="149"/>
      <c r="K11" s="160">
        <v>41942275</v>
      </c>
      <c r="L11" s="149"/>
      <c r="M11" s="160">
        <v>100857527773</v>
      </c>
      <c r="N11" s="149"/>
      <c r="O11" s="160">
        <v>70417759574</v>
      </c>
      <c r="P11" s="149"/>
      <c r="Q11" s="160">
        <v>30439768199</v>
      </c>
      <c r="R11" s="160"/>
      <c r="S11" s="170"/>
    </row>
    <row r="12" spans="1:20" ht="21.75" customHeight="1">
      <c r="A12" s="150" t="s">
        <v>54</v>
      </c>
      <c r="B12" s="149"/>
      <c r="C12" s="150">
        <v>3145564</v>
      </c>
      <c r="D12" s="149"/>
      <c r="E12" s="150">
        <v>79872870539</v>
      </c>
      <c r="F12" s="149"/>
      <c r="G12" s="150">
        <v>49950882363</v>
      </c>
      <c r="H12" s="149"/>
      <c r="I12" s="150">
        <v>29921988176</v>
      </c>
      <c r="J12" s="149"/>
      <c r="K12" s="150">
        <v>3145564</v>
      </c>
      <c r="L12" s="149"/>
      <c r="M12" s="150">
        <v>79872870539</v>
      </c>
      <c r="N12" s="149"/>
      <c r="O12" s="150">
        <v>49950882363</v>
      </c>
      <c r="P12" s="149"/>
      <c r="Q12" s="160">
        <v>29921988176</v>
      </c>
      <c r="R12" s="160"/>
      <c r="S12" s="170"/>
    </row>
    <row r="13" spans="1:20" ht="21.75" customHeight="1">
      <c r="A13" s="150" t="s">
        <v>24</v>
      </c>
      <c r="B13" s="149"/>
      <c r="C13" s="150">
        <v>11800000</v>
      </c>
      <c r="D13" s="149"/>
      <c r="E13" s="150">
        <v>14789705576</v>
      </c>
      <c r="F13" s="149"/>
      <c r="G13" s="150">
        <v>11252218641</v>
      </c>
      <c r="H13" s="149"/>
      <c r="I13" s="150">
        <v>3537486935</v>
      </c>
      <c r="J13" s="149"/>
      <c r="K13" s="150">
        <v>235653644</v>
      </c>
      <c r="L13" s="149"/>
      <c r="M13" s="150">
        <v>227234375598</v>
      </c>
      <c r="N13" s="149"/>
      <c r="O13" s="150">
        <v>205232004487</v>
      </c>
      <c r="P13" s="149"/>
      <c r="Q13" s="160">
        <v>22002371111</v>
      </c>
      <c r="R13" s="160"/>
      <c r="S13" s="170"/>
    </row>
    <row r="14" spans="1:20" ht="21.75" customHeight="1">
      <c r="A14" s="150" t="s">
        <v>187</v>
      </c>
      <c r="B14" s="149"/>
      <c r="C14" s="150">
        <v>0</v>
      </c>
      <c r="D14" s="149"/>
      <c r="E14" s="150">
        <v>0</v>
      </c>
      <c r="F14" s="149"/>
      <c r="G14" s="150">
        <v>0</v>
      </c>
      <c r="H14" s="149"/>
      <c r="I14" s="150">
        <v>0</v>
      </c>
      <c r="J14" s="149"/>
      <c r="K14" s="150">
        <v>24189063</v>
      </c>
      <c r="L14" s="149"/>
      <c r="M14" s="150">
        <v>95374465757</v>
      </c>
      <c r="N14" s="149"/>
      <c r="O14" s="150">
        <v>74214436130</v>
      </c>
      <c r="P14" s="149"/>
      <c r="Q14" s="160">
        <v>21160029627</v>
      </c>
      <c r="R14" s="160"/>
      <c r="S14" s="170"/>
    </row>
    <row r="15" spans="1:20" ht="21.75" customHeight="1">
      <c r="A15" s="150" t="s">
        <v>77</v>
      </c>
      <c r="B15" s="149"/>
      <c r="C15" s="150">
        <v>19804173</v>
      </c>
      <c r="D15" s="149"/>
      <c r="E15" s="150">
        <v>182509142431</v>
      </c>
      <c r="F15" s="149"/>
      <c r="G15" s="150">
        <v>162317976494</v>
      </c>
      <c r="H15" s="149"/>
      <c r="I15" s="150">
        <v>20191165937</v>
      </c>
      <c r="J15" s="149"/>
      <c r="K15" s="150">
        <v>19804173</v>
      </c>
      <c r="L15" s="149"/>
      <c r="M15" s="150">
        <v>182509142431</v>
      </c>
      <c r="N15" s="149"/>
      <c r="O15" s="150">
        <v>162317976494</v>
      </c>
      <c r="P15" s="149"/>
      <c r="Q15" s="160">
        <v>20191165937</v>
      </c>
      <c r="R15" s="160"/>
      <c r="S15" s="170"/>
    </row>
    <row r="16" spans="1:20" ht="21.75" customHeight="1">
      <c r="A16" s="150" t="s">
        <v>47</v>
      </c>
      <c r="B16" s="149"/>
      <c r="C16" s="150">
        <v>1937500</v>
      </c>
      <c r="D16" s="149"/>
      <c r="E16" s="150">
        <v>35296284470</v>
      </c>
      <c r="F16" s="149"/>
      <c r="G16" s="150">
        <v>15187932685</v>
      </c>
      <c r="H16" s="149"/>
      <c r="I16" s="150">
        <v>20108351785</v>
      </c>
      <c r="J16" s="149"/>
      <c r="K16" s="150">
        <v>1937500</v>
      </c>
      <c r="L16" s="149"/>
      <c r="M16" s="150">
        <v>35296284470</v>
      </c>
      <c r="N16" s="149"/>
      <c r="O16" s="150">
        <v>15187932685</v>
      </c>
      <c r="P16" s="149"/>
      <c r="Q16" s="160">
        <v>20108351785</v>
      </c>
      <c r="R16" s="160"/>
      <c r="S16" s="170"/>
    </row>
    <row r="17" spans="1:19" ht="21.75" customHeight="1">
      <c r="A17" s="150" t="s">
        <v>91</v>
      </c>
      <c r="B17" s="149"/>
      <c r="C17" s="150">
        <v>2116390</v>
      </c>
      <c r="D17" s="149"/>
      <c r="E17" s="150">
        <v>33890532731</v>
      </c>
      <c r="F17" s="149"/>
      <c r="G17" s="150">
        <v>16800242441</v>
      </c>
      <c r="H17" s="149"/>
      <c r="I17" s="150">
        <v>17090290290</v>
      </c>
      <c r="J17" s="149"/>
      <c r="K17" s="150">
        <v>2116390</v>
      </c>
      <c r="L17" s="149"/>
      <c r="M17" s="150">
        <v>33890532731</v>
      </c>
      <c r="N17" s="149"/>
      <c r="O17" s="150">
        <v>16800242441</v>
      </c>
      <c r="P17" s="149"/>
      <c r="Q17" s="160">
        <v>17090290290</v>
      </c>
      <c r="R17" s="160"/>
      <c r="S17" s="170"/>
    </row>
    <row r="18" spans="1:19" ht="21.75" customHeight="1">
      <c r="A18" s="150" t="s">
        <v>78</v>
      </c>
      <c r="B18" s="149"/>
      <c r="C18" s="150">
        <v>22560364</v>
      </c>
      <c r="D18" s="149"/>
      <c r="E18" s="150">
        <v>82204180119</v>
      </c>
      <c r="F18" s="149"/>
      <c r="G18" s="150">
        <v>65232723916</v>
      </c>
      <c r="H18" s="149"/>
      <c r="I18" s="150">
        <v>16971456203</v>
      </c>
      <c r="J18" s="149"/>
      <c r="K18" s="150">
        <v>22560364</v>
      </c>
      <c r="L18" s="149"/>
      <c r="M18" s="150">
        <v>82204180119</v>
      </c>
      <c r="N18" s="149"/>
      <c r="O18" s="150">
        <v>65232723916</v>
      </c>
      <c r="P18" s="149"/>
      <c r="Q18" s="160">
        <v>16971456203</v>
      </c>
      <c r="R18" s="160"/>
      <c r="S18" s="170"/>
    </row>
    <row r="19" spans="1:19" ht="21.75" customHeight="1">
      <c r="A19" s="150" t="s">
        <v>55</v>
      </c>
      <c r="B19" s="149"/>
      <c r="C19" s="150">
        <v>0</v>
      </c>
      <c r="D19" s="149"/>
      <c r="E19" s="150">
        <v>0</v>
      </c>
      <c r="F19" s="149"/>
      <c r="G19" s="150">
        <v>0</v>
      </c>
      <c r="H19" s="149"/>
      <c r="I19" s="150">
        <v>0</v>
      </c>
      <c r="J19" s="149"/>
      <c r="K19" s="150">
        <v>9734574</v>
      </c>
      <c r="L19" s="149"/>
      <c r="M19" s="150">
        <v>112820929008</v>
      </c>
      <c r="N19" s="149"/>
      <c r="O19" s="150">
        <v>95907862549</v>
      </c>
      <c r="P19" s="149"/>
      <c r="Q19" s="160">
        <v>16913066459</v>
      </c>
      <c r="R19" s="160"/>
      <c r="S19" s="170"/>
    </row>
    <row r="20" spans="1:19" ht="21.75" customHeight="1">
      <c r="A20" s="150" t="s">
        <v>178</v>
      </c>
      <c r="B20" s="149"/>
      <c r="C20" s="150">
        <v>0</v>
      </c>
      <c r="D20" s="149"/>
      <c r="E20" s="150">
        <v>0</v>
      </c>
      <c r="F20" s="149"/>
      <c r="G20" s="150">
        <v>0</v>
      </c>
      <c r="H20" s="149"/>
      <c r="I20" s="150">
        <v>0</v>
      </c>
      <c r="J20" s="149"/>
      <c r="K20" s="150">
        <v>17892763</v>
      </c>
      <c r="L20" s="149"/>
      <c r="M20" s="150">
        <v>196530790442</v>
      </c>
      <c r="N20" s="149"/>
      <c r="O20" s="150">
        <v>179675062996</v>
      </c>
      <c r="P20" s="149"/>
      <c r="Q20" s="160">
        <v>16855727446</v>
      </c>
      <c r="R20" s="160"/>
      <c r="S20" s="170"/>
    </row>
    <row r="21" spans="1:19" ht="21.75" customHeight="1">
      <c r="A21" s="150" t="s">
        <v>68</v>
      </c>
      <c r="B21" s="149"/>
      <c r="C21" s="150">
        <v>1</v>
      </c>
      <c r="D21" s="149"/>
      <c r="E21" s="150">
        <v>1</v>
      </c>
      <c r="F21" s="149"/>
      <c r="G21" s="150">
        <v>6346</v>
      </c>
      <c r="H21" s="149"/>
      <c r="I21" s="150">
        <v>-6345</v>
      </c>
      <c r="J21" s="149"/>
      <c r="K21" s="150">
        <v>14823147</v>
      </c>
      <c r="L21" s="149"/>
      <c r="M21" s="150">
        <v>170973954634</v>
      </c>
      <c r="N21" s="149"/>
      <c r="O21" s="150">
        <v>154439918690</v>
      </c>
      <c r="P21" s="149"/>
      <c r="Q21" s="160">
        <v>16534035944</v>
      </c>
      <c r="R21" s="160"/>
      <c r="S21" s="170"/>
    </row>
    <row r="22" spans="1:19" ht="21.75" customHeight="1">
      <c r="A22" s="150" t="s">
        <v>90</v>
      </c>
      <c r="B22" s="149"/>
      <c r="C22" s="150">
        <v>16006871</v>
      </c>
      <c r="D22" s="149"/>
      <c r="E22" s="150">
        <v>43912451752</v>
      </c>
      <c r="F22" s="149"/>
      <c r="G22" s="150">
        <v>31197718142</v>
      </c>
      <c r="H22" s="149"/>
      <c r="I22" s="150">
        <v>12714733610</v>
      </c>
      <c r="J22" s="149"/>
      <c r="K22" s="150">
        <v>66150090</v>
      </c>
      <c r="L22" s="149"/>
      <c r="M22" s="150">
        <v>145214207054</v>
      </c>
      <c r="N22" s="149"/>
      <c r="O22" s="150">
        <v>129108593145</v>
      </c>
      <c r="P22" s="149"/>
      <c r="Q22" s="160">
        <v>16105613909</v>
      </c>
      <c r="R22" s="160"/>
      <c r="S22" s="170"/>
    </row>
    <row r="23" spans="1:19" ht="21.75" customHeight="1">
      <c r="A23" s="150" t="s">
        <v>45</v>
      </c>
      <c r="B23" s="149"/>
      <c r="C23" s="150">
        <v>14172816</v>
      </c>
      <c r="D23" s="149"/>
      <c r="E23" s="150">
        <v>54133513429</v>
      </c>
      <c r="F23" s="149"/>
      <c r="G23" s="150">
        <v>41256090428</v>
      </c>
      <c r="H23" s="149"/>
      <c r="I23" s="150">
        <v>12877423001</v>
      </c>
      <c r="J23" s="149"/>
      <c r="K23" s="150">
        <v>19316462</v>
      </c>
      <c r="L23" s="149"/>
      <c r="M23" s="150">
        <v>71978900467</v>
      </c>
      <c r="N23" s="149"/>
      <c r="O23" s="150">
        <v>56351408501</v>
      </c>
      <c r="P23" s="149"/>
      <c r="Q23" s="160">
        <v>15627491966</v>
      </c>
      <c r="R23" s="160"/>
      <c r="S23" s="170"/>
    </row>
    <row r="24" spans="1:19" ht="21.75" customHeight="1">
      <c r="A24" s="150" t="s">
        <v>37</v>
      </c>
      <c r="B24" s="149"/>
      <c r="C24" s="150">
        <v>400000</v>
      </c>
      <c r="D24" s="149"/>
      <c r="E24" s="150">
        <v>90772860115</v>
      </c>
      <c r="F24" s="149"/>
      <c r="G24" s="150">
        <v>77285925760</v>
      </c>
      <c r="H24" s="149"/>
      <c r="I24" s="150">
        <v>13486934355</v>
      </c>
      <c r="J24" s="149"/>
      <c r="K24" s="150">
        <v>400000</v>
      </c>
      <c r="L24" s="149"/>
      <c r="M24" s="150">
        <v>90772860115</v>
      </c>
      <c r="N24" s="149"/>
      <c r="O24" s="150">
        <v>77285925760</v>
      </c>
      <c r="P24" s="149"/>
      <c r="Q24" s="160">
        <v>13486934355</v>
      </c>
      <c r="R24" s="160"/>
      <c r="S24" s="170"/>
    </row>
    <row r="25" spans="1:19" ht="21.75" customHeight="1">
      <c r="A25" s="150" t="s">
        <v>53</v>
      </c>
      <c r="B25" s="149"/>
      <c r="C25" s="150">
        <v>19600000</v>
      </c>
      <c r="D25" s="149"/>
      <c r="E25" s="150">
        <v>50902775636</v>
      </c>
      <c r="F25" s="149"/>
      <c r="G25" s="150">
        <v>32861338051</v>
      </c>
      <c r="H25" s="149"/>
      <c r="I25" s="150">
        <v>18041437585</v>
      </c>
      <c r="J25" s="149"/>
      <c r="K25" s="150">
        <v>94400000</v>
      </c>
      <c r="L25" s="149"/>
      <c r="M25" s="150">
        <v>167461351859</v>
      </c>
      <c r="N25" s="149"/>
      <c r="O25" s="150">
        <v>154510861433</v>
      </c>
      <c r="P25" s="149"/>
      <c r="Q25" s="160">
        <v>12950490426</v>
      </c>
      <c r="R25" s="160"/>
      <c r="S25" s="170"/>
    </row>
    <row r="26" spans="1:19" ht="21.75" customHeight="1">
      <c r="A26" s="150" t="s">
        <v>26</v>
      </c>
      <c r="B26" s="149"/>
      <c r="C26" s="150">
        <v>0</v>
      </c>
      <c r="D26" s="149"/>
      <c r="E26" s="150">
        <v>0</v>
      </c>
      <c r="F26" s="149"/>
      <c r="G26" s="150">
        <v>0</v>
      </c>
      <c r="H26" s="149"/>
      <c r="I26" s="150">
        <v>0</v>
      </c>
      <c r="J26" s="149"/>
      <c r="K26" s="150">
        <v>11200000</v>
      </c>
      <c r="L26" s="149"/>
      <c r="M26" s="150">
        <v>97283989777</v>
      </c>
      <c r="N26" s="149"/>
      <c r="O26" s="150">
        <v>85281445470</v>
      </c>
      <c r="P26" s="149"/>
      <c r="Q26" s="160">
        <v>12002544307</v>
      </c>
      <c r="R26" s="160"/>
      <c r="S26" s="170"/>
    </row>
    <row r="27" spans="1:19" ht="21.75" customHeight="1">
      <c r="A27" s="150" t="s">
        <v>62</v>
      </c>
      <c r="B27" s="149"/>
      <c r="C27" s="150">
        <v>3000000</v>
      </c>
      <c r="D27" s="149"/>
      <c r="E27" s="150">
        <v>34786857278</v>
      </c>
      <c r="F27" s="149"/>
      <c r="G27" s="150">
        <v>26374536604</v>
      </c>
      <c r="H27" s="149"/>
      <c r="I27" s="150">
        <v>8412320674</v>
      </c>
      <c r="J27" s="149"/>
      <c r="K27" s="150">
        <v>3750000</v>
      </c>
      <c r="L27" s="149"/>
      <c r="M27" s="150">
        <v>43830652261</v>
      </c>
      <c r="N27" s="149"/>
      <c r="O27" s="150">
        <v>32968170753</v>
      </c>
      <c r="P27" s="149"/>
      <c r="Q27" s="160">
        <v>10862481508</v>
      </c>
      <c r="R27" s="160"/>
      <c r="S27" s="170"/>
    </row>
    <row r="28" spans="1:19" ht="21.75" customHeight="1">
      <c r="A28" s="150" t="s">
        <v>27</v>
      </c>
      <c r="B28" s="149"/>
      <c r="C28" s="150">
        <v>4499523</v>
      </c>
      <c r="D28" s="149"/>
      <c r="E28" s="150">
        <v>8512580167</v>
      </c>
      <c r="F28" s="149"/>
      <c r="G28" s="150">
        <v>8102306406</v>
      </c>
      <c r="H28" s="149"/>
      <c r="I28" s="150">
        <v>410273761</v>
      </c>
      <c r="J28" s="149"/>
      <c r="K28" s="150">
        <v>34499524</v>
      </c>
      <c r="L28" s="149"/>
      <c r="M28" s="150">
        <v>73225474575</v>
      </c>
      <c r="N28" s="149"/>
      <c r="O28" s="150">
        <v>62513011960</v>
      </c>
      <c r="P28" s="149"/>
      <c r="Q28" s="160">
        <v>10712462615</v>
      </c>
      <c r="R28" s="160"/>
      <c r="S28" s="170"/>
    </row>
    <row r="29" spans="1:19" ht="21.75" customHeight="1">
      <c r="A29" s="150" t="s">
        <v>196</v>
      </c>
      <c r="B29" s="149"/>
      <c r="C29" s="150">
        <v>0</v>
      </c>
      <c r="D29" s="149"/>
      <c r="E29" s="150">
        <v>0</v>
      </c>
      <c r="F29" s="149"/>
      <c r="G29" s="150">
        <v>0</v>
      </c>
      <c r="H29" s="149"/>
      <c r="I29" s="150">
        <v>0</v>
      </c>
      <c r="J29" s="149"/>
      <c r="K29" s="150">
        <v>480330</v>
      </c>
      <c r="L29" s="149"/>
      <c r="M29" s="150">
        <v>439792961427</v>
      </c>
      <c r="N29" s="149"/>
      <c r="O29" s="150">
        <v>429709601285</v>
      </c>
      <c r="P29" s="149"/>
      <c r="Q29" s="160">
        <v>10083360142</v>
      </c>
      <c r="R29" s="160"/>
      <c r="S29" s="170"/>
    </row>
    <row r="30" spans="1:19" ht="21.75" customHeight="1">
      <c r="A30" s="150" t="s">
        <v>175</v>
      </c>
      <c r="B30" s="149"/>
      <c r="C30" s="150">
        <v>0</v>
      </c>
      <c r="D30" s="149"/>
      <c r="E30" s="150">
        <v>0</v>
      </c>
      <c r="F30" s="149"/>
      <c r="G30" s="150">
        <v>0</v>
      </c>
      <c r="H30" s="149"/>
      <c r="I30" s="150">
        <v>0</v>
      </c>
      <c r="J30" s="149"/>
      <c r="K30" s="150">
        <v>20444146</v>
      </c>
      <c r="L30" s="149"/>
      <c r="M30" s="150">
        <v>51659272247</v>
      </c>
      <c r="N30" s="149"/>
      <c r="O30" s="150">
        <v>42929927465</v>
      </c>
      <c r="P30" s="149"/>
      <c r="Q30" s="160">
        <v>8729344782</v>
      </c>
      <c r="R30" s="160"/>
      <c r="S30" s="170"/>
    </row>
    <row r="31" spans="1:19" ht="21.75" customHeight="1">
      <c r="A31" s="150" t="s">
        <v>97</v>
      </c>
      <c r="B31" s="149"/>
      <c r="C31" s="150">
        <v>0</v>
      </c>
      <c r="D31" s="149"/>
      <c r="E31" s="150">
        <v>0</v>
      </c>
      <c r="F31" s="149"/>
      <c r="G31" s="150">
        <v>0</v>
      </c>
      <c r="H31" s="149"/>
      <c r="I31" s="150">
        <v>0</v>
      </c>
      <c r="J31" s="149"/>
      <c r="K31" s="150">
        <v>2842728</v>
      </c>
      <c r="L31" s="149"/>
      <c r="M31" s="150">
        <v>23243010709</v>
      </c>
      <c r="N31" s="149"/>
      <c r="O31" s="150">
        <v>15034617287</v>
      </c>
      <c r="P31" s="149"/>
      <c r="Q31" s="160">
        <v>8208393422</v>
      </c>
      <c r="R31" s="160"/>
      <c r="S31" s="170"/>
    </row>
    <row r="32" spans="1:19" ht="21.75" customHeight="1">
      <c r="A32" s="150" t="s">
        <v>49</v>
      </c>
      <c r="B32" s="149"/>
      <c r="C32" s="150">
        <v>30000000</v>
      </c>
      <c r="D32" s="149"/>
      <c r="E32" s="150">
        <v>44372162415</v>
      </c>
      <c r="F32" s="149"/>
      <c r="G32" s="150">
        <v>36584994899</v>
      </c>
      <c r="H32" s="149"/>
      <c r="I32" s="150">
        <v>7787167516</v>
      </c>
      <c r="J32" s="149"/>
      <c r="K32" s="150">
        <v>30131977</v>
      </c>
      <c r="L32" s="149"/>
      <c r="M32" s="150">
        <v>44567157122</v>
      </c>
      <c r="N32" s="149"/>
      <c r="O32" s="150">
        <v>36745940829</v>
      </c>
      <c r="P32" s="149"/>
      <c r="Q32" s="160">
        <v>7821216293</v>
      </c>
      <c r="R32" s="160"/>
      <c r="S32" s="170"/>
    </row>
    <row r="33" spans="1:19" ht="21.75" customHeight="1">
      <c r="A33" s="150" t="s">
        <v>174</v>
      </c>
      <c r="B33" s="149"/>
      <c r="C33" s="150">
        <v>0</v>
      </c>
      <c r="D33" s="149"/>
      <c r="E33" s="150">
        <v>0</v>
      </c>
      <c r="F33" s="149"/>
      <c r="G33" s="150">
        <v>0</v>
      </c>
      <c r="H33" s="149"/>
      <c r="I33" s="150">
        <v>0</v>
      </c>
      <c r="J33" s="149"/>
      <c r="K33" s="150">
        <v>5397062</v>
      </c>
      <c r="L33" s="149"/>
      <c r="M33" s="150">
        <v>67826355908</v>
      </c>
      <c r="N33" s="149"/>
      <c r="O33" s="150">
        <v>60836693194</v>
      </c>
      <c r="P33" s="149"/>
      <c r="Q33" s="160">
        <v>6989662714</v>
      </c>
      <c r="R33" s="160"/>
      <c r="S33" s="170"/>
    </row>
    <row r="34" spans="1:19" ht="21.75" customHeight="1">
      <c r="A34" s="150" t="s">
        <v>19</v>
      </c>
      <c r="B34" s="149"/>
      <c r="C34" s="150">
        <v>1727602</v>
      </c>
      <c r="D34" s="149"/>
      <c r="E34" s="150">
        <v>28328198252</v>
      </c>
      <c r="F34" s="149"/>
      <c r="G34" s="150">
        <v>22518765616</v>
      </c>
      <c r="H34" s="149"/>
      <c r="I34" s="150">
        <v>5809432636</v>
      </c>
      <c r="J34" s="149"/>
      <c r="K34" s="150">
        <v>1727602</v>
      </c>
      <c r="L34" s="149"/>
      <c r="M34" s="150">
        <v>28328198252</v>
      </c>
      <c r="N34" s="149"/>
      <c r="O34" s="150">
        <v>22518765616</v>
      </c>
      <c r="P34" s="149"/>
      <c r="Q34" s="160">
        <v>5809432636</v>
      </c>
      <c r="R34" s="160"/>
      <c r="S34" s="170"/>
    </row>
    <row r="35" spans="1:19" ht="18.75">
      <c r="A35" s="150" t="s">
        <v>100</v>
      </c>
      <c r="B35" s="149"/>
      <c r="C35" s="150">
        <v>2092612</v>
      </c>
      <c r="D35" s="149"/>
      <c r="E35" s="150">
        <v>17578038469</v>
      </c>
      <c r="F35" s="149"/>
      <c r="G35" s="150">
        <v>11939507637</v>
      </c>
      <c r="H35" s="149"/>
      <c r="I35" s="150">
        <v>5638530832</v>
      </c>
      <c r="J35" s="149"/>
      <c r="K35" s="150">
        <v>2092612</v>
      </c>
      <c r="L35" s="149"/>
      <c r="M35" s="150">
        <v>17578038469</v>
      </c>
      <c r="N35" s="149"/>
      <c r="O35" s="150">
        <v>11939507637</v>
      </c>
      <c r="P35" s="149"/>
      <c r="Q35" s="160">
        <v>5638530832</v>
      </c>
      <c r="R35" s="160"/>
      <c r="S35" s="170"/>
    </row>
    <row r="36" spans="1:19" ht="21.75" customHeight="1">
      <c r="A36" s="150" t="s">
        <v>182</v>
      </c>
      <c r="B36" s="149"/>
      <c r="C36" s="150">
        <v>0</v>
      </c>
      <c r="D36" s="149"/>
      <c r="E36" s="150">
        <v>0</v>
      </c>
      <c r="F36" s="149"/>
      <c r="G36" s="150">
        <v>0</v>
      </c>
      <c r="H36" s="149"/>
      <c r="I36" s="150">
        <v>0</v>
      </c>
      <c r="J36" s="149"/>
      <c r="K36" s="150">
        <v>14703809</v>
      </c>
      <c r="L36" s="149"/>
      <c r="M36" s="150">
        <v>190792515500</v>
      </c>
      <c r="N36" s="149"/>
      <c r="O36" s="150">
        <v>185878492608</v>
      </c>
      <c r="P36" s="149"/>
      <c r="Q36" s="160">
        <v>4914022892</v>
      </c>
      <c r="R36" s="160"/>
      <c r="S36" s="170"/>
    </row>
    <row r="37" spans="1:19" ht="21.75" customHeight="1">
      <c r="A37" s="150" t="s">
        <v>180</v>
      </c>
      <c r="B37" s="149"/>
      <c r="C37" s="150">
        <v>0</v>
      </c>
      <c r="D37" s="149"/>
      <c r="E37" s="150">
        <v>0</v>
      </c>
      <c r="F37" s="149"/>
      <c r="G37" s="150">
        <v>0</v>
      </c>
      <c r="H37" s="149"/>
      <c r="I37" s="150">
        <v>0</v>
      </c>
      <c r="J37" s="149"/>
      <c r="K37" s="150">
        <v>10666667</v>
      </c>
      <c r="L37" s="149"/>
      <c r="M37" s="150">
        <v>55865937324</v>
      </c>
      <c r="N37" s="149"/>
      <c r="O37" s="150">
        <v>51984610179</v>
      </c>
      <c r="P37" s="149"/>
      <c r="Q37" s="160">
        <v>3881327145</v>
      </c>
      <c r="R37" s="160"/>
      <c r="S37" s="170"/>
    </row>
    <row r="38" spans="1:19" ht="21.75" customHeight="1">
      <c r="A38" s="150" t="s">
        <v>176</v>
      </c>
      <c r="B38" s="149"/>
      <c r="C38" s="150">
        <v>0</v>
      </c>
      <c r="D38" s="149"/>
      <c r="E38" s="150">
        <v>0</v>
      </c>
      <c r="F38" s="149"/>
      <c r="G38" s="150">
        <v>0</v>
      </c>
      <c r="H38" s="149"/>
      <c r="I38" s="150">
        <v>0</v>
      </c>
      <c r="J38" s="149"/>
      <c r="K38" s="150">
        <v>3461181</v>
      </c>
      <c r="L38" s="149"/>
      <c r="M38" s="150">
        <v>34348396000</v>
      </c>
      <c r="N38" s="149"/>
      <c r="O38" s="150">
        <v>30659121534</v>
      </c>
      <c r="P38" s="149"/>
      <c r="Q38" s="160">
        <v>3689274466</v>
      </c>
      <c r="R38" s="160"/>
      <c r="S38" s="170"/>
    </row>
    <row r="39" spans="1:19" ht="21.75" customHeight="1">
      <c r="A39" s="150" t="s">
        <v>43</v>
      </c>
      <c r="B39" s="149"/>
      <c r="C39" s="150">
        <v>2200176</v>
      </c>
      <c r="D39" s="149"/>
      <c r="E39" s="150">
        <v>16931431074</v>
      </c>
      <c r="F39" s="149"/>
      <c r="G39" s="150">
        <v>13443452906</v>
      </c>
      <c r="H39" s="149"/>
      <c r="I39" s="150">
        <v>3487978168</v>
      </c>
      <c r="J39" s="149"/>
      <c r="K39" s="150">
        <v>2370176</v>
      </c>
      <c r="L39" s="149"/>
      <c r="M39" s="150">
        <v>18012707703</v>
      </c>
      <c r="N39" s="149"/>
      <c r="O39" s="150">
        <v>14505800907</v>
      </c>
      <c r="P39" s="149"/>
      <c r="Q39" s="160">
        <v>3506906796</v>
      </c>
      <c r="R39" s="160"/>
      <c r="S39" s="170"/>
    </row>
    <row r="40" spans="1:19" ht="24" customHeight="1">
      <c r="A40" s="150" t="s">
        <v>294</v>
      </c>
      <c r="B40" s="150"/>
      <c r="C40" s="150">
        <v>2800000</v>
      </c>
      <c r="D40" s="150"/>
      <c r="E40" s="150">
        <v>189194041768</v>
      </c>
      <c r="F40" s="150"/>
      <c r="G40" s="150">
        <v>186811100728</v>
      </c>
      <c r="H40" s="150"/>
      <c r="I40" s="150">
        <v>2382941040</v>
      </c>
      <c r="J40" s="150"/>
      <c r="K40" s="150">
        <v>2800000</v>
      </c>
      <c r="L40" s="150"/>
      <c r="M40" s="150">
        <v>189194041768</v>
      </c>
      <c r="N40" s="150"/>
      <c r="O40" s="150">
        <v>186811100728</v>
      </c>
      <c r="P40" s="150"/>
      <c r="Q40" s="160">
        <v>2382941040</v>
      </c>
      <c r="R40" s="160"/>
      <c r="S40" s="170"/>
    </row>
    <row r="41" spans="1:19" ht="21.75" customHeight="1">
      <c r="A41" s="150" t="s">
        <v>23</v>
      </c>
      <c r="B41" s="149"/>
      <c r="C41" s="150">
        <v>58000000</v>
      </c>
      <c r="D41" s="149"/>
      <c r="E41" s="150">
        <v>41793526402</v>
      </c>
      <c r="F41" s="149"/>
      <c r="G41" s="150">
        <v>38419276129</v>
      </c>
      <c r="H41" s="149"/>
      <c r="I41" s="150">
        <v>3374250273</v>
      </c>
      <c r="J41" s="149"/>
      <c r="K41" s="150">
        <v>58000000</v>
      </c>
      <c r="L41" s="149"/>
      <c r="M41" s="150">
        <v>41793526402</v>
      </c>
      <c r="N41" s="149"/>
      <c r="O41" s="150">
        <v>38419276129</v>
      </c>
      <c r="P41" s="149"/>
      <c r="Q41" s="160">
        <v>3374250273</v>
      </c>
      <c r="R41" s="160"/>
      <c r="S41" s="170"/>
    </row>
    <row r="42" spans="1:19" ht="21.75" customHeight="1">
      <c r="A42" s="150" t="s">
        <v>50</v>
      </c>
      <c r="B42" s="149"/>
      <c r="C42" s="150">
        <v>0</v>
      </c>
      <c r="D42" s="149"/>
      <c r="E42" s="150">
        <v>0</v>
      </c>
      <c r="F42" s="149"/>
      <c r="G42" s="150">
        <v>0</v>
      </c>
      <c r="H42" s="149"/>
      <c r="I42" s="150">
        <v>0</v>
      </c>
      <c r="J42" s="149"/>
      <c r="K42" s="150">
        <v>1325000</v>
      </c>
      <c r="L42" s="149"/>
      <c r="M42" s="150">
        <v>24457481781</v>
      </c>
      <c r="N42" s="149"/>
      <c r="O42" s="150">
        <v>21800739147</v>
      </c>
      <c r="P42" s="149"/>
      <c r="Q42" s="160">
        <v>2656742634</v>
      </c>
      <c r="R42" s="160"/>
      <c r="S42" s="170"/>
    </row>
    <row r="43" spans="1:19" ht="21.75" customHeight="1">
      <c r="A43" s="150" t="s">
        <v>88</v>
      </c>
      <c r="B43" s="149"/>
      <c r="C43" s="150">
        <v>5000000</v>
      </c>
      <c r="D43" s="149"/>
      <c r="E43" s="150">
        <v>11559945540</v>
      </c>
      <c r="F43" s="149"/>
      <c r="G43" s="150">
        <v>9431526350</v>
      </c>
      <c r="H43" s="149"/>
      <c r="I43" s="150">
        <v>2128419190</v>
      </c>
      <c r="J43" s="149"/>
      <c r="K43" s="150">
        <v>6670269</v>
      </c>
      <c r="L43" s="149"/>
      <c r="M43" s="150">
        <v>15197845990</v>
      </c>
      <c r="N43" s="149"/>
      <c r="O43" s="150">
        <v>12582163582</v>
      </c>
      <c r="P43" s="149"/>
      <c r="Q43" s="160">
        <v>2615682408</v>
      </c>
      <c r="R43" s="160"/>
      <c r="S43" s="170"/>
    </row>
    <row r="44" spans="1:19" ht="21.75" customHeight="1">
      <c r="A44" s="150" t="s">
        <v>80</v>
      </c>
      <c r="B44" s="149"/>
      <c r="C44" s="150">
        <v>11991219</v>
      </c>
      <c r="D44" s="149"/>
      <c r="E44" s="150">
        <v>45275126252</v>
      </c>
      <c r="F44" s="149"/>
      <c r="G44" s="150">
        <v>43047111365</v>
      </c>
      <c r="H44" s="149"/>
      <c r="I44" s="150">
        <v>2228014887</v>
      </c>
      <c r="J44" s="149"/>
      <c r="K44" s="150">
        <v>11991219</v>
      </c>
      <c r="L44" s="149"/>
      <c r="M44" s="150">
        <v>45275126252</v>
      </c>
      <c r="N44" s="149"/>
      <c r="O44" s="150">
        <v>43047111365</v>
      </c>
      <c r="P44" s="149"/>
      <c r="Q44" s="160">
        <v>2228014887</v>
      </c>
      <c r="R44" s="160"/>
      <c r="S44" s="170"/>
    </row>
    <row r="45" spans="1:19" ht="21.75" customHeight="1">
      <c r="A45" s="150" t="s">
        <v>89</v>
      </c>
      <c r="B45" s="149"/>
      <c r="C45" s="150">
        <v>0</v>
      </c>
      <c r="D45" s="149"/>
      <c r="E45" s="150">
        <v>0</v>
      </c>
      <c r="F45" s="149"/>
      <c r="G45" s="150">
        <v>0</v>
      </c>
      <c r="H45" s="149"/>
      <c r="I45" s="150">
        <v>0</v>
      </c>
      <c r="J45" s="149"/>
      <c r="K45" s="150">
        <v>5400000</v>
      </c>
      <c r="L45" s="149"/>
      <c r="M45" s="150">
        <v>75551438304</v>
      </c>
      <c r="N45" s="149"/>
      <c r="O45" s="150">
        <v>73408134447</v>
      </c>
      <c r="P45" s="149"/>
      <c r="Q45" s="160">
        <v>2143303857</v>
      </c>
      <c r="R45" s="160"/>
      <c r="S45" s="170"/>
    </row>
    <row r="46" spans="1:19" ht="21.75" customHeight="1">
      <c r="A46" s="150" t="s">
        <v>35</v>
      </c>
      <c r="B46" s="149"/>
      <c r="C46" s="150">
        <v>4069525</v>
      </c>
      <c r="D46" s="149"/>
      <c r="E46" s="150">
        <v>32562081957</v>
      </c>
      <c r="F46" s="149"/>
      <c r="G46" s="150">
        <v>30445490615</v>
      </c>
      <c r="H46" s="149"/>
      <c r="I46" s="150">
        <v>2116591342</v>
      </c>
      <c r="J46" s="149"/>
      <c r="K46" s="150">
        <v>4069526</v>
      </c>
      <c r="L46" s="149"/>
      <c r="M46" s="150">
        <v>32562081958</v>
      </c>
      <c r="N46" s="149"/>
      <c r="O46" s="150">
        <v>30445495229</v>
      </c>
      <c r="P46" s="149"/>
      <c r="Q46" s="160">
        <v>2116586729</v>
      </c>
      <c r="R46" s="160"/>
      <c r="S46" s="170"/>
    </row>
    <row r="47" spans="1:19" ht="21.75" customHeight="1">
      <c r="A47" s="160" t="s">
        <v>197</v>
      </c>
      <c r="B47" s="149"/>
      <c r="C47" s="160">
        <v>0</v>
      </c>
      <c r="D47" s="149"/>
      <c r="E47" s="160">
        <v>0</v>
      </c>
      <c r="F47" s="149"/>
      <c r="G47" s="160">
        <v>0</v>
      </c>
      <c r="H47" s="149"/>
      <c r="I47" s="160">
        <v>0</v>
      </c>
      <c r="J47" s="149"/>
      <c r="K47" s="160">
        <v>98800</v>
      </c>
      <c r="L47" s="149"/>
      <c r="M47" s="160">
        <v>82946873100</v>
      </c>
      <c r="N47" s="149"/>
      <c r="O47" s="160">
        <v>81070693827</v>
      </c>
      <c r="P47" s="149"/>
      <c r="Q47" s="160">
        <v>1876179273</v>
      </c>
      <c r="R47" s="160"/>
      <c r="S47" s="170"/>
    </row>
    <row r="48" spans="1:19" ht="21.75" customHeight="1">
      <c r="A48" s="150" t="s">
        <v>185</v>
      </c>
      <c r="B48" s="149"/>
      <c r="C48" s="150">
        <v>0</v>
      </c>
      <c r="D48" s="149"/>
      <c r="E48" s="150">
        <v>0</v>
      </c>
      <c r="F48" s="149"/>
      <c r="G48" s="150">
        <v>0</v>
      </c>
      <c r="H48" s="149"/>
      <c r="I48" s="150">
        <v>0</v>
      </c>
      <c r="J48" s="149"/>
      <c r="K48" s="150">
        <v>12400000</v>
      </c>
      <c r="L48" s="149"/>
      <c r="M48" s="150">
        <v>40746625484</v>
      </c>
      <c r="N48" s="149"/>
      <c r="O48" s="150">
        <v>39570139968</v>
      </c>
      <c r="P48" s="149"/>
      <c r="Q48" s="160">
        <v>1176485516</v>
      </c>
      <c r="R48" s="160"/>
      <c r="S48" s="170"/>
    </row>
    <row r="49" spans="1:19" ht="21.75" customHeight="1">
      <c r="A49" s="150" t="s">
        <v>102</v>
      </c>
      <c r="B49" s="149"/>
      <c r="C49" s="150">
        <v>401250</v>
      </c>
      <c r="D49" s="149"/>
      <c r="E49" s="150">
        <v>5981380772</v>
      </c>
      <c r="F49" s="149"/>
      <c r="G49" s="150">
        <v>5023437574</v>
      </c>
      <c r="H49" s="149"/>
      <c r="I49" s="150">
        <v>957943198</v>
      </c>
      <c r="J49" s="149"/>
      <c r="K49" s="150">
        <v>401250</v>
      </c>
      <c r="L49" s="149"/>
      <c r="M49" s="150">
        <v>5981380772</v>
      </c>
      <c r="N49" s="149"/>
      <c r="O49" s="150">
        <v>5023437574</v>
      </c>
      <c r="P49" s="149"/>
      <c r="Q49" s="160">
        <v>957943198</v>
      </c>
      <c r="R49" s="160"/>
      <c r="S49" s="170"/>
    </row>
    <row r="50" spans="1:19" ht="21.75" customHeight="1">
      <c r="A50" s="150" t="s">
        <v>131</v>
      </c>
      <c r="B50" s="149"/>
      <c r="C50" s="150">
        <v>0</v>
      </c>
      <c r="D50" s="149"/>
      <c r="E50" s="150">
        <v>0</v>
      </c>
      <c r="F50" s="149"/>
      <c r="G50" s="150">
        <v>0</v>
      </c>
      <c r="H50" s="149"/>
      <c r="I50" s="150">
        <v>0</v>
      </c>
      <c r="J50" s="149"/>
      <c r="K50" s="150">
        <v>316320</v>
      </c>
      <c r="L50" s="149"/>
      <c r="M50" s="150">
        <v>270332173809</v>
      </c>
      <c r="N50" s="149"/>
      <c r="O50" s="150">
        <v>269414568551</v>
      </c>
      <c r="P50" s="149"/>
      <c r="Q50" s="160">
        <v>917605258</v>
      </c>
      <c r="R50" s="160"/>
      <c r="S50" s="170"/>
    </row>
    <row r="51" spans="1:19" ht="21.75" customHeight="1">
      <c r="A51" s="150" t="s">
        <v>99</v>
      </c>
      <c r="B51" s="149"/>
      <c r="C51" s="150">
        <v>125000</v>
      </c>
      <c r="D51" s="149"/>
      <c r="E51" s="150">
        <v>5460784235</v>
      </c>
      <c r="F51" s="149"/>
      <c r="G51" s="150">
        <v>4768825523</v>
      </c>
      <c r="H51" s="149"/>
      <c r="I51" s="150">
        <v>691958712</v>
      </c>
      <c r="J51" s="149"/>
      <c r="K51" s="150">
        <v>125000</v>
      </c>
      <c r="L51" s="149"/>
      <c r="M51" s="150">
        <v>5460784235</v>
      </c>
      <c r="N51" s="149"/>
      <c r="O51" s="150">
        <v>4768825523</v>
      </c>
      <c r="P51" s="149"/>
      <c r="Q51" s="160">
        <v>691958712</v>
      </c>
      <c r="R51" s="160"/>
      <c r="S51" s="170"/>
    </row>
    <row r="52" spans="1:19" ht="21.75" customHeight="1">
      <c r="A52" s="150" t="s">
        <v>56</v>
      </c>
      <c r="B52" s="149"/>
      <c r="C52" s="150">
        <v>0</v>
      </c>
      <c r="D52" s="149"/>
      <c r="E52" s="150">
        <v>0</v>
      </c>
      <c r="F52" s="149"/>
      <c r="G52" s="150">
        <v>0</v>
      </c>
      <c r="H52" s="149"/>
      <c r="I52" s="150">
        <v>0</v>
      </c>
      <c r="J52" s="149"/>
      <c r="K52" s="150">
        <v>791460</v>
      </c>
      <c r="L52" s="149"/>
      <c r="M52" s="150">
        <v>6510485355</v>
      </c>
      <c r="N52" s="149"/>
      <c r="O52" s="150">
        <v>5951662583</v>
      </c>
      <c r="P52" s="149"/>
      <c r="Q52" s="160">
        <v>558822772</v>
      </c>
      <c r="R52" s="160"/>
      <c r="S52" s="170"/>
    </row>
    <row r="53" spans="1:19" ht="21.75" customHeight="1">
      <c r="A53" s="150" t="s">
        <v>183</v>
      </c>
      <c r="B53" s="149"/>
      <c r="C53" s="150">
        <v>0</v>
      </c>
      <c r="D53" s="149"/>
      <c r="E53" s="150">
        <v>0</v>
      </c>
      <c r="F53" s="149"/>
      <c r="G53" s="150">
        <v>0</v>
      </c>
      <c r="H53" s="149"/>
      <c r="I53" s="150">
        <v>0</v>
      </c>
      <c r="J53" s="149"/>
      <c r="K53" s="150">
        <v>1236010</v>
      </c>
      <c r="L53" s="149"/>
      <c r="M53" s="150">
        <v>5555844100</v>
      </c>
      <c r="N53" s="149"/>
      <c r="O53" s="150">
        <v>5016311170</v>
      </c>
      <c r="P53" s="149"/>
      <c r="Q53" s="160">
        <v>539532930</v>
      </c>
      <c r="R53" s="160"/>
      <c r="S53" s="170"/>
    </row>
    <row r="54" spans="1:19" ht="21.75" customHeight="1">
      <c r="A54" s="150" t="s">
        <v>177</v>
      </c>
      <c r="B54" s="149"/>
      <c r="C54" s="150">
        <v>0</v>
      </c>
      <c r="D54" s="149"/>
      <c r="E54" s="150">
        <v>0</v>
      </c>
      <c r="F54" s="149"/>
      <c r="G54" s="150">
        <v>0</v>
      </c>
      <c r="H54" s="149"/>
      <c r="I54" s="150">
        <v>0</v>
      </c>
      <c r="J54" s="149"/>
      <c r="K54" s="150">
        <v>100000</v>
      </c>
      <c r="L54" s="149"/>
      <c r="M54" s="150">
        <v>4412624698</v>
      </c>
      <c r="N54" s="149"/>
      <c r="O54" s="150">
        <v>3963530785</v>
      </c>
      <c r="P54" s="149"/>
      <c r="Q54" s="160">
        <v>449093913</v>
      </c>
      <c r="R54" s="160"/>
      <c r="S54" s="170"/>
    </row>
    <row r="55" spans="1:19" ht="21.75" customHeight="1">
      <c r="A55" s="150" t="s">
        <v>86</v>
      </c>
      <c r="B55" s="149"/>
      <c r="C55" s="150">
        <v>0</v>
      </c>
      <c r="D55" s="149"/>
      <c r="E55" s="150">
        <v>0</v>
      </c>
      <c r="F55" s="149"/>
      <c r="G55" s="150">
        <v>0</v>
      </c>
      <c r="H55" s="149"/>
      <c r="I55" s="150">
        <v>0</v>
      </c>
      <c r="J55" s="149"/>
      <c r="K55" s="150">
        <v>2000000</v>
      </c>
      <c r="L55" s="149"/>
      <c r="M55" s="150">
        <v>15221422014</v>
      </c>
      <c r="N55" s="149"/>
      <c r="O55" s="150">
        <v>14804668431</v>
      </c>
      <c r="P55" s="149"/>
      <c r="Q55" s="160">
        <v>416753583</v>
      </c>
      <c r="R55" s="160"/>
      <c r="S55" s="170"/>
    </row>
    <row r="56" spans="1:19" ht="21.75" customHeight="1">
      <c r="A56" s="150" t="s">
        <v>188</v>
      </c>
      <c r="B56" s="149"/>
      <c r="C56" s="150">
        <v>0</v>
      </c>
      <c r="D56" s="149"/>
      <c r="E56" s="150">
        <v>0</v>
      </c>
      <c r="F56" s="149"/>
      <c r="G56" s="150">
        <v>0</v>
      </c>
      <c r="H56" s="149"/>
      <c r="I56" s="150">
        <v>0</v>
      </c>
      <c r="J56" s="149"/>
      <c r="K56" s="150">
        <v>4356756</v>
      </c>
      <c r="L56" s="149"/>
      <c r="M56" s="150">
        <v>4197096140</v>
      </c>
      <c r="N56" s="149"/>
      <c r="O56" s="150">
        <v>3895093526</v>
      </c>
      <c r="P56" s="149"/>
      <c r="Q56" s="160">
        <v>302002614</v>
      </c>
      <c r="R56" s="160"/>
      <c r="S56" s="170"/>
    </row>
    <row r="57" spans="1:19" ht="21.75" customHeight="1">
      <c r="A57" s="150" t="s">
        <v>190</v>
      </c>
      <c r="B57" s="149"/>
      <c r="C57" s="150">
        <v>0</v>
      </c>
      <c r="D57" s="149"/>
      <c r="E57" s="150">
        <v>0</v>
      </c>
      <c r="F57" s="149"/>
      <c r="G57" s="150">
        <v>0</v>
      </c>
      <c r="H57" s="149"/>
      <c r="I57" s="150">
        <v>0</v>
      </c>
      <c r="J57" s="149"/>
      <c r="K57" s="150">
        <v>3370786</v>
      </c>
      <c r="L57" s="149"/>
      <c r="M57" s="150">
        <v>4052055135</v>
      </c>
      <c r="N57" s="149"/>
      <c r="O57" s="150">
        <v>3802246608</v>
      </c>
      <c r="P57" s="149"/>
      <c r="Q57" s="160">
        <v>249808527</v>
      </c>
      <c r="R57" s="160"/>
      <c r="S57" s="170"/>
    </row>
    <row r="58" spans="1:19" ht="21.75" customHeight="1">
      <c r="A58" s="150" t="s">
        <v>63</v>
      </c>
      <c r="B58" s="149"/>
      <c r="C58" s="150">
        <v>180429</v>
      </c>
      <c r="D58" s="149"/>
      <c r="E58" s="150">
        <v>2718097123</v>
      </c>
      <c r="F58" s="149"/>
      <c r="G58" s="150">
        <v>2517884523</v>
      </c>
      <c r="H58" s="149"/>
      <c r="I58" s="150">
        <v>200212600</v>
      </c>
      <c r="J58" s="149"/>
      <c r="K58" s="150">
        <v>180429</v>
      </c>
      <c r="L58" s="149"/>
      <c r="M58" s="150">
        <v>2718097123</v>
      </c>
      <c r="N58" s="149"/>
      <c r="O58" s="150">
        <v>2517884523</v>
      </c>
      <c r="P58" s="149"/>
      <c r="Q58" s="160">
        <v>200212600</v>
      </c>
      <c r="R58" s="160"/>
      <c r="S58" s="170"/>
    </row>
    <row r="59" spans="1:19" ht="21.75" customHeight="1">
      <c r="A59" s="150" t="s">
        <v>22</v>
      </c>
      <c r="B59" s="149"/>
      <c r="C59" s="150">
        <v>0</v>
      </c>
      <c r="D59" s="149"/>
      <c r="E59" s="150">
        <v>0</v>
      </c>
      <c r="F59" s="149"/>
      <c r="G59" s="150">
        <v>0</v>
      </c>
      <c r="H59" s="149"/>
      <c r="I59" s="150">
        <v>0</v>
      </c>
      <c r="J59" s="149"/>
      <c r="K59" s="150">
        <v>1513752</v>
      </c>
      <c r="L59" s="149"/>
      <c r="M59" s="150">
        <v>4106415590</v>
      </c>
      <c r="N59" s="149"/>
      <c r="O59" s="150">
        <v>3950393332</v>
      </c>
      <c r="P59" s="149"/>
      <c r="Q59" s="160">
        <v>156022258</v>
      </c>
      <c r="R59" s="160"/>
      <c r="S59" s="170"/>
    </row>
    <row r="60" spans="1:19" ht="21.75" customHeight="1">
      <c r="A60" s="150" t="s">
        <v>25</v>
      </c>
      <c r="B60" s="149"/>
      <c r="C60" s="150">
        <v>2</v>
      </c>
      <c r="D60" s="149"/>
      <c r="E60" s="150">
        <v>2</v>
      </c>
      <c r="F60" s="149"/>
      <c r="G60" s="150">
        <v>3541</v>
      </c>
      <c r="H60" s="149"/>
      <c r="I60" s="150">
        <v>-3539</v>
      </c>
      <c r="J60" s="149"/>
      <c r="K60" s="150">
        <v>2419096</v>
      </c>
      <c r="L60" s="149"/>
      <c r="M60" s="150">
        <v>5002421978</v>
      </c>
      <c r="N60" s="149"/>
      <c r="O60" s="150">
        <v>4858401806</v>
      </c>
      <c r="P60" s="149"/>
      <c r="Q60" s="160">
        <v>144020172</v>
      </c>
      <c r="R60" s="160"/>
      <c r="S60" s="170"/>
    </row>
    <row r="61" spans="1:19" ht="21.75" customHeight="1">
      <c r="A61" s="150" t="s">
        <v>195</v>
      </c>
      <c r="B61" s="149"/>
      <c r="C61" s="150">
        <v>0</v>
      </c>
      <c r="D61" s="149"/>
      <c r="E61" s="150">
        <v>0</v>
      </c>
      <c r="F61" s="149"/>
      <c r="G61" s="150">
        <v>0</v>
      </c>
      <c r="H61" s="149"/>
      <c r="I61" s="150">
        <v>0</v>
      </c>
      <c r="J61" s="149"/>
      <c r="K61" s="150">
        <v>5680</v>
      </c>
      <c r="L61" s="149"/>
      <c r="M61" s="150">
        <v>5407258205</v>
      </c>
      <c r="N61" s="149"/>
      <c r="O61" s="150">
        <v>5373360176</v>
      </c>
      <c r="P61" s="149"/>
      <c r="Q61" s="160">
        <v>33898029</v>
      </c>
      <c r="R61" s="160"/>
      <c r="S61" s="170"/>
    </row>
    <row r="62" spans="1:19" ht="21.75" customHeight="1">
      <c r="A62" s="150" t="s">
        <v>179</v>
      </c>
      <c r="B62" s="149"/>
      <c r="C62" s="150">
        <v>0</v>
      </c>
      <c r="D62" s="149"/>
      <c r="E62" s="150">
        <v>0</v>
      </c>
      <c r="F62" s="149"/>
      <c r="G62" s="150">
        <v>0</v>
      </c>
      <c r="H62" s="149"/>
      <c r="I62" s="150">
        <v>0</v>
      </c>
      <c r="J62" s="149"/>
      <c r="K62" s="150">
        <v>5683533</v>
      </c>
      <c r="L62" s="149"/>
      <c r="M62" s="150">
        <v>11521701457</v>
      </c>
      <c r="N62" s="149"/>
      <c r="O62" s="150">
        <v>11504782551</v>
      </c>
      <c r="P62" s="149"/>
      <c r="Q62" s="160">
        <v>16918906</v>
      </c>
      <c r="R62" s="160"/>
      <c r="S62" s="170"/>
    </row>
    <row r="63" spans="1:19" ht="21.75" customHeight="1">
      <c r="A63" s="150" t="s">
        <v>186</v>
      </c>
      <c r="B63" s="149"/>
      <c r="C63" s="150">
        <v>0</v>
      </c>
      <c r="D63" s="149"/>
      <c r="E63" s="150">
        <v>0</v>
      </c>
      <c r="F63" s="149"/>
      <c r="G63" s="150">
        <v>0</v>
      </c>
      <c r="H63" s="149"/>
      <c r="I63" s="150">
        <v>0</v>
      </c>
      <c r="J63" s="149"/>
      <c r="K63" s="150">
        <v>20504710</v>
      </c>
      <c r="L63" s="149"/>
      <c r="M63" s="150">
        <v>16506291550</v>
      </c>
      <c r="N63" s="149"/>
      <c r="O63" s="150">
        <v>16506291550</v>
      </c>
      <c r="P63" s="149"/>
      <c r="Q63" s="160">
        <v>0</v>
      </c>
      <c r="R63" s="160"/>
      <c r="S63" s="170"/>
    </row>
    <row r="64" spans="1:19" ht="21.75" customHeight="1">
      <c r="A64" s="150" t="s">
        <v>31</v>
      </c>
      <c r="B64" s="149"/>
      <c r="C64" s="150">
        <v>0</v>
      </c>
      <c r="D64" s="149"/>
      <c r="E64" s="150">
        <v>0</v>
      </c>
      <c r="F64" s="149"/>
      <c r="G64" s="150">
        <v>0</v>
      </c>
      <c r="H64" s="149"/>
      <c r="I64" s="150">
        <v>0</v>
      </c>
      <c r="J64" s="149"/>
      <c r="K64" s="150">
        <v>9</v>
      </c>
      <c r="L64" s="149"/>
      <c r="M64" s="150">
        <v>9</v>
      </c>
      <c r="N64" s="149"/>
      <c r="O64" s="150">
        <v>98090</v>
      </c>
      <c r="P64" s="149"/>
      <c r="Q64" s="160">
        <v>-98081</v>
      </c>
      <c r="R64" s="160"/>
      <c r="S64" s="170"/>
    </row>
    <row r="65" spans="1:19" ht="21.75" customHeight="1">
      <c r="A65" s="150" t="s">
        <v>96</v>
      </c>
      <c r="B65" s="149"/>
      <c r="C65" s="150">
        <v>212324</v>
      </c>
      <c r="D65" s="149"/>
      <c r="E65" s="150">
        <v>2051593653</v>
      </c>
      <c r="F65" s="149"/>
      <c r="G65" s="150">
        <v>2064327949</v>
      </c>
      <c r="H65" s="149"/>
      <c r="I65" s="150">
        <v>-12734296</v>
      </c>
      <c r="J65" s="149"/>
      <c r="K65" s="150">
        <v>212324</v>
      </c>
      <c r="L65" s="149"/>
      <c r="M65" s="150">
        <v>2051593653</v>
      </c>
      <c r="N65" s="149"/>
      <c r="O65" s="150">
        <v>2064327949</v>
      </c>
      <c r="P65" s="149"/>
      <c r="Q65" s="160">
        <v>-12734296</v>
      </c>
      <c r="R65" s="160"/>
      <c r="S65" s="170"/>
    </row>
    <row r="66" spans="1:19" ht="21.75" customHeight="1">
      <c r="A66" s="150" t="s">
        <v>83</v>
      </c>
      <c r="B66" s="149"/>
      <c r="C66" s="150">
        <v>1256500</v>
      </c>
      <c r="D66" s="149"/>
      <c r="E66" s="150">
        <v>7575075856</v>
      </c>
      <c r="F66" s="149"/>
      <c r="G66" s="150">
        <v>7630338000</v>
      </c>
      <c r="H66" s="149"/>
      <c r="I66" s="150">
        <v>-55262144</v>
      </c>
      <c r="J66" s="149"/>
      <c r="K66" s="150">
        <v>1256500</v>
      </c>
      <c r="L66" s="149"/>
      <c r="M66" s="150">
        <v>7575075856</v>
      </c>
      <c r="N66" s="149"/>
      <c r="O66" s="150">
        <v>7630338000</v>
      </c>
      <c r="P66" s="149"/>
      <c r="Q66" s="160">
        <v>-55262144</v>
      </c>
      <c r="R66" s="160"/>
      <c r="S66" s="170"/>
    </row>
    <row r="67" spans="1:19" ht="21.75" customHeight="1">
      <c r="A67" s="150" t="s">
        <v>75</v>
      </c>
      <c r="B67" s="149"/>
      <c r="C67" s="150">
        <v>375000</v>
      </c>
      <c r="D67" s="149"/>
      <c r="E67" s="150">
        <v>3051594860</v>
      </c>
      <c r="F67" s="149"/>
      <c r="G67" s="150">
        <v>3657755312</v>
      </c>
      <c r="H67" s="149"/>
      <c r="I67" s="150">
        <v>-606160452</v>
      </c>
      <c r="J67" s="149"/>
      <c r="K67" s="150">
        <v>733695</v>
      </c>
      <c r="L67" s="149"/>
      <c r="M67" s="150">
        <v>6425738226</v>
      </c>
      <c r="N67" s="149"/>
      <c r="O67" s="150">
        <v>7156471375</v>
      </c>
      <c r="P67" s="149"/>
      <c r="Q67" s="160">
        <v>-730733149</v>
      </c>
      <c r="R67" s="160"/>
      <c r="S67" s="170"/>
    </row>
    <row r="68" spans="1:19" ht="21.75" customHeight="1">
      <c r="A68" s="150" t="s">
        <v>181</v>
      </c>
      <c r="B68" s="149"/>
      <c r="C68" s="150">
        <v>0</v>
      </c>
      <c r="D68" s="149"/>
      <c r="E68" s="150">
        <v>0</v>
      </c>
      <c r="F68" s="149"/>
      <c r="G68" s="150">
        <v>0</v>
      </c>
      <c r="H68" s="149"/>
      <c r="I68" s="150">
        <v>0</v>
      </c>
      <c r="J68" s="149"/>
      <c r="K68" s="150">
        <v>2242901</v>
      </c>
      <c r="L68" s="149"/>
      <c r="M68" s="150">
        <v>2322044778</v>
      </c>
      <c r="N68" s="149"/>
      <c r="O68" s="150">
        <v>3223048737</v>
      </c>
      <c r="P68" s="149"/>
      <c r="Q68" s="160">
        <v>-901003959</v>
      </c>
      <c r="R68" s="160"/>
      <c r="S68" s="170"/>
    </row>
    <row r="69" spans="1:19" ht="21.75" customHeight="1">
      <c r="A69" s="150" t="s">
        <v>30</v>
      </c>
      <c r="B69" s="149"/>
      <c r="C69" s="150">
        <v>0</v>
      </c>
      <c r="D69" s="149"/>
      <c r="E69" s="150">
        <v>0</v>
      </c>
      <c r="F69" s="149"/>
      <c r="G69" s="150">
        <v>0</v>
      </c>
      <c r="H69" s="149"/>
      <c r="I69" s="150">
        <v>0</v>
      </c>
      <c r="J69" s="149"/>
      <c r="K69" s="150">
        <v>16800000</v>
      </c>
      <c r="L69" s="149"/>
      <c r="M69" s="150">
        <v>114737953060</v>
      </c>
      <c r="N69" s="149"/>
      <c r="O69" s="150">
        <v>115701275396</v>
      </c>
      <c r="P69" s="149"/>
      <c r="Q69" s="160">
        <v>-963322336</v>
      </c>
      <c r="R69" s="160"/>
      <c r="S69" s="170"/>
    </row>
    <row r="70" spans="1:19" ht="21.75" customHeight="1">
      <c r="A70" s="150" t="s">
        <v>184</v>
      </c>
      <c r="B70" s="149"/>
      <c r="C70" s="150">
        <v>0</v>
      </c>
      <c r="D70" s="149"/>
      <c r="E70" s="150">
        <v>0</v>
      </c>
      <c r="F70" s="149"/>
      <c r="G70" s="150">
        <v>0</v>
      </c>
      <c r="H70" s="149"/>
      <c r="I70" s="150">
        <v>0</v>
      </c>
      <c r="J70" s="149"/>
      <c r="K70" s="150">
        <v>3333333</v>
      </c>
      <c r="L70" s="149"/>
      <c r="M70" s="150">
        <v>13209469233</v>
      </c>
      <c r="N70" s="149"/>
      <c r="O70" s="150">
        <v>15886665078</v>
      </c>
      <c r="P70" s="149"/>
      <c r="Q70" s="160">
        <v>-2677195845</v>
      </c>
      <c r="R70" s="160"/>
      <c r="S70" s="170"/>
    </row>
    <row r="71" spans="1:19" ht="21.75" customHeight="1">
      <c r="A71" s="150" t="s">
        <v>189</v>
      </c>
      <c r="B71" s="149"/>
      <c r="C71" s="150">
        <v>0</v>
      </c>
      <c r="D71" s="149"/>
      <c r="E71" s="150">
        <v>0</v>
      </c>
      <c r="F71" s="149"/>
      <c r="G71" s="150">
        <v>0</v>
      </c>
      <c r="H71" s="149"/>
      <c r="I71" s="150">
        <v>0</v>
      </c>
      <c r="J71" s="149"/>
      <c r="K71" s="150">
        <v>10000000</v>
      </c>
      <c r="L71" s="149"/>
      <c r="M71" s="150">
        <v>57588207272</v>
      </c>
      <c r="N71" s="149"/>
      <c r="O71" s="150">
        <v>61619967000</v>
      </c>
      <c r="P71" s="149"/>
      <c r="Q71" s="160">
        <v>-4031759728</v>
      </c>
      <c r="R71" s="160"/>
      <c r="S71" s="170"/>
    </row>
    <row r="72" spans="1:19" ht="21.75" customHeight="1">
      <c r="A72" s="150" t="s">
        <v>173</v>
      </c>
      <c r="B72" s="149"/>
      <c r="C72" s="150">
        <v>0</v>
      </c>
      <c r="D72" s="149"/>
      <c r="E72" s="150">
        <v>0</v>
      </c>
      <c r="F72" s="149"/>
      <c r="G72" s="150">
        <v>0</v>
      </c>
      <c r="H72" s="149"/>
      <c r="I72" s="150">
        <v>0</v>
      </c>
      <c r="J72" s="149"/>
      <c r="K72" s="150">
        <v>4454468</v>
      </c>
      <c r="L72" s="149"/>
      <c r="M72" s="150">
        <v>70539163690</v>
      </c>
      <c r="N72" s="149"/>
      <c r="O72" s="150">
        <v>75096394010</v>
      </c>
      <c r="P72" s="149"/>
      <c r="Q72" s="160">
        <v>-4557230320</v>
      </c>
      <c r="R72" s="160"/>
      <c r="S72" s="170"/>
    </row>
    <row r="73" spans="1:19" ht="21.75" customHeight="1">
      <c r="A73" s="150" t="s">
        <v>87</v>
      </c>
      <c r="B73" s="149"/>
      <c r="C73" s="150">
        <v>8700000</v>
      </c>
      <c r="D73" s="149"/>
      <c r="E73" s="150">
        <v>117355045118</v>
      </c>
      <c r="F73" s="149"/>
      <c r="G73" s="150">
        <v>122261307712</v>
      </c>
      <c r="H73" s="149"/>
      <c r="I73" s="150">
        <v>-4906262594</v>
      </c>
      <c r="J73" s="149"/>
      <c r="K73" s="150">
        <v>8700000</v>
      </c>
      <c r="L73" s="149"/>
      <c r="M73" s="150">
        <v>117355045118</v>
      </c>
      <c r="N73" s="149"/>
      <c r="O73" s="150">
        <v>122261307712</v>
      </c>
      <c r="P73" s="149"/>
      <c r="Q73" s="160">
        <v>-4906262594</v>
      </c>
      <c r="R73" s="160"/>
      <c r="S73" s="170"/>
    </row>
    <row r="74" spans="1:19" ht="21.75" customHeight="1">
      <c r="A74" s="150" t="s">
        <v>28</v>
      </c>
      <c r="B74" s="149"/>
      <c r="C74" s="150">
        <v>39475533</v>
      </c>
      <c r="D74" s="149"/>
      <c r="E74" s="150">
        <v>53957338553</v>
      </c>
      <c r="F74" s="149"/>
      <c r="G74" s="150">
        <v>61105803915</v>
      </c>
      <c r="H74" s="149"/>
      <c r="I74" s="150">
        <v>-7148465362</v>
      </c>
      <c r="J74" s="149"/>
      <c r="K74" s="150">
        <v>40000000</v>
      </c>
      <c r="L74" s="149"/>
      <c r="M74" s="150">
        <v>54771480064</v>
      </c>
      <c r="N74" s="149"/>
      <c r="O74" s="150">
        <v>61917648000</v>
      </c>
      <c r="P74" s="149"/>
      <c r="Q74" s="160">
        <v>-7146167936</v>
      </c>
      <c r="R74" s="160"/>
      <c r="S74" s="170"/>
    </row>
    <row r="75" spans="1:19" ht="21.75" customHeight="1">
      <c r="A75" s="150" t="s">
        <v>79</v>
      </c>
      <c r="B75" s="149"/>
      <c r="C75" s="150">
        <v>3542984</v>
      </c>
      <c r="D75" s="149"/>
      <c r="E75" s="150">
        <v>18446970264</v>
      </c>
      <c r="F75" s="149"/>
      <c r="G75" s="150">
        <v>23765433908</v>
      </c>
      <c r="H75" s="149"/>
      <c r="I75" s="150">
        <v>-5318463644</v>
      </c>
      <c r="J75" s="149"/>
      <c r="K75" s="150">
        <v>9470721</v>
      </c>
      <c r="L75" s="149"/>
      <c r="M75" s="150">
        <v>56241322040</v>
      </c>
      <c r="N75" s="149"/>
      <c r="O75" s="150">
        <v>63527183328</v>
      </c>
      <c r="P75" s="149"/>
      <c r="Q75" s="160">
        <v>-7285861288</v>
      </c>
      <c r="R75" s="160"/>
      <c r="S75" s="170"/>
    </row>
    <row r="76" spans="1:19" ht="21.75" customHeight="1">
      <c r="A76" s="150" t="s">
        <v>36</v>
      </c>
      <c r="B76" s="149"/>
      <c r="C76" s="150">
        <v>2643577</v>
      </c>
      <c r="D76" s="149"/>
      <c r="E76" s="150">
        <v>105127588165</v>
      </c>
      <c r="F76" s="149"/>
      <c r="G76" s="150">
        <v>114893626159</v>
      </c>
      <c r="H76" s="149"/>
      <c r="I76" s="150">
        <v>-9766037994</v>
      </c>
      <c r="J76" s="149"/>
      <c r="K76" s="150">
        <v>3000000</v>
      </c>
      <c r="L76" s="149"/>
      <c r="M76" s="150">
        <v>118354073771</v>
      </c>
      <c r="N76" s="149"/>
      <c r="O76" s="150">
        <v>130384278000</v>
      </c>
      <c r="P76" s="149"/>
      <c r="Q76" s="160">
        <v>-12030204229</v>
      </c>
      <c r="R76" s="160"/>
      <c r="S76" s="170"/>
    </row>
    <row r="77" spans="1:19" ht="21.75" customHeight="1">
      <c r="A77" s="150" t="s">
        <v>34</v>
      </c>
      <c r="B77" s="149"/>
      <c r="C77" s="150">
        <v>9464397</v>
      </c>
      <c r="D77" s="149"/>
      <c r="E77" s="150">
        <v>102421089343</v>
      </c>
      <c r="F77" s="149"/>
      <c r="G77" s="150">
        <v>122386603103</v>
      </c>
      <c r="H77" s="149"/>
      <c r="I77" s="150">
        <v>-19965513760</v>
      </c>
      <c r="J77" s="149"/>
      <c r="K77" s="150">
        <v>9464397</v>
      </c>
      <c r="L77" s="149"/>
      <c r="M77" s="150">
        <v>102421089343</v>
      </c>
      <c r="N77" s="149"/>
      <c r="O77" s="150">
        <v>122386603103</v>
      </c>
      <c r="P77" s="149"/>
      <c r="Q77" s="160">
        <v>-19965513760</v>
      </c>
      <c r="R77" s="160"/>
      <c r="S77" s="170"/>
    </row>
    <row r="78" spans="1:19" ht="21.75" customHeight="1">
      <c r="A78" s="150" t="s">
        <v>33</v>
      </c>
      <c r="B78" s="149"/>
      <c r="C78" s="150">
        <v>73987784</v>
      </c>
      <c r="D78" s="149"/>
      <c r="E78" s="150">
        <v>152673484879</v>
      </c>
      <c r="F78" s="149"/>
      <c r="G78" s="150">
        <v>175372098635</v>
      </c>
      <c r="H78" s="149"/>
      <c r="I78" s="150">
        <v>-22698613756</v>
      </c>
      <c r="J78" s="149"/>
      <c r="K78" s="150">
        <v>73997785</v>
      </c>
      <c r="L78" s="149"/>
      <c r="M78" s="150">
        <v>152699492281</v>
      </c>
      <c r="N78" s="149"/>
      <c r="O78" s="150">
        <v>175395804536</v>
      </c>
      <c r="P78" s="149"/>
      <c r="Q78" s="160">
        <v>-22696312255</v>
      </c>
      <c r="R78" s="160"/>
      <c r="S78" s="170"/>
    </row>
    <row r="79" spans="1:19" ht="21.75" customHeight="1">
      <c r="A79" s="150" t="s">
        <v>32</v>
      </c>
      <c r="B79" s="149"/>
      <c r="C79" s="150">
        <v>3731467</v>
      </c>
      <c r="D79" s="149"/>
      <c r="E79" s="150">
        <v>167285792226</v>
      </c>
      <c r="F79" s="149"/>
      <c r="G79" s="150">
        <v>195128219456</v>
      </c>
      <c r="H79" s="149"/>
      <c r="I79" s="150">
        <v>-27842427230</v>
      </c>
      <c r="J79" s="149"/>
      <c r="K79" s="150">
        <v>3731467</v>
      </c>
      <c r="L79" s="149"/>
      <c r="M79" s="150">
        <v>167285792226</v>
      </c>
      <c r="N79" s="149"/>
      <c r="O79" s="150">
        <v>195128219456</v>
      </c>
      <c r="P79" s="149"/>
      <c r="Q79" s="160">
        <v>-27842427230</v>
      </c>
      <c r="R79" s="160"/>
      <c r="S79" s="170"/>
    </row>
    <row r="80" spans="1:19" ht="21.75" customHeight="1">
      <c r="A80" s="160" t="s">
        <v>74</v>
      </c>
      <c r="B80" s="176"/>
      <c r="C80" s="160">
        <v>103411417</v>
      </c>
      <c r="D80" s="176"/>
      <c r="E80" s="160">
        <v>241303678960</v>
      </c>
      <c r="F80" s="176"/>
      <c r="G80" s="160">
        <v>342211175900</v>
      </c>
      <c r="H80" s="176"/>
      <c r="I80" s="160">
        <v>-100907496940</v>
      </c>
      <c r="J80" s="176"/>
      <c r="K80" s="160">
        <v>206400000</v>
      </c>
      <c r="L80" s="176"/>
      <c r="M80" s="160">
        <v>657956738383</v>
      </c>
      <c r="N80" s="176"/>
      <c r="O80" s="160">
        <v>683038419325</v>
      </c>
      <c r="P80" s="176"/>
      <c r="Q80" s="160">
        <v>-25081680942</v>
      </c>
      <c r="R80" s="160"/>
      <c r="S80" s="170"/>
    </row>
    <row r="81" spans="1:19" ht="21.75" customHeight="1">
      <c r="A81" s="160" t="s">
        <v>81</v>
      </c>
      <c r="B81" s="176"/>
      <c r="C81" s="160">
        <v>800000</v>
      </c>
      <c r="D81" s="176"/>
      <c r="E81" s="160">
        <v>19133001923</v>
      </c>
      <c r="F81" s="176"/>
      <c r="G81" s="160">
        <v>21440970134</v>
      </c>
      <c r="H81" s="176"/>
      <c r="I81" s="160">
        <v>-2307968211</v>
      </c>
      <c r="J81" s="176"/>
      <c r="K81" s="160">
        <v>18500000</v>
      </c>
      <c r="L81" s="176"/>
      <c r="M81" s="160">
        <v>434854786973</v>
      </c>
      <c r="N81" s="176"/>
      <c r="O81" s="160">
        <v>495822434923</v>
      </c>
      <c r="P81" s="176"/>
      <c r="Q81" s="160">
        <v>-60967647950</v>
      </c>
      <c r="R81" s="160"/>
      <c r="S81" s="170"/>
    </row>
    <row r="82" spans="1:19" ht="21.75" customHeight="1">
      <c r="A82" s="150" t="s">
        <v>57</v>
      </c>
      <c r="B82" s="149"/>
      <c r="C82" s="150">
        <v>1000000</v>
      </c>
      <c r="D82" s="149"/>
      <c r="E82" s="150">
        <v>15900134560</v>
      </c>
      <c r="F82" s="149"/>
      <c r="G82" s="150">
        <v>13929101303</v>
      </c>
      <c r="H82" s="149"/>
      <c r="I82" s="150">
        <v>1971033257</v>
      </c>
      <c r="J82" s="149"/>
      <c r="K82" s="150">
        <v>36000000</v>
      </c>
      <c r="L82" s="149"/>
      <c r="M82" s="150">
        <v>404142989560</v>
      </c>
      <c r="N82" s="149"/>
      <c r="O82" s="150">
        <v>485555032302</v>
      </c>
      <c r="P82" s="149"/>
      <c r="Q82" s="160">
        <v>-81412042742</v>
      </c>
      <c r="R82" s="160"/>
      <c r="S82" s="170"/>
    </row>
    <row r="83" spans="1:19" ht="21.75" customHeight="1" thickBot="1">
      <c r="A83" s="161" t="s">
        <v>104</v>
      </c>
      <c r="B83" s="149"/>
      <c r="C83" s="152">
        <v>563836668</v>
      </c>
      <c r="D83" s="149"/>
      <c r="E83" s="152">
        <v>2531186685344</v>
      </c>
      <c r="F83" s="149"/>
      <c r="G83" s="152">
        <v>2252071635783</v>
      </c>
      <c r="H83" s="149"/>
      <c r="I83" s="152">
        <v>279115049561</v>
      </c>
      <c r="J83" s="149"/>
      <c r="K83" s="152">
        <v>1024353954</v>
      </c>
      <c r="L83" s="149"/>
      <c r="M83" s="152">
        <f>SUM(M8:M82)</f>
        <v>6963154475643</v>
      </c>
      <c r="N83" s="149"/>
      <c r="O83" s="152">
        <f>SUM(O8:O82)</f>
        <v>6591723282105</v>
      </c>
      <c r="P83" s="149"/>
      <c r="Q83" s="152">
        <f>SUM(Q8:Q82)</f>
        <v>371431193538</v>
      </c>
    </row>
    <row r="84" spans="1:19" ht="21.75" customHeight="1" thickTop="1">
      <c r="R84" s="160"/>
    </row>
    <row r="87" spans="1:19">
      <c r="O87" s="125"/>
    </row>
    <row r="89" spans="1:19">
      <c r="A89" s="116"/>
      <c r="M89" s="149"/>
      <c r="O89" s="149"/>
    </row>
  </sheetData>
  <sortState xmlns:xlrd2="http://schemas.microsoft.com/office/spreadsheetml/2017/richdata2" ref="A8:Q81">
    <sortCondition descending="1" ref="Q8:Q81"/>
  </sortState>
  <mergeCells count="7">
    <mergeCell ref="A1:Q1"/>
    <mergeCell ref="A2:Q2"/>
    <mergeCell ref="A3:Q3"/>
    <mergeCell ref="A5:Q5"/>
    <mergeCell ref="A6:A7"/>
    <mergeCell ref="C6:I6"/>
    <mergeCell ref="K6:Q6"/>
  </mergeCells>
  <conditionalFormatting sqref="A1:A1048576">
    <cfRule type="duplicateValues" dxfId="0" priority="1"/>
  </conditionalFormatting>
  <pageMargins left="0.39" right="0.39" top="0.39" bottom="0.39" header="0" footer="0"/>
  <pageSetup scale="67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Q75"/>
  <sheetViews>
    <sheetView rightToLeft="1" workbookViewId="0">
      <selection activeCell="U11" sqref="U11"/>
    </sheetView>
  </sheetViews>
  <sheetFormatPr defaultRowHeight="12.75"/>
  <cols>
    <col min="1" max="1" width="26.28515625" bestFit="1" customWidth="1"/>
    <col min="2" max="2" width="1.28515625" customWidth="1"/>
    <col min="3" max="3" width="14.28515625" bestFit="1" customWidth="1"/>
    <col min="4" max="4" width="1.28515625" customWidth="1"/>
    <col min="5" max="5" width="19.5703125" bestFit="1" customWidth="1"/>
    <col min="6" max="6" width="1.28515625" customWidth="1"/>
    <col min="7" max="7" width="19.5703125" bestFit="1" customWidth="1"/>
    <col min="8" max="8" width="1.28515625" customWidth="1"/>
    <col min="9" max="9" width="26.42578125" bestFit="1" customWidth="1"/>
    <col min="10" max="10" width="1.28515625" customWidth="1"/>
    <col min="11" max="11" width="14.28515625" bestFit="1" customWidth="1"/>
    <col min="12" max="12" width="1.28515625" customWidth="1"/>
    <col min="13" max="13" width="19.5703125" bestFit="1" customWidth="1"/>
    <col min="14" max="14" width="1.28515625" customWidth="1"/>
    <col min="15" max="15" width="19.42578125" bestFit="1" customWidth="1"/>
    <col min="16" max="16" width="1.28515625" customWidth="1"/>
    <col min="17" max="17" width="26.42578125" bestFit="1" customWidth="1"/>
  </cols>
  <sheetData>
    <row r="1" spans="1:17" ht="29.1" customHeight="1">
      <c r="A1" s="185" t="s">
        <v>0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</row>
    <row r="2" spans="1:17" ht="21.75" customHeight="1">
      <c r="A2" s="185" t="s">
        <v>149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</row>
    <row r="3" spans="1:17" ht="21.75" customHeight="1">
      <c r="A3" s="185" t="s">
        <v>2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</row>
    <row r="4" spans="1:17" ht="14.45" customHeight="1"/>
    <row r="5" spans="1:17" ht="14.45" customHeight="1">
      <c r="A5" s="186" t="s">
        <v>253</v>
      </c>
      <c r="B5" s="186"/>
      <c r="C5" s="186"/>
      <c r="D5" s="186"/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  <c r="P5" s="186"/>
      <c r="Q5" s="186"/>
    </row>
    <row r="6" spans="1:17" ht="15" customHeight="1">
      <c r="A6" s="184" t="s">
        <v>152</v>
      </c>
      <c r="C6" s="184" t="s">
        <v>167</v>
      </c>
      <c r="D6" s="184"/>
      <c r="E6" s="184"/>
      <c r="F6" s="184"/>
      <c r="G6" s="184"/>
      <c r="H6" s="184"/>
      <c r="I6" s="184"/>
      <c r="K6" s="184" t="s">
        <v>168</v>
      </c>
      <c r="L6" s="184"/>
      <c r="M6" s="184"/>
      <c r="N6" s="184"/>
      <c r="O6" s="184"/>
      <c r="P6" s="184"/>
      <c r="Q6" s="184"/>
    </row>
    <row r="7" spans="1:17" ht="29.1" customHeight="1">
      <c r="A7" s="184"/>
      <c r="C7" s="18" t="s">
        <v>13</v>
      </c>
      <c r="D7" s="4"/>
      <c r="E7" s="18" t="s">
        <v>15</v>
      </c>
      <c r="F7" s="4"/>
      <c r="G7" s="18" t="s">
        <v>251</v>
      </c>
      <c r="H7" s="4"/>
      <c r="I7" s="18" t="s">
        <v>254</v>
      </c>
      <c r="K7" s="18" t="s">
        <v>13</v>
      </c>
      <c r="L7" s="4"/>
      <c r="M7" s="18" t="s">
        <v>15</v>
      </c>
      <c r="N7" s="4"/>
      <c r="O7" s="18" t="s">
        <v>251</v>
      </c>
      <c r="P7" s="4"/>
      <c r="Q7" s="18" t="s">
        <v>254</v>
      </c>
    </row>
    <row r="8" spans="1:17" ht="21.75" customHeight="1">
      <c r="A8" s="6" t="s">
        <v>89</v>
      </c>
      <c r="C8" s="148">
        <v>145119202</v>
      </c>
      <c r="D8" s="149"/>
      <c r="E8" s="148">
        <v>2707151694688</v>
      </c>
      <c r="F8" s="149"/>
      <c r="G8" s="148">
        <v>2027513825861</v>
      </c>
      <c r="H8" s="149"/>
      <c r="I8" s="148">
        <v>679637868827</v>
      </c>
      <c r="J8" s="149"/>
      <c r="K8" s="148">
        <v>145119202</v>
      </c>
      <c r="L8" s="149"/>
      <c r="M8" s="148">
        <f>2707151694688-6717</f>
        <v>2707151687971</v>
      </c>
      <c r="N8" s="149"/>
      <c r="O8" s="148">
        <v>1489123493750</v>
      </c>
      <c r="P8" s="149"/>
      <c r="Q8" s="148">
        <v>1218028194221</v>
      </c>
    </row>
    <row r="9" spans="1:17" ht="21.75" customHeight="1">
      <c r="A9" s="8" t="s">
        <v>53</v>
      </c>
      <c r="C9" s="150">
        <v>386000000</v>
      </c>
      <c r="D9" s="149"/>
      <c r="E9" s="150">
        <v>1106916875800</v>
      </c>
      <c r="F9" s="149"/>
      <c r="G9" s="150">
        <v>787764209717</v>
      </c>
      <c r="H9" s="149"/>
      <c r="I9" s="150">
        <v>319152666083</v>
      </c>
      <c r="J9" s="149"/>
      <c r="K9" s="150">
        <v>386000000</v>
      </c>
      <c r="L9" s="149"/>
      <c r="M9" s="150">
        <v>1106916875800</v>
      </c>
      <c r="N9" s="149"/>
      <c r="O9" s="150">
        <v>647167167726</v>
      </c>
      <c r="P9" s="149"/>
      <c r="Q9" s="150">
        <v>459749708074</v>
      </c>
    </row>
    <row r="10" spans="1:17" ht="21.75" customHeight="1">
      <c r="A10" s="8" t="s">
        <v>22</v>
      </c>
      <c r="C10" s="150">
        <v>100000000</v>
      </c>
      <c r="D10" s="149"/>
      <c r="E10" s="150">
        <v>628106910000</v>
      </c>
      <c r="F10" s="149"/>
      <c r="G10" s="150">
        <v>500659590184</v>
      </c>
      <c r="H10" s="149"/>
      <c r="I10" s="150">
        <v>127447319815</v>
      </c>
      <c r="J10" s="149"/>
      <c r="K10" s="150">
        <v>100000000</v>
      </c>
      <c r="L10" s="149"/>
      <c r="M10" s="150">
        <v>628106910000</v>
      </c>
      <c r="N10" s="149"/>
      <c r="O10" s="150">
        <v>272546639885</v>
      </c>
      <c r="P10" s="149"/>
      <c r="Q10" s="150">
        <v>355560270115</v>
      </c>
    </row>
    <row r="11" spans="1:17" ht="21.75" customHeight="1">
      <c r="A11" s="8" t="s">
        <v>29</v>
      </c>
      <c r="C11" s="150">
        <v>50000000</v>
      </c>
      <c r="D11" s="149"/>
      <c r="E11" s="150">
        <v>556167335000</v>
      </c>
      <c r="F11" s="149"/>
      <c r="G11" s="150">
        <v>547873824183</v>
      </c>
      <c r="H11" s="149"/>
      <c r="I11" s="150">
        <v>8293510816</v>
      </c>
      <c r="J11" s="149"/>
      <c r="K11" s="150">
        <v>50000000</v>
      </c>
      <c r="L11" s="149"/>
      <c r="M11" s="150">
        <v>556167335000</v>
      </c>
      <c r="N11" s="149"/>
      <c r="O11" s="150">
        <v>256727918581</v>
      </c>
      <c r="P11" s="149"/>
      <c r="Q11" s="150">
        <v>299439416419</v>
      </c>
    </row>
    <row r="12" spans="1:17" ht="21.75" customHeight="1">
      <c r="A12" s="8" t="s">
        <v>30</v>
      </c>
      <c r="C12" s="150">
        <v>55000000</v>
      </c>
      <c r="D12" s="149"/>
      <c r="E12" s="150">
        <v>671816403500</v>
      </c>
      <c r="F12" s="149"/>
      <c r="G12" s="150">
        <v>570852931000</v>
      </c>
      <c r="H12" s="149"/>
      <c r="I12" s="150">
        <v>100963472499</v>
      </c>
      <c r="J12" s="149"/>
      <c r="K12" s="150">
        <v>55000000</v>
      </c>
      <c r="L12" s="149"/>
      <c r="M12" s="150">
        <v>671816403500</v>
      </c>
      <c r="N12" s="149"/>
      <c r="O12" s="150">
        <v>380197580040</v>
      </c>
      <c r="P12" s="149"/>
      <c r="Q12" s="150">
        <v>291618823460</v>
      </c>
    </row>
    <row r="13" spans="1:17" ht="21.75" customHeight="1">
      <c r="A13" s="8" t="s">
        <v>57</v>
      </c>
      <c r="C13" s="150">
        <v>54000000</v>
      </c>
      <c r="D13" s="149"/>
      <c r="E13" s="150">
        <v>976274607600</v>
      </c>
      <c r="F13" s="149"/>
      <c r="G13" s="150">
        <v>697726942697</v>
      </c>
      <c r="H13" s="149"/>
      <c r="I13" s="150">
        <v>278547664903</v>
      </c>
      <c r="J13" s="149"/>
      <c r="K13" s="150">
        <v>54000000</v>
      </c>
      <c r="L13" s="149"/>
      <c r="M13" s="150">
        <v>976274607600</v>
      </c>
      <c r="N13" s="149"/>
      <c r="O13" s="150">
        <v>752171470178</v>
      </c>
      <c r="P13" s="149"/>
      <c r="Q13" s="150">
        <v>224103137422</v>
      </c>
    </row>
    <row r="14" spans="1:17" ht="21.75" customHeight="1">
      <c r="A14" s="8" t="s">
        <v>25</v>
      </c>
      <c r="C14" s="150">
        <v>154772310</v>
      </c>
      <c r="D14" s="149"/>
      <c r="E14" s="150">
        <v>512943572945</v>
      </c>
      <c r="F14" s="149"/>
      <c r="G14" s="150">
        <v>438324483800</v>
      </c>
      <c r="H14" s="149"/>
      <c r="I14" s="150">
        <v>74619089145</v>
      </c>
      <c r="J14" s="149"/>
      <c r="K14" s="150">
        <v>154772310</v>
      </c>
      <c r="L14" s="149"/>
      <c r="M14" s="150">
        <v>512943572945</v>
      </c>
      <c r="N14" s="149"/>
      <c r="O14" s="150">
        <v>334904136467</v>
      </c>
      <c r="P14" s="149"/>
      <c r="Q14" s="150">
        <v>178039436478</v>
      </c>
    </row>
    <row r="15" spans="1:17" ht="21.75" customHeight="1">
      <c r="A15" s="8" t="s">
        <v>70</v>
      </c>
      <c r="C15" s="150">
        <v>20812335</v>
      </c>
      <c r="D15" s="149"/>
      <c r="E15" s="150">
        <v>402909899740</v>
      </c>
      <c r="F15" s="149"/>
      <c r="G15" s="150">
        <v>370900143482</v>
      </c>
      <c r="H15" s="149"/>
      <c r="I15" s="150">
        <v>32009756258</v>
      </c>
      <c r="J15" s="149"/>
      <c r="K15" s="150">
        <v>20812335</v>
      </c>
      <c r="L15" s="149"/>
      <c r="M15" s="150">
        <v>402909899740</v>
      </c>
      <c r="N15" s="149"/>
      <c r="O15" s="150">
        <v>225521120469</v>
      </c>
      <c r="P15" s="149"/>
      <c r="Q15" s="150">
        <v>177388779271</v>
      </c>
    </row>
    <row r="16" spans="1:17" ht="21.75" customHeight="1">
      <c r="A16" s="8" t="s">
        <v>91</v>
      </c>
      <c r="C16" s="150">
        <v>16883610</v>
      </c>
      <c r="D16" s="149"/>
      <c r="E16" s="150">
        <v>295357147617</v>
      </c>
      <c r="F16" s="149"/>
      <c r="G16" s="150">
        <v>277874179459</v>
      </c>
      <c r="H16" s="149"/>
      <c r="I16" s="150">
        <v>17482968158</v>
      </c>
      <c r="J16" s="149"/>
      <c r="K16" s="150">
        <v>16883610</v>
      </c>
      <c r="L16" s="149"/>
      <c r="M16" s="150">
        <v>295357147617</v>
      </c>
      <c r="N16" s="149"/>
      <c r="O16" s="150">
        <v>134024797559</v>
      </c>
      <c r="P16" s="149"/>
      <c r="Q16" s="150">
        <v>161332350058</v>
      </c>
    </row>
    <row r="17" spans="1:17" ht="21.75" customHeight="1">
      <c r="A17" s="8" t="s">
        <v>24</v>
      </c>
      <c r="C17" s="150">
        <v>435000000</v>
      </c>
      <c r="D17" s="149"/>
      <c r="E17" s="150">
        <v>571919621250</v>
      </c>
      <c r="F17" s="149"/>
      <c r="G17" s="150">
        <v>479088718375</v>
      </c>
      <c r="H17" s="149"/>
      <c r="I17" s="150">
        <v>92830902874</v>
      </c>
      <c r="J17" s="149"/>
      <c r="K17" s="150">
        <v>435000000</v>
      </c>
      <c r="L17" s="149"/>
      <c r="M17" s="150">
        <v>571919621250</v>
      </c>
      <c r="N17" s="149"/>
      <c r="O17" s="150">
        <v>414806365117</v>
      </c>
      <c r="P17" s="149"/>
      <c r="Q17" s="150">
        <v>157113256133</v>
      </c>
    </row>
    <row r="18" spans="1:17" ht="21.75" customHeight="1">
      <c r="A18" s="8" t="s">
        <v>94</v>
      </c>
      <c r="C18" s="150">
        <v>26692262</v>
      </c>
      <c r="D18" s="149"/>
      <c r="E18" s="150">
        <v>360738377696</v>
      </c>
      <c r="F18" s="149"/>
      <c r="G18" s="150">
        <v>313897706488</v>
      </c>
      <c r="H18" s="149"/>
      <c r="I18" s="150">
        <v>46840671208</v>
      </c>
      <c r="J18" s="149"/>
      <c r="K18" s="150">
        <v>26692262</v>
      </c>
      <c r="L18" s="149"/>
      <c r="M18" s="150">
        <v>360738377696</v>
      </c>
      <c r="N18" s="149"/>
      <c r="O18" s="150">
        <v>218990557340</v>
      </c>
      <c r="P18" s="149"/>
      <c r="Q18" s="150">
        <v>141747820356</v>
      </c>
    </row>
    <row r="19" spans="1:17" ht="21.75" customHeight="1">
      <c r="A19" s="8" t="s">
        <v>54</v>
      </c>
      <c r="C19" s="150">
        <v>11823347</v>
      </c>
      <c r="D19" s="149"/>
      <c r="E19" s="150">
        <v>329198587926</v>
      </c>
      <c r="F19" s="149"/>
      <c r="G19" s="150">
        <v>322720585409</v>
      </c>
      <c r="H19" s="149"/>
      <c r="I19" s="150">
        <v>6478002517</v>
      </c>
      <c r="J19" s="149"/>
      <c r="K19" s="150">
        <v>11823347</v>
      </c>
      <c r="L19" s="149"/>
      <c r="M19" s="150">
        <v>329198587926</v>
      </c>
      <c r="N19" s="149"/>
      <c r="O19" s="150">
        <v>187752232262</v>
      </c>
      <c r="P19" s="149"/>
      <c r="Q19" s="150">
        <v>141446355664</v>
      </c>
    </row>
    <row r="20" spans="1:17" ht="21.75" customHeight="1">
      <c r="A20" s="8" t="s">
        <v>66</v>
      </c>
      <c r="C20" s="150">
        <v>30072597</v>
      </c>
      <c r="D20" s="149"/>
      <c r="E20" s="150">
        <v>232753059436</v>
      </c>
      <c r="F20" s="149"/>
      <c r="G20" s="150">
        <v>209179352134</v>
      </c>
      <c r="H20" s="149"/>
      <c r="I20" s="150">
        <v>23573707302</v>
      </c>
      <c r="J20" s="149"/>
      <c r="K20" s="150">
        <v>30072597</v>
      </c>
      <c r="L20" s="149"/>
      <c r="M20" s="150">
        <v>232753059436</v>
      </c>
      <c r="N20" s="149"/>
      <c r="O20" s="150">
        <v>108651315590</v>
      </c>
      <c r="P20" s="149"/>
      <c r="Q20" s="150">
        <v>124101743846</v>
      </c>
    </row>
    <row r="21" spans="1:17" ht="21.75" customHeight="1">
      <c r="A21" s="8" t="s">
        <v>39</v>
      </c>
      <c r="C21" s="150">
        <v>18000000</v>
      </c>
      <c r="D21" s="149"/>
      <c r="E21" s="150">
        <v>214330320000</v>
      </c>
      <c r="F21" s="149"/>
      <c r="G21" s="150">
        <v>268178560620</v>
      </c>
      <c r="H21" s="149"/>
      <c r="I21" s="150">
        <v>-53848240620</v>
      </c>
      <c r="J21" s="149"/>
      <c r="K21" s="150">
        <v>18000000</v>
      </c>
      <c r="L21" s="149"/>
      <c r="M21" s="150">
        <v>214330320000</v>
      </c>
      <c r="N21" s="149"/>
      <c r="O21" s="150">
        <v>104307422375</v>
      </c>
      <c r="P21" s="149"/>
      <c r="Q21" s="150">
        <v>110022897625</v>
      </c>
    </row>
    <row r="22" spans="1:17" ht="21.75" customHeight="1">
      <c r="A22" s="8" t="s">
        <v>48</v>
      </c>
      <c r="C22" s="150">
        <v>10000000</v>
      </c>
      <c r="D22" s="149"/>
      <c r="E22" s="150">
        <v>160350832000</v>
      </c>
      <c r="F22" s="149"/>
      <c r="G22" s="150">
        <v>238541707991</v>
      </c>
      <c r="H22" s="149"/>
      <c r="I22" s="150">
        <v>-78190875991</v>
      </c>
      <c r="J22" s="149"/>
      <c r="K22" s="150">
        <v>10000000</v>
      </c>
      <c r="L22" s="149"/>
      <c r="M22" s="150">
        <v>160350832000</v>
      </c>
      <c r="N22" s="149"/>
      <c r="O22" s="150">
        <v>61421512991</v>
      </c>
      <c r="P22" s="149"/>
      <c r="Q22" s="150">
        <v>98929319009</v>
      </c>
    </row>
    <row r="23" spans="1:17" ht="21.75" customHeight="1">
      <c r="A23" s="8" t="s">
        <v>84</v>
      </c>
      <c r="C23" s="150">
        <v>9312786</v>
      </c>
      <c r="D23" s="149"/>
      <c r="E23" s="150">
        <v>330820574279</v>
      </c>
      <c r="F23" s="149"/>
      <c r="G23" s="150">
        <v>275110320075</v>
      </c>
      <c r="H23" s="149"/>
      <c r="I23" s="150">
        <v>55710254204</v>
      </c>
      <c r="J23" s="149"/>
      <c r="K23" s="150">
        <v>9312786</v>
      </c>
      <c r="L23" s="149"/>
      <c r="M23" s="150">
        <v>330820574279</v>
      </c>
      <c r="N23" s="149"/>
      <c r="O23" s="150">
        <v>232393786262</v>
      </c>
      <c r="P23" s="149"/>
      <c r="Q23" s="150">
        <v>98426788017</v>
      </c>
    </row>
    <row r="24" spans="1:17" ht="21.75" customHeight="1">
      <c r="A24" s="8" t="s">
        <v>92</v>
      </c>
      <c r="C24" s="150">
        <v>5000000</v>
      </c>
      <c r="D24" s="149"/>
      <c r="E24" s="150">
        <v>196370233000</v>
      </c>
      <c r="F24" s="149"/>
      <c r="G24" s="150">
        <v>176078311500</v>
      </c>
      <c r="H24" s="149"/>
      <c r="I24" s="150">
        <v>20291921499</v>
      </c>
      <c r="J24" s="149"/>
      <c r="K24" s="150">
        <v>5000000</v>
      </c>
      <c r="L24" s="149"/>
      <c r="M24" s="150">
        <v>196370233000</v>
      </c>
      <c r="N24" s="149"/>
      <c r="O24" s="150">
        <v>100368110500</v>
      </c>
      <c r="P24" s="149"/>
      <c r="Q24" s="150">
        <v>96002122500</v>
      </c>
    </row>
    <row r="25" spans="1:17" ht="21.75" customHeight="1">
      <c r="A25" s="8" t="s">
        <v>67</v>
      </c>
      <c r="C25" s="150">
        <v>37406</v>
      </c>
      <c r="D25" s="149"/>
      <c r="E25" s="150">
        <v>959026997920</v>
      </c>
      <c r="F25" s="149"/>
      <c r="G25" s="150">
        <v>939249398352</v>
      </c>
      <c r="H25" s="149"/>
      <c r="I25" s="150">
        <v>19777599568</v>
      </c>
      <c r="J25" s="149"/>
      <c r="K25" s="150">
        <v>37406</v>
      </c>
      <c r="L25" s="149"/>
      <c r="M25" s="150">
        <v>959026997920</v>
      </c>
      <c r="N25" s="149"/>
      <c r="O25" s="150">
        <v>867276325685</v>
      </c>
      <c r="P25" s="149"/>
      <c r="Q25" s="150">
        <v>91750672235</v>
      </c>
    </row>
    <row r="26" spans="1:17" ht="21.75" customHeight="1">
      <c r="A26" s="8" t="s">
        <v>47</v>
      </c>
      <c r="C26" s="150">
        <v>9000000</v>
      </c>
      <c r="D26" s="149"/>
      <c r="E26" s="150">
        <v>159854697000</v>
      </c>
      <c r="F26" s="149"/>
      <c r="G26" s="150">
        <v>185483170596</v>
      </c>
      <c r="H26" s="149"/>
      <c r="I26" s="150">
        <v>-25628473596</v>
      </c>
      <c r="J26" s="149"/>
      <c r="K26" s="150">
        <v>9000000</v>
      </c>
      <c r="L26" s="149"/>
      <c r="M26" s="150">
        <v>159854697000</v>
      </c>
      <c r="N26" s="149"/>
      <c r="O26" s="150">
        <v>70550397002</v>
      </c>
      <c r="P26" s="149"/>
      <c r="Q26" s="150">
        <v>89304299998</v>
      </c>
    </row>
    <row r="27" spans="1:17" ht="21.75" customHeight="1">
      <c r="A27" s="8" t="s">
        <v>76</v>
      </c>
      <c r="C27" s="150">
        <v>25523066</v>
      </c>
      <c r="D27" s="149"/>
      <c r="E27" s="150">
        <v>177280408898</v>
      </c>
      <c r="F27" s="149"/>
      <c r="G27" s="150">
        <v>127388636680</v>
      </c>
      <c r="H27" s="149"/>
      <c r="I27" s="150">
        <v>49891772218</v>
      </c>
      <c r="J27" s="149"/>
      <c r="K27" s="150">
        <v>25523066</v>
      </c>
      <c r="L27" s="149"/>
      <c r="M27" s="150">
        <v>177280408898</v>
      </c>
      <c r="N27" s="149"/>
      <c r="O27" s="150">
        <v>89931818857</v>
      </c>
      <c r="P27" s="149"/>
      <c r="Q27" s="150">
        <v>87348590041</v>
      </c>
    </row>
    <row r="28" spans="1:17" ht="21.75" customHeight="1">
      <c r="A28" s="8" t="s">
        <v>51</v>
      </c>
      <c r="C28" s="150">
        <v>20000000</v>
      </c>
      <c r="D28" s="149"/>
      <c r="E28" s="150">
        <v>208376700000</v>
      </c>
      <c r="F28" s="149"/>
      <c r="G28" s="150">
        <v>170075078000</v>
      </c>
      <c r="H28" s="149"/>
      <c r="I28" s="150">
        <v>38301622000</v>
      </c>
      <c r="J28" s="149"/>
      <c r="K28" s="150">
        <v>20000000</v>
      </c>
      <c r="L28" s="149"/>
      <c r="M28" s="150">
        <v>208376700000</v>
      </c>
      <c r="N28" s="149"/>
      <c r="O28" s="150">
        <v>121056940000</v>
      </c>
      <c r="P28" s="149"/>
      <c r="Q28" s="150">
        <v>87319760000</v>
      </c>
    </row>
    <row r="29" spans="1:17" ht="21.75" customHeight="1">
      <c r="A29" s="8" t="s">
        <v>52</v>
      </c>
      <c r="C29" s="150">
        <v>5000000</v>
      </c>
      <c r="D29" s="149"/>
      <c r="E29" s="150">
        <v>181386956000</v>
      </c>
      <c r="F29" s="149"/>
      <c r="G29" s="150">
        <v>130334664500</v>
      </c>
      <c r="H29" s="149"/>
      <c r="I29" s="150">
        <v>51052291500</v>
      </c>
      <c r="J29" s="149"/>
      <c r="K29" s="150">
        <v>5000000</v>
      </c>
      <c r="L29" s="149"/>
      <c r="M29" s="150">
        <v>181386956000</v>
      </c>
      <c r="N29" s="149"/>
      <c r="O29" s="150">
        <v>94116809500</v>
      </c>
      <c r="P29" s="149"/>
      <c r="Q29" s="150">
        <v>87270146500</v>
      </c>
    </row>
    <row r="30" spans="1:17" ht="21.75" customHeight="1">
      <c r="A30" s="8" t="s">
        <v>72</v>
      </c>
      <c r="C30" s="150">
        <v>3886177</v>
      </c>
      <c r="D30" s="149"/>
      <c r="E30" s="150">
        <v>263952567505</v>
      </c>
      <c r="F30" s="149"/>
      <c r="G30" s="150">
        <v>230047047918</v>
      </c>
      <c r="H30" s="149"/>
      <c r="I30" s="150">
        <v>33905519587</v>
      </c>
      <c r="J30" s="149"/>
      <c r="K30" s="150">
        <v>3886177</v>
      </c>
      <c r="L30" s="149"/>
      <c r="M30" s="150">
        <v>263952567505</v>
      </c>
      <c r="N30" s="149"/>
      <c r="O30" s="150">
        <v>179248929256</v>
      </c>
      <c r="P30" s="149"/>
      <c r="Q30" s="150">
        <v>84703638249</v>
      </c>
    </row>
    <row r="31" spans="1:17" ht="21.75" customHeight="1">
      <c r="A31" s="8" t="s">
        <v>90</v>
      </c>
      <c r="C31" s="150">
        <v>80000000</v>
      </c>
      <c r="D31" s="149"/>
      <c r="E31" s="150">
        <v>239176760800</v>
      </c>
      <c r="F31" s="149"/>
      <c r="G31" s="150">
        <v>187720649522</v>
      </c>
      <c r="H31" s="149"/>
      <c r="I31" s="150">
        <v>51456111278</v>
      </c>
      <c r="J31" s="149"/>
      <c r="K31" s="150">
        <v>80000000</v>
      </c>
      <c r="L31" s="149"/>
      <c r="M31" s="150">
        <v>239176760800</v>
      </c>
      <c r="N31" s="149"/>
      <c r="O31" s="150">
        <v>155921632088</v>
      </c>
      <c r="P31" s="149"/>
      <c r="Q31" s="150">
        <v>83255128712</v>
      </c>
    </row>
    <row r="32" spans="1:17" ht="21.75" customHeight="1">
      <c r="A32" s="8" t="s">
        <v>59</v>
      </c>
      <c r="C32" s="150">
        <v>5000000</v>
      </c>
      <c r="D32" s="149"/>
      <c r="E32" s="150">
        <v>159953924000</v>
      </c>
      <c r="F32" s="149"/>
      <c r="G32" s="150">
        <v>116442884500</v>
      </c>
      <c r="H32" s="149"/>
      <c r="I32" s="150">
        <v>43511039500</v>
      </c>
      <c r="J32" s="149"/>
      <c r="K32" s="150">
        <v>5000000</v>
      </c>
      <c r="L32" s="149"/>
      <c r="M32" s="150">
        <v>159953924000</v>
      </c>
      <c r="N32" s="149"/>
      <c r="O32" s="150">
        <v>77893195000</v>
      </c>
      <c r="P32" s="149"/>
      <c r="Q32" s="150">
        <v>82060729000</v>
      </c>
    </row>
    <row r="33" spans="1:17" ht="21.75" customHeight="1">
      <c r="A33" s="8" t="s">
        <v>46</v>
      </c>
      <c r="C33" s="150">
        <v>60674157</v>
      </c>
      <c r="D33" s="149"/>
      <c r="E33" s="150">
        <v>170621383101</v>
      </c>
      <c r="F33" s="149"/>
      <c r="G33" s="150">
        <v>126671626692</v>
      </c>
      <c r="H33" s="149"/>
      <c r="I33" s="150">
        <v>43949756409</v>
      </c>
      <c r="J33" s="149"/>
      <c r="K33" s="150">
        <v>60674157</v>
      </c>
      <c r="L33" s="149"/>
      <c r="M33" s="150">
        <v>170621383101</v>
      </c>
      <c r="N33" s="149"/>
      <c r="O33" s="150">
        <v>97855814892</v>
      </c>
      <c r="P33" s="149"/>
      <c r="Q33" s="150">
        <v>72765568209</v>
      </c>
    </row>
    <row r="34" spans="1:17" ht="21.75" customHeight="1">
      <c r="A34" s="8" t="s">
        <v>41</v>
      </c>
      <c r="C34" s="150">
        <v>10000000</v>
      </c>
      <c r="D34" s="149"/>
      <c r="E34" s="150">
        <v>185157582000</v>
      </c>
      <c r="F34" s="149"/>
      <c r="G34" s="150">
        <v>143879150000</v>
      </c>
      <c r="H34" s="149"/>
      <c r="I34" s="150">
        <v>41278432000</v>
      </c>
      <c r="J34" s="149"/>
      <c r="K34" s="150">
        <v>10000000</v>
      </c>
      <c r="L34" s="149"/>
      <c r="M34" s="150">
        <v>185157582000</v>
      </c>
      <c r="N34" s="149"/>
      <c r="O34" s="150">
        <v>118061330216</v>
      </c>
      <c r="P34" s="149"/>
      <c r="Q34" s="150">
        <v>67096251784</v>
      </c>
    </row>
    <row r="35" spans="1:17" ht="21.75" customHeight="1">
      <c r="A35" s="8" t="s">
        <v>93</v>
      </c>
      <c r="C35" s="150">
        <v>13000000</v>
      </c>
      <c r="D35" s="149"/>
      <c r="E35" s="150">
        <v>185494953800</v>
      </c>
      <c r="F35" s="149"/>
      <c r="G35" s="150">
        <v>129987370000</v>
      </c>
      <c r="H35" s="149"/>
      <c r="I35" s="150">
        <v>55507583800</v>
      </c>
      <c r="J35" s="149"/>
      <c r="K35" s="150">
        <v>13000000</v>
      </c>
      <c r="L35" s="149"/>
      <c r="M35" s="150">
        <v>185494953800</v>
      </c>
      <c r="N35" s="149"/>
      <c r="O35" s="150">
        <v>121553075000</v>
      </c>
      <c r="P35" s="149"/>
      <c r="Q35" s="150">
        <v>63941878800</v>
      </c>
    </row>
    <row r="36" spans="1:17" ht="21.75" customHeight="1">
      <c r="A36" s="8" t="s">
        <v>26</v>
      </c>
      <c r="C36" s="150">
        <v>11765517</v>
      </c>
      <c r="D36" s="149"/>
      <c r="E36" s="150">
        <v>108456751152</v>
      </c>
      <c r="F36" s="149"/>
      <c r="G36" s="150">
        <v>89076965693</v>
      </c>
      <c r="H36" s="149"/>
      <c r="I36" s="150">
        <v>19379785459</v>
      </c>
      <c r="J36" s="149"/>
      <c r="K36" s="150">
        <v>11765517</v>
      </c>
      <c r="L36" s="149"/>
      <c r="M36" s="150">
        <v>108456751152</v>
      </c>
      <c r="N36" s="149"/>
      <c r="O36" s="150">
        <v>49419207030</v>
      </c>
      <c r="P36" s="149"/>
      <c r="Q36" s="150">
        <v>59037544122</v>
      </c>
    </row>
    <row r="37" spans="1:17" ht="21.75" customHeight="1">
      <c r="A37" s="134" t="s">
        <v>58</v>
      </c>
      <c r="C37" s="160">
        <v>1991469</v>
      </c>
      <c r="D37" s="149"/>
      <c r="E37" s="160">
        <v>140123474323</v>
      </c>
      <c r="F37" s="149"/>
      <c r="G37" s="160">
        <v>112517707347</v>
      </c>
      <c r="H37" s="149"/>
      <c r="I37" s="160">
        <v>27605766976</v>
      </c>
      <c r="J37" s="149"/>
      <c r="K37" s="160">
        <v>1991469</v>
      </c>
      <c r="L37" s="149"/>
      <c r="M37" s="160">
        <v>140123474323</v>
      </c>
      <c r="N37" s="149"/>
      <c r="O37" s="160">
        <v>85448732860</v>
      </c>
      <c r="P37" s="149"/>
      <c r="Q37" s="160">
        <v>54674741463</v>
      </c>
    </row>
    <row r="38" spans="1:17" ht="21.75" customHeight="1">
      <c r="A38" s="8" t="s">
        <v>68</v>
      </c>
      <c r="C38" s="150">
        <v>61147218</v>
      </c>
      <c r="D38" s="149"/>
      <c r="E38" s="150">
        <v>564273315045</v>
      </c>
      <c r="F38" s="149"/>
      <c r="G38" s="150">
        <v>518888756017</v>
      </c>
      <c r="H38" s="149"/>
      <c r="I38" s="150">
        <v>45384559028</v>
      </c>
      <c r="J38" s="149"/>
      <c r="K38" s="150">
        <v>61147218</v>
      </c>
      <c r="L38" s="149"/>
      <c r="M38" s="150">
        <v>564273315045</v>
      </c>
      <c r="N38" s="149"/>
      <c r="O38" s="150">
        <v>509666224315</v>
      </c>
      <c r="P38" s="149"/>
      <c r="Q38" s="150">
        <v>54607090730</v>
      </c>
    </row>
    <row r="39" spans="1:17" ht="21.75" customHeight="1">
      <c r="A39" s="8" t="s">
        <v>85</v>
      </c>
      <c r="C39" s="150">
        <v>7000</v>
      </c>
      <c r="D39" s="149"/>
      <c r="E39" s="150">
        <v>165137735952</v>
      </c>
      <c r="F39" s="149"/>
      <c r="G39" s="150">
        <v>170319898840</v>
      </c>
      <c r="H39" s="149"/>
      <c r="I39" s="150">
        <v>-5182162887</v>
      </c>
      <c r="J39" s="149"/>
      <c r="K39" s="150">
        <v>7000</v>
      </c>
      <c r="L39" s="149"/>
      <c r="M39" s="150">
        <v>165137735952</v>
      </c>
      <c r="N39" s="149"/>
      <c r="O39" s="150">
        <v>113139222616</v>
      </c>
      <c r="P39" s="149"/>
      <c r="Q39" s="150">
        <v>51998513336</v>
      </c>
    </row>
    <row r="40" spans="1:17" ht="21.75" customHeight="1">
      <c r="A40" s="8" t="s">
        <v>100</v>
      </c>
      <c r="C40" s="150">
        <v>19000000</v>
      </c>
      <c r="D40" s="149"/>
      <c r="E40" s="150">
        <v>159308948500</v>
      </c>
      <c r="F40" s="149"/>
      <c r="G40" s="150">
        <v>143776464215</v>
      </c>
      <c r="H40" s="149"/>
      <c r="I40" s="150">
        <v>15532484284</v>
      </c>
      <c r="J40" s="149"/>
      <c r="K40" s="150">
        <v>19000000</v>
      </c>
      <c r="L40" s="149"/>
      <c r="M40" s="150">
        <v>159308948500</v>
      </c>
      <c r="N40" s="149"/>
      <c r="O40" s="150">
        <v>108405497491</v>
      </c>
      <c r="P40" s="149"/>
      <c r="Q40" s="150">
        <v>50903451009</v>
      </c>
    </row>
    <row r="41" spans="1:17" ht="21.75" customHeight="1">
      <c r="A41" s="8" t="s">
        <v>44</v>
      </c>
      <c r="C41" s="150">
        <v>46759776</v>
      </c>
      <c r="D41" s="149"/>
      <c r="E41" s="150">
        <v>127038608186</v>
      </c>
      <c r="F41" s="149"/>
      <c r="G41" s="150">
        <v>107272922617</v>
      </c>
      <c r="H41" s="149"/>
      <c r="I41" s="150">
        <v>19765685569</v>
      </c>
      <c r="J41" s="149"/>
      <c r="K41" s="150">
        <v>46759776</v>
      </c>
      <c r="L41" s="149"/>
      <c r="M41" s="150">
        <v>127038608186</v>
      </c>
      <c r="N41" s="149"/>
      <c r="O41" s="150">
        <v>77392402649</v>
      </c>
      <c r="P41" s="149"/>
      <c r="Q41" s="150">
        <v>49646205537</v>
      </c>
    </row>
    <row r="42" spans="1:17" ht="21.75" customHeight="1">
      <c r="A42" s="8" t="s">
        <v>69</v>
      </c>
      <c r="C42" s="150">
        <v>18054931</v>
      </c>
      <c r="D42" s="149"/>
      <c r="E42" s="150">
        <v>109462888602</v>
      </c>
      <c r="F42" s="149"/>
      <c r="G42" s="150">
        <v>107671351964</v>
      </c>
      <c r="H42" s="149"/>
      <c r="I42" s="150">
        <v>1791536638</v>
      </c>
      <c r="J42" s="149"/>
      <c r="K42" s="150">
        <v>18054931</v>
      </c>
      <c r="L42" s="149"/>
      <c r="M42" s="150">
        <v>109462888602</v>
      </c>
      <c r="N42" s="149"/>
      <c r="O42" s="150">
        <v>64361529604</v>
      </c>
      <c r="P42" s="149"/>
      <c r="Q42" s="150">
        <v>45101358998</v>
      </c>
    </row>
    <row r="43" spans="1:17" ht="21.75" customHeight="1">
      <c r="A43" s="8" t="s">
        <v>21</v>
      </c>
      <c r="C43" s="150">
        <v>368400000</v>
      </c>
      <c r="D43" s="149"/>
      <c r="E43" s="150">
        <v>293538471204</v>
      </c>
      <c r="F43" s="149"/>
      <c r="G43" s="150">
        <v>221133660472</v>
      </c>
      <c r="H43" s="149"/>
      <c r="I43" s="150">
        <v>72404810732</v>
      </c>
      <c r="J43" s="149"/>
      <c r="K43" s="150">
        <v>368400000</v>
      </c>
      <c r="L43" s="149"/>
      <c r="M43" s="150">
        <v>293538471204</v>
      </c>
      <c r="N43" s="149"/>
      <c r="O43" s="150">
        <v>250415729909</v>
      </c>
      <c r="P43" s="149"/>
      <c r="Q43" s="150">
        <v>43122741294</v>
      </c>
    </row>
    <row r="44" spans="1:17" ht="21.75" customHeight="1">
      <c r="A44" s="8" t="s">
        <v>19</v>
      </c>
      <c r="C44" s="150">
        <v>10400000</v>
      </c>
      <c r="D44" s="149"/>
      <c r="E44" s="150">
        <v>173885394800</v>
      </c>
      <c r="F44" s="149"/>
      <c r="G44" s="150">
        <v>139817946920</v>
      </c>
      <c r="H44" s="149"/>
      <c r="I44" s="150">
        <v>34067447880</v>
      </c>
      <c r="J44" s="149"/>
      <c r="K44" s="150">
        <v>10400000</v>
      </c>
      <c r="L44" s="149"/>
      <c r="M44" s="150">
        <v>173885394800</v>
      </c>
      <c r="N44" s="149"/>
      <c r="O44" s="150">
        <v>135560830771</v>
      </c>
      <c r="P44" s="149"/>
      <c r="Q44" s="150">
        <v>38324564029</v>
      </c>
    </row>
    <row r="45" spans="1:17" ht="21.75" customHeight="1">
      <c r="A45" s="8" t="s">
        <v>40</v>
      </c>
      <c r="C45" s="150">
        <v>6257882</v>
      </c>
      <c r="D45" s="149"/>
      <c r="E45" s="150">
        <v>133504434301</v>
      </c>
      <c r="F45" s="149"/>
      <c r="G45" s="150">
        <v>111646964127</v>
      </c>
      <c r="H45" s="149"/>
      <c r="I45" s="150">
        <v>21857470174</v>
      </c>
      <c r="J45" s="149"/>
      <c r="K45" s="150">
        <v>6257882</v>
      </c>
      <c r="L45" s="149"/>
      <c r="M45" s="150">
        <v>133504434301</v>
      </c>
      <c r="N45" s="149"/>
      <c r="O45" s="150">
        <v>96823042694</v>
      </c>
      <c r="P45" s="149"/>
      <c r="Q45" s="150">
        <v>36681391607</v>
      </c>
    </row>
    <row r="46" spans="1:17" ht="21.75" customHeight="1">
      <c r="A46" s="8" t="s">
        <v>78</v>
      </c>
      <c r="C46" s="150">
        <v>52211779</v>
      </c>
      <c r="D46" s="149"/>
      <c r="E46" s="150">
        <v>184955209555</v>
      </c>
      <c r="F46" s="149"/>
      <c r="G46" s="150">
        <v>143549626381</v>
      </c>
      <c r="H46" s="149"/>
      <c r="I46" s="150">
        <v>41405583174</v>
      </c>
      <c r="J46" s="149"/>
      <c r="K46" s="150">
        <v>52211779</v>
      </c>
      <c r="L46" s="149"/>
      <c r="M46" s="150">
        <v>184955209555</v>
      </c>
      <c r="N46" s="149"/>
      <c r="O46" s="150">
        <v>150969041815</v>
      </c>
      <c r="P46" s="149"/>
      <c r="Q46" s="150">
        <v>33986167740</v>
      </c>
    </row>
    <row r="47" spans="1:17" ht="21.75" customHeight="1">
      <c r="A47" s="8" t="s">
        <v>98</v>
      </c>
      <c r="C47" s="150">
        <v>16806194</v>
      </c>
      <c r="D47" s="149"/>
      <c r="E47" s="150">
        <v>98223301689</v>
      </c>
      <c r="F47" s="149"/>
      <c r="G47" s="150">
        <v>69793561964</v>
      </c>
      <c r="H47" s="149"/>
      <c r="I47" s="150">
        <v>28429739725</v>
      </c>
      <c r="J47" s="149"/>
      <c r="K47" s="150">
        <v>16806194</v>
      </c>
      <c r="L47" s="149"/>
      <c r="M47" s="150">
        <v>98223301689</v>
      </c>
      <c r="N47" s="149"/>
      <c r="O47" s="150">
        <v>64670986047</v>
      </c>
      <c r="P47" s="149"/>
      <c r="Q47" s="150">
        <v>33552315642</v>
      </c>
    </row>
    <row r="48" spans="1:17" ht="21.75" customHeight="1">
      <c r="A48" s="8" t="s">
        <v>42</v>
      </c>
      <c r="C48" s="150">
        <v>87145020</v>
      </c>
      <c r="D48" s="149"/>
      <c r="E48" s="150">
        <v>239871633073</v>
      </c>
      <c r="F48" s="149"/>
      <c r="G48" s="150">
        <v>228457409725</v>
      </c>
      <c r="H48" s="149"/>
      <c r="I48" s="150">
        <v>11414223348</v>
      </c>
      <c r="J48" s="149"/>
      <c r="K48" s="150">
        <v>87145020</v>
      </c>
      <c r="L48" s="149"/>
      <c r="M48" s="150">
        <v>239871633073</v>
      </c>
      <c r="N48" s="149"/>
      <c r="O48" s="150">
        <v>208763098609</v>
      </c>
      <c r="P48" s="149"/>
      <c r="Q48" s="150">
        <v>31108534464</v>
      </c>
    </row>
    <row r="49" spans="1:17" ht="21.75" customHeight="1">
      <c r="A49" s="8" t="s">
        <v>88</v>
      </c>
      <c r="C49" s="150">
        <v>40000000</v>
      </c>
      <c r="D49" s="149"/>
      <c r="E49" s="150">
        <v>110141970000</v>
      </c>
      <c r="F49" s="149"/>
      <c r="G49" s="150">
        <v>85295087201</v>
      </c>
      <c r="H49" s="149"/>
      <c r="I49" s="150">
        <v>24846882799</v>
      </c>
      <c r="J49" s="149"/>
      <c r="K49" s="150">
        <v>40000000</v>
      </c>
      <c r="L49" s="149"/>
      <c r="M49" s="150">
        <v>110141970000</v>
      </c>
      <c r="N49" s="149"/>
      <c r="O49" s="150">
        <v>79857447586</v>
      </c>
      <c r="P49" s="149"/>
      <c r="Q49" s="150">
        <v>30284522414</v>
      </c>
    </row>
    <row r="50" spans="1:17" ht="21.75" customHeight="1">
      <c r="A50" s="8" t="s">
        <v>101</v>
      </c>
      <c r="C50" s="150">
        <v>14000000</v>
      </c>
      <c r="D50" s="149"/>
      <c r="E50" s="150">
        <v>130027060800</v>
      </c>
      <c r="F50" s="149"/>
      <c r="G50" s="150">
        <v>136556197400</v>
      </c>
      <c r="H50" s="149"/>
      <c r="I50" s="150">
        <v>-6529136600</v>
      </c>
      <c r="J50" s="149"/>
      <c r="K50" s="150">
        <v>14000000</v>
      </c>
      <c r="L50" s="149"/>
      <c r="M50" s="150">
        <v>130027060800</v>
      </c>
      <c r="N50" s="149"/>
      <c r="O50" s="150">
        <v>100993240600</v>
      </c>
      <c r="P50" s="149"/>
      <c r="Q50" s="150">
        <v>29033820200</v>
      </c>
    </row>
    <row r="51" spans="1:17" ht="21.75" customHeight="1">
      <c r="A51" s="8" t="s">
        <v>60</v>
      </c>
      <c r="C51" s="150">
        <v>3680410</v>
      </c>
      <c r="D51" s="149"/>
      <c r="E51" s="150">
        <v>68985532535</v>
      </c>
      <c r="F51" s="149"/>
      <c r="G51" s="150">
        <v>65150974083</v>
      </c>
      <c r="H51" s="149"/>
      <c r="I51" s="150">
        <v>3834558452</v>
      </c>
      <c r="J51" s="149"/>
      <c r="K51" s="150">
        <v>3680410</v>
      </c>
      <c r="L51" s="149"/>
      <c r="M51" s="150">
        <v>68985532535</v>
      </c>
      <c r="N51" s="149"/>
      <c r="O51" s="150">
        <v>40573280385</v>
      </c>
      <c r="P51" s="149"/>
      <c r="Q51" s="150">
        <v>28412252150</v>
      </c>
    </row>
    <row r="52" spans="1:17" ht="21.75" customHeight="1">
      <c r="A52" s="8" t="s">
        <v>86</v>
      </c>
      <c r="C52" s="150">
        <v>10000000</v>
      </c>
      <c r="D52" s="149"/>
      <c r="E52" s="150">
        <v>101310767000</v>
      </c>
      <c r="F52" s="149"/>
      <c r="G52" s="150">
        <v>92578791000</v>
      </c>
      <c r="H52" s="149"/>
      <c r="I52" s="150">
        <v>8731975999</v>
      </c>
      <c r="J52" s="149"/>
      <c r="K52" s="150">
        <v>10000000</v>
      </c>
      <c r="L52" s="149"/>
      <c r="M52" s="150">
        <v>101310767000</v>
      </c>
      <c r="N52" s="149"/>
      <c r="O52" s="150">
        <v>74023341969</v>
      </c>
      <c r="P52" s="149"/>
      <c r="Q52" s="150">
        <v>27287425031</v>
      </c>
    </row>
    <row r="53" spans="1:17" ht="21.75" customHeight="1">
      <c r="A53" s="8" t="s">
        <v>97</v>
      </c>
      <c r="C53" s="150">
        <v>10000000</v>
      </c>
      <c r="D53" s="149"/>
      <c r="E53" s="150">
        <v>77992422000</v>
      </c>
      <c r="F53" s="149"/>
      <c r="G53" s="150">
        <v>69260446000</v>
      </c>
      <c r="H53" s="149"/>
      <c r="I53" s="150">
        <v>8731975999</v>
      </c>
      <c r="J53" s="149"/>
      <c r="K53" s="150">
        <v>10000000</v>
      </c>
      <c r="L53" s="149"/>
      <c r="M53" s="150">
        <v>77992422000</v>
      </c>
      <c r="N53" s="149"/>
      <c r="O53" s="150">
        <v>52887991000</v>
      </c>
      <c r="P53" s="149"/>
      <c r="Q53" s="150">
        <v>25104431000</v>
      </c>
    </row>
    <row r="54" spans="1:17" ht="21.75" customHeight="1">
      <c r="A54" s="8" t="s">
        <v>62</v>
      </c>
      <c r="C54" s="150">
        <v>10000000</v>
      </c>
      <c r="D54" s="149"/>
      <c r="E54" s="150">
        <v>112721872000</v>
      </c>
      <c r="F54" s="149"/>
      <c r="G54" s="150">
        <v>117970980296</v>
      </c>
      <c r="H54" s="149"/>
      <c r="I54" s="150">
        <v>-5249108296</v>
      </c>
      <c r="J54" s="149"/>
      <c r="K54" s="150">
        <v>10000000</v>
      </c>
      <c r="L54" s="149"/>
      <c r="M54" s="150">
        <v>112721872000</v>
      </c>
      <c r="N54" s="149"/>
      <c r="O54" s="150">
        <v>87915121997</v>
      </c>
      <c r="P54" s="149"/>
      <c r="Q54" s="150">
        <v>24806750003</v>
      </c>
    </row>
    <row r="55" spans="1:17" ht="21.75" customHeight="1">
      <c r="A55" s="8" t="s">
        <v>43</v>
      </c>
      <c r="C55" s="150">
        <v>17000000</v>
      </c>
      <c r="D55" s="149"/>
      <c r="E55" s="150">
        <v>128369969900</v>
      </c>
      <c r="F55" s="149"/>
      <c r="G55" s="150">
        <v>144114591042</v>
      </c>
      <c r="H55" s="149"/>
      <c r="I55" s="150">
        <v>-15744621142</v>
      </c>
      <c r="J55" s="149"/>
      <c r="K55" s="150">
        <v>17000000</v>
      </c>
      <c r="L55" s="149"/>
      <c r="M55" s="150">
        <v>128369969900</v>
      </c>
      <c r="N55" s="149"/>
      <c r="O55" s="150">
        <v>103872917011</v>
      </c>
      <c r="P55" s="149"/>
      <c r="Q55" s="150">
        <v>24497052889</v>
      </c>
    </row>
    <row r="56" spans="1:17" ht="21.75" customHeight="1">
      <c r="A56" s="8" t="s">
        <v>63</v>
      </c>
      <c r="C56" s="150">
        <v>8225693</v>
      </c>
      <c r="D56" s="149"/>
      <c r="E56" s="150">
        <v>136307210164</v>
      </c>
      <c r="F56" s="149"/>
      <c r="G56" s="150">
        <v>119763267120</v>
      </c>
      <c r="H56" s="149"/>
      <c r="I56" s="150">
        <v>16543943044</v>
      </c>
      <c r="J56" s="149"/>
      <c r="K56" s="150">
        <v>8225693</v>
      </c>
      <c r="L56" s="149"/>
      <c r="M56" s="150">
        <v>136307210164</v>
      </c>
      <c r="N56" s="149"/>
      <c r="O56" s="150">
        <v>114789446769</v>
      </c>
      <c r="P56" s="149"/>
      <c r="Q56" s="150">
        <v>21517763395</v>
      </c>
    </row>
    <row r="57" spans="1:17" ht="21.75" customHeight="1">
      <c r="A57" s="8" t="s">
        <v>20</v>
      </c>
      <c r="C57" s="150">
        <v>15000000</v>
      </c>
      <c r="D57" s="149"/>
      <c r="E57" s="150">
        <v>211055829000</v>
      </c>
      <c r="F57" s="149"/>
      <c r="G57" s="150">
        <v>188934901011</v>
      </c>
      <c r="H57" s="149"/>
      <c r="I57" s="150">
        <v>22120927988</v>
      </c>
      <c r="J57" s="149"/>
      <c r="K57" s="150">
        <v>15000000</v>
      </c>
      <c r="L57" s="149"/>
      <c r="M57" s="150">
        <v>211055829000</v>
      </c>
      <c r="N57" s="149"/>
      <c r="O57" s="150">
        <v>190795820218</v>
      </c>
      <c r="P57" s="149"/>
      <c r="Q57" s="150">
        <v>20260008781</v>
      </c>
    </row>
    <row r="58" spans="1:17" ht="21.75" customHeight="1">
      <c r="A58" s="8" t="s">
        <v>81</v>
      </c>
      <c r="C58" s="150">
        <v>10000000</v>
      </c>
      <c r="D58" s="149"/>
      <c r="E58" s="150">
        <v>287262165000</v>
      </c>
      <c r="F58" s="149"/>
      <c r="G58" s="150">
        <v>241220837026</v>
      </c>
      <c r="H58" s="149"/>
      <c r="I58" s="150">
        <v>46041327973</v>
      </c>
      <c r="J58" s="149"/>
      <c r="K58" s="150">
        <v>10000000</v>
      </c>
      <c r="L58" s="149"/>
      <c r="M58" s="150">
        <v>287262165000</v>
      </c>
      <c r="N58" s="149"/>
      <c r="O58" s="150">
        <v>268012127027</v>
      </c>
      <c r="P58" s="149"/>
      <c r="Q58" s="150">
        <v>19250037972</v>
      </c>
    </row>
    <row r="59" spans="1:17" ht="21.75" customHeight="1">
      <c r="A59" s="8" t="s">
        <v>31</v>
      </c>
      <c r="C59" s="150">
        <v>9905685</v>
      </c>
      <c r="D59" s="149"/>
      <c r="E59" s="150">
        <v>123748545951</v>
      </c>
      <c r="F59" s="149"/>
      <c r="G59" s="150">
        <v>106311697618</v>
      </c>
      <c r="H59" s="149"/>
      <c r="I59" s="150">
        <v>17436848333</v>
      </c>
      <c r="J59" s="149"/>
      <c r="K59" s="150">
        <v>9905685</v>
      </c>
      <c r="L59" s="149"/>
      <c r="M59" s="150">
        <v>123748545951</v>
      </c>
      <c r="N59" s="149"/>
      <c r="O59" s="150">
        <v>107960742190</v>
      </c>
      <c r="P59" s="149"/>
      <c r="Q59" s="150">
        <v>15787803761</v>
      </c>
    </row>
    <row r="60" spans="1:17" ht="21.75" customHeight="1">
      <c r="A60" s="8" t="s">
        <v>56</v>
      </c>
      <c r="C60" s="150">
        <v>9000000</v>
      </c>
      <c r="D60" s="149"/>
      <c r="E60" s="150">
        <v>79927348500</v>
      </c>
      <c r="F60" s="149"/>
      <c r="G60" s="150">
        <v>85553519400</v>
      </c>
      <c r="H60" s="149"/>
      <c r="I60" s="150">
        <v>-5626170900</v>
      </c>
      <c r="J60" s="149"/>
      <c r="K60" s="150">
        <v>9000000</v>
      </c>
      <c r="L60" s="149"/>
      <c r="M60" s="150">
        <v>79927348500</v>
      </c>
      <c r="N60" s="149"/>
      <c r="O60" s="150">
        <v>65556419441</v>
      </c>
      <c r="P60" s="149"/>
      <c r="Q60" s="150">
        <v>14370929058</v>
      </c>
    </row>
    <row r="61" spans="1:17" ht="21.75" customHeight="1">
      <c r="A61" s="8" t="s">
        <v>96</v>
      </c>
      <c r="C61" s="150">
        <v>6258918</v>
      </c>
      <c r="D61" s="149"/>
      <c r="E61" s="150">
        <v>70054852440</v>
      </c>
      <c r="F61" s="149"/>
      <c r="G61" s="150">
        <v>55046617578</v>
      </c>
      <c r="H61" s="149"/>
      <c r="I61" s="150">
        <v>15008234862</v>
      </c>
      <c r="J61" s="149"/>
      <c r="K61" s="150">
        <v>6258918</v>
      </c>
      <c r="L61" s="149"/>
      <c r="M61" s="150">
        <v>70054852440</v>
      </c>
      <c r="N61" s="149"/>
      <c r="O61" s="150">
        <v>60950637300</v>
      </c>
      <c r="P61" s="149"/>
      <c r="Q61" s="150">
        <v>9104215140</v>
      </c>
    </row>
    <row r="62" spans="1:17" ht="21.75" customHeight="1">
      <c r="A62" s="8" t="s">
        <v>95</v>
      </c>
      <c r="C62" s="150">
        <v>1262508</v>
      </c>
      <c r="D62" s="149"/>
      <c r="E62" s="150">
        <v>59643370994</v>
      </c>
      <c r="F62" s="149"/>
      <c r="G62" s="150">
        <v>55853800725</v>
      </c>
      <c r="H62" s="149"/>
      <c r="I62" s="150">
        <v>3789570269</v>
      </c>
      <c r="J62" s="149"/>
      <c r="K62" s="150">
        <v>1262508</v>
      </c>
      <c r="L62" s="149"/>
      <c r="M62" s="150">
        <v>59643370994</v>
      </c>
      <c r="N62" s="149"/>
      <c r="O62" s="150">
        <v>51154487849</v>
      </c>
      <c r="P62" s="149"/>
      <c r="Q62" s="150">
        <v>8488883145</v>
      </c>
    </row>
    <row r="63" spans="1:17" ht="21.75" customHeight="1">
      <c r="A63" s="8" t="s">
        <v>55</v>
      </c>
      <c r="C63" s="150">
        <v>576863</v>
      </c>
      <c r="D63" s="149"/>
      <c r="E63" s="150">
        <v>12381095254</v>
      </c>
      <c r="F63" s="149"/>
      <c r="G63" s="150">
        <v>8683366389</v>
      </c>
      <c r="H63" s="149"/>
      <c r="I63" s="150">
        <v>3697728865</v>
      </c>
      <c r="J63" s="149"/>
      <c r="K63" s="150">
        <v>576863</v>
      </c>
      <c r="L63" s="149"/>
      <c r="M63" s="150">
        <v>12381095254</v>
      </c>
      <c r="N63" s="149"/>
      <c r="O63" s="150">
        <v>5662517110</v>
      </c>
      <c r="P63" s="149"/>
      <c r="Q63" s="150">
        <v>6718578144</v>
      </c>
    </row>
    <row r="64" spans="1:17" ht="21.75" customHeight="1">
      <c r="A64" s="8" t="s">
        <v>103</v>
      </c>
      <c r="C64" s="150">
        <v>2294479</v>
      </c>
      <c r="D64" s="149"/>
      <c r="E64" s="150">
        <v>44077738233</v>
      </c>
      <c r="F64" s="149"/>
      <c r="G64" s="150">
        <v>39703177894</v>
      </c>
      <c r="H64" s="149"/>
      <c r="I64" s="150">
        <v>4374560339</v>
      </c>
      <c r="J64" s="149"/>
      <c r="K64" s="150">
        <v>2294479</v>
      </c>
      <c r="L64" s="149"/>
      <c r="M64" s="150">
        <v>44077738233</v>
      </c>
      <c r="N64" s="149"/>
      <c r="O64" s="150">
        <v>39703177894</v>
      </c>
      <c r="P64" s="149"/>
      <c r="Q64" s="150">
        <v>4374560339</v>
      </c>
    </row>
    <row r="65" spans="1:17" ht="21.75" customHeight="1">
      <c r="A65" s="8" t="s">
        <v>50</v>
      </c>
      <c r="C65" s="150">
        <v>1325000</v>
      </c>
      <c r="D65" s="149"/>
      <c r="E65" s="150">
        <v>23770820120</v>
      </c>
      <c r="F65" s="149"/>
      <c r="G65" s="150">
        <v>24152099867</v>
      </c>
      <c r="H65" s="149"/>
      <c r="I65" s="150">
        <v>-381279747</v>
      </c>
      <c r="J65" s="149"/>
      <c r="K65" s="150">
        <v>1325000</v>
      </c>
      <c r="L65" s="149"/>
      <c r="M65" s="150">
        <v>23770820120</v>
      </c>
      <c r="N65" s="149"/>
      <c r="O65" s="150">
        <v>21800739159</v>
      </c>
      <c r="P65" s="149"/>
      <c r="Q65" s="150">
        <v>1970080960</v>
      </c>
    </row>
    <row r="66" spans="1:17" ht="21.75" customHeight="1">
      <c r="A66" s="8" t="s">
        <v>35</v>
      </c>
      <c r="C66" s="150">
        <v>7000000</v>
      </c>
      <c r="D66" s="149"/>
      <c r="E66" s="150">
        <v>53552811900</v>
      </c>
      <c r="F66" s="149"/>
      <c r="G66" s="150">
        <v>70167560742</v>
      </c>
      <c r="H66" s="149"/>
      <c r="I66" s="150">
        <v>-16614748842</v>
      </c>
      <c r="J66" s="149"/>
      <c r="K66" s="150">
        <v>7000000</v>
      </c>
      <c r="L66" s="149"/>
      <c r="M66" s="150">
        <v>53552811900</v>
      </c>
      <c r="N66" s="149"/>
      <c r="O66" s="150">
        <v>52369360718</v>
      </c>
      <c r="P66" s="149"/>
      <c r="Q66" s="150">
        <v>1183451181</v>
      </c>
    </row>
    <row r="67" spans="1:17" ht="21.75" customHeight="1">
      <c r="A67" s="8" t="s">
        <v>99</v>
      </c>
      <c r="C67" s="150">
        <v>125000</v>
      </c>
      <c r="D67" s="149"/>
      <c r="E67" s="150">
        <v>5923851900</v>
      </c>
      <c r="F67" s="149"/>
      <c r="G67" s="150">
        <v>6163509202</v>
      </c>
      <c r="H67" s="149"/>
      <c r="I67" s="150">
        <v>-239657302</v>
      </c>
      <c r="J67" s="149"/>
      <c r="K67" s="150">
        <v>125000</v>
      </c>
      <c r="L67" s="149"/>
      <c r="M67" s="150">
        <v>5923851900</v>
      </c>
      <c r="N67" s="149"/>
      <c r="O67" s="150">
        <v>4768825527</v>
      </c>
      <c r="P67" s="149"/>
      <c r="Q67" s="150">
        <v>1155026373</v>
      </c>
    </row>
    <row r="68" spans="1:17" ht="21.75" customHeight="1">
      <c r="A68" s="8" t="s">
        <v>61</v>
      </c>
      <c r="C68" s="150">
        <v>1832468</v>
      </c>
      <c r="D68" s="149"/>
      <c r="E68" s="150">
        <v>280018665443</v>
      </c>
      <c r="F68" s="149"/>
      <c r="G68" s="150">
        <v>266563223077</v>
      </c>
      <c r="H68" s="149"/>
      <c r="I68" s="150">
        <v>13455442366</v>
      </c>
      <c r="J68" s="149"/>
      <c r="K68" s="150">
        <v>1832468</v>
      </c>
      <c r="L68" s="149"/>
      <c r="M68" s="150">
        <v>280018665443</v>
      </c>
      <c r="N68" s="149"/>
      <c r="O68" s="150">
        <v>279554945494</v>
      </c>
      <c r="P68" s="149"/>
      <c r="Q68" s="150">
        <v>463719949</v>
      </c>
    </row>
    <row r="69" spans="1:17" ht="21.75" customHeight="1">
      <c r="A69" s="8" t="s">
        <v>38</v>
      </c>
      <c r="C69" s="150">
        <v>2445878</v>
      </c>
      <c r="D69" s="149"/>
      <c r="E69" s="150">
        <v>147656937728</v>
      </c>
      <c r="F69" s="149"/>
      <c r="G69" s="150">
        <v>159257860843</v>
      </c>
      <c r="H69" s="149"/>
      <c r="I69" s="150">
        <v>-11600923114</v>
      </c>
      <c r="J69" s="149"/>
      <c r="K69" s="150">
        <v>2445878</v>
      </c>
      <c r="L69" s="149"/>
      <c r="M69" s="150">
        <v>147656937728</v>
      </c>
      <c r="N69" s="149"/>
      <c r="O69" s="150">
        <v>147936941006</v>
      </c>
      <c r="P69" s="149"/>
      <c r="Q69" s="150">
        <v>-280003277</v>
      </c>
    </row>
    <row r="70" spans="1:17" ht="21.75" customHeight="1">
      <c r="A70" s="134" t="s">
        <v>131</v>
      </c>
      <c r="C70" s="160">
        <v>60000</v>
      </c>
      <c r="D70" s="149"/>
      <c r="E70" s="160">
        <v>51080210025</v>
      </c>
      <c r="F70" s="149"/>
      <c r="G70" s="160">
        <v>51736116225</v>
      </c>
      <c r="H70" s="149"/>
      <c r="I70" s="160">
        <v>-655906199</v>
      </c>
      <c r="J70" s="149"/>
      <c r="K70" s="160">
        <v>60000</v>
      </c>
      <c r="L70" s="149"/>
      <c r="M70" s="160">
        <v>51080210025</v>
      </c>
      <c r="N70" s="149"/>
      <c r="O70" s="160">
        <v>51736116225</v>
      </c>
      <c r="P70" s="149"/>
      <c r="Q70" s="160">
        <v>-655906199</v>
      </c>
    </row>
    <row r="71" spans="1:17" ht="21.75" customHeight="1">
      <c r="A71" s="8" t="s">
        <v>34</v>
      </c>
      <c r="C71" s="150">
        <v>10000000</v>
      </c>
      <c r="D71" s="149"/>
      <c r="E71" s="150">
        <v>104982166000</v>
      </c>
      <c r="F71" s="149"/>
      <c r="G71" s="150">
        <v>89680427475</v>
      </c>
      <c r="H71" s="149"/>
      <c r="I71" s="150">
        <v>15301738524</v>
      </c>
      <c r="J71" s="149"/>
      <c r="K71" s="150">
        <v>10000000</v>
      </c>
      <c r="L71" s="149"/>
      <c r="M71" s="150">
        <v>104982166000</v>
      </c>
      <c r="N71" s="149"/>
      <c r="O71" s="150">
        <v>129312626633</v>
      </c>
      <c r="P71" s="149"/>
      <c r="Q71" s="150">
        <v>-24330460633</v>
      </c>
    </row>
    <row r="72" spans="1:17" ht="21.75" customHeight="1">
      <c r="A72" s="8" t="s">
        <v>71</v>
      </c>
      <c r="C72" s="150">
        <v>7079893</v>
      </c>
      <c r="D72" s="149"/>
      <c r="E72" s="150">
        <v>44890807079</v>
      </c>
      <c r="F72" s="149"/>
      <c r="G72" s="150">
        <v>44890807079</v>
      </c>
      <c r="H72" s="149"/>
      <c r="I72" s="150">
        <v>0</v>
      </c>
      <c r="J72" s="149"/>
      <c r="K72" s="150">
        <v>7079893</v>
      </c>
      <c r="L72" s="149"/>
      <c r="M72" s="150">
        <v>44890807079</v>
      </c>
      <c r="N72" s="149"/>
      <c r="O72" s="150">
        <v>89781614158</v>
      </c>
      <c r="P72" s="149"/>
      <c r="Q72" s="150">
        <v>-44890807078</v>
      </c>
    </row>
    <row r="73" spans="1:17" ht="21.75" customHeight="1">
      <c r="A73" s="8" t="s">
        <v>64</v>
      </c>
      <c r="C73" s="150">
        <v>1000000</v>
      </c>
      <c r="D73" s="149"/>
      <c r="E73" s="150">
        <v>129689689000</v>
      </c>
      <c r="F73" s="149"/>
      <c r="G73" s="150">
        <v>122247664000</v>
      </c>
      <c r="H73" s="149"/>
      <c r="I73" s="150">
        <v>7442024999</v>
      </c>
      <c r="J73" s="149"/>
      <c r="K73" s="150">
        <v>1000000</v>
      </c>
      <c r="L73" s="149"/>
      <c r="M73" s="150">
        <v>129689689000</v>
      </c>
      <c r="N73" s="149"/>
      <c r="O73" s="150">
        <v>188992137204</v>
      </c>
      <c r="P73" s="149"/>
      <c r="Q73" s="150">
        <v>-59302448204</v>
      </c>
    </row>
    <row r="74" spans="1:17" ht="21.75" customHeight="1">
      <c r="A74" s="10" t="s">
        <v>82</v>
      </c>
      <c r="C74" s="151">
        <v>23482082</v>
      </c>
      <c r="D74" s="149"/>
      <c r="E74" s="151">
        <v>173123201710</v>
      </c>
      <c r="F74" s="149"/>
      <c r="G74" s="151">
        <v>173123201710</v>
      </c>
      <c r="H74" s="149"/>
      <c r="I74" s="151">
        <v>0</v>
      </c>
      <c r="J74" s="149"/>
      <c r="K74" s="151">
        <v>23482082</v>
      </c>
      <c r="L74" s="149"/>
      <c r="M74" s="151">
        <v>173123201710</v>
      </c>
      <c r="N74" s="149"/>
      <c r="O74" s="151">
        <v>346246403421</v>
      </c>
      <c r="P74" s="149"/>
      <c r="Q74" s="151">
        <v>-173123201710</v>
      </c>
    </row>
    <row r="75" spans="1:17" ht="21.75" customHeight="1" thickBot="1">
      <c r="A75" s="12" t="s">
        <v>104</v>
      </c>
      <c r="C75" s="152">
        <f>SUM(C8:C74)</f>
        <v>2682110918</v>
      </c>
      <c r="D75" s="149"/>
      <c r="E75" s="152">
        <f>SUM(E8:E74)</f>
        <v>18410886060559</v>
      </c>
      <c r="F75" s="149"/>
      <c r="G75" s="152">
        <f>SUM(G8:G74)</f>
        <v>15773469028020</v>
      </c>
      <c r="H75" s="149"/>
      <c r="I75" s="152">
        <f>SUM(I8:I74)</f>
        <v>2637417032530</v>
      </c>
      <c r="J75" s="149"/>
      <c r="K75" s="152">
        <f>SUM(K8:K74)</f>
        <v>2682110918</v>
      </c>
      <c r="L75" s="149"/>
      <c r="M75" s="152">
        <f>SUM(M8:M74)</f>
        <v>18410886053842</v>
      </c>
      <c r="N75" s="149"/>
      <c r="O75" s="152">
        <f>SUM(O8:O74)</f>
        <v>12586785866889</v>
      </c>
      <c r="P75" s="149"/>
      <c r="Q75" s="152">
        <f>SUM(Q8:Q74)</f>
        <v>5824100186951</v>
      </c>
    </row>
  </sheetData>
  <sortState xmlns:xlrd2="http://schemas.microsoft.com/office/spreadsheetml/2017/richdata2" ref="A8:Q74">
    <sortCondition descending="1" ref="Q8:Q74"/>
  </sortState>
  <mergeCells count="7"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16</vt:i4>
      </vt:variant>
    </vt:vector>
  </HeadingPairs>
  <TitlesOfParts>
    <vt:vector size="34" baseType="lpstr">
      <vt:lpstr>صورت وضعیت </vt:lpstr>
      <vt:lpstr>سهام</vt:lpstr>
      <vt:lpstr>گواهی سپرده کالایی </vt:lpstr>
      <vt:lpstr>اوراق مشتقه</vt:lpstr>
      <vt:lpstr>اوراق</vt:lpstr>
      <vt:lpstr>تعدیل قیمت</vt:lpstr>
      <vt:lpstr>سپرده</vt:lpstr>
      <vt:lpstr>درآمد</vt:lpstr>
      <vt:lpstr>درآمد سرمایه گذاری در سهام</vt:lpstr>
      <vt:lpstr>درآمد حاصل ازگواهی سپرده کالایی</vt:lpstr>
      <vt:lpstr>درآمد سرمایه گذاری در اوراق به</vt:lpstr>
      <vt:lpstr>درآمد سپرده بانکی</vt:lpstr>
      <vt:lpstr>سایر درآمدها</vt:lpstr>
      <vt:lpstr>درآمد سود سهام</vt:lpstr>
      <vt:lpstr>سود اوراق بهادار</vt:lpstr>
      <vt:lpstr>سود سپرده بانکی</vt:lpstr>
      <vt:lpstr>درآمد ناشی از فروش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 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Sara Golmohammadi</dc:creator>
  <dc:description/>
  <cp:lastModifiedBy>Sara Golmohammadi</cp:lastModifiedBy>
  <dcterms:created xsi:type="dcterms:W3CDTF">2026-08-24T08:04:00Z</dcterms:created>
  <dcterms:modified xsi:type="dcterms:W3CDTF">2026-08-25T10:11:22Z</dcterms:modified>
</cp:coreProperties>
</file>