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olmohammadi\Desktop\سهامی اهرمی پیشران پارسیان\صورت وضعیت پرتفو\14050627\"/>
    </mc:Choice>
  </mc:AlternateContent>
  <xr:revisionPtr revIDLastSave="0" documentId="13_ncr:1_{7F542B22-2FEA-45DF-A416-514DF9046DFE}" xr6:coauthVersionLast="47" xr6:coauthVersionMax="47" xr10:uidLastSave="{00000000-0000-0000-0000-000000000000}"/>
  <bookViews>
    <workbookView xWindow="-28920" yWindow="-90" windowWidth="29040" windowHeight="15720" activeTab="1" xr2:uid="{00000000-000D-0000-FFFF-FFFF00000000}"/>
  </bookViews>
  <sheets>
    <sheet name="صورت وضعیت" sheetId="1" r:id="rId1"/>
    <sheet name="سهام" sheetId="2" r:id="rId2"/>
    <sheet name="گواهی سپرده کالایی " sheetId="22" r:id="rId3"/>
    <sheet name="اوراق مشتقه" sheetId="3" r:id="rId4"/>
    <sheet name="اوراق" sheetId="5" r:id="rId5"/>
    <sheet name="سپرده" sheetId="7" r:id="rId6"/>
    <sheet name="درآمد" sheetId="8" r:id="rId7"/>
    <sheet name="درآمد سرمایه گذاری در سهام" sheetId="9" r:id="rId8"/>
    <sheet name="درآمد حاصل ازگواهی سپرده کالایی" sheetId="23" r:id="rId9"/>
    <sheet name="درآمد سرمایه گذاری در اوراق به" sheetId="11" r:id="rId10"/>
    <sheet name="درآمد سپرده بانکی" sheetId="13" r:id="rId11"/>
    <sheet name="سایر درآمدها" sheetId="14" r:id="rId12"/>
    <sheet name="درآمد سود سهام" sheetId="15" r:id="rId13"/>
    <sheet name="سود اوراق بهادار" sheetId="17" r:id="rId14"/>
    <sheet name="سود سپرده بانکی" sheetId="18" r:id="rId15"/>
    <sheet name="درآمد ناشی از فروش" sheetId="19" r:id="rId16"/>
    <sheet name="درآمد ناشی از تغییر قیمت اوراق" sheetId="21" r:id="rId17"/>
  </sheets>
  <definedNames>
    <definedName name="_xlnm.Print_Area" localSheetId="4">اوراق!$A$1:$AM$10</definedName>
    <definedName name="_xlnm.Print_Area" localSheetId="3">'اوراق مشتقه'!$A$1:$AS$17</definedName>
    <definedName name="_xlnm.Print_Area" localSheetId="6">درآمد!$A$1:$K$13</definedName>
    <definedName name="_xlnm.Print_Area" localSheetId="10">'درآمد سپرده بانکی'!$A$1:$K$13</definedName>
    <definedName name="_xlnm.Print_Area" localSheetId="9">'درآمد سرمایه گذاری در اوراق به'!$A$1:$S$13</definedName>
    <definedName name="_xlnm.Print_Area" localSheetId="7">'درآمد سرمایه گذاری در سهام'!$A$1:$V$114</definedName>
    <definedName name="_xlnm.Print_Area" localSheetId="12">'درآمد سود سهام'!$A$1:$T$73</definedName>
    <definedName name="_xlnm.Print_Area" localSheetId="16">'درآمد ناشی از تغییر قیمت اوراق'!$A$1:$Q$79</definedName>
    <definedName name="_xlnm.Print_Area" localSheetId="15">'درآمد ناشی از فروش'!$A$1:$Q$85</definedName>
    <definedName name="_xlnm.Print_Area" localSheetId="11">'سایر درآمدها'!$A$1:$G$10</definedName>
    <definedName name="_xlnm.Print_Area" localSheetId="5">سپرده!$A$1:$M$14</definedName>
    <definedName name="_xlnm.Print_Area" localSheetId="1">سهام!$A$1:$AB$77</definedName>
    <definedName name="_xlnm.Print_Area" localSheetId="13">'سود اوراق بهادار'!$A$1:$U$12</definedName>
    <definedName name="_xlnm.Print_Area" localSheetId="14">'سود سپرده بانکی'!$A$1:$N$13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8" l="1"/>
  <c r="E13" i="18"/>
  <c r="G13" i="18"/>
  <c r="I13" i="18"/>
  <c r="K13" i="18"/>
  <c r="M13" i="18"/>
  <c r="S11" i="23"/>
  <c r="Q79" i="21"/>
  <c r="J13" i="13"/>
  <c r="J9" i="13"/>
  <c r="J10" i="13"/>
  <c r="J11" i="13"/>
  <c r="J12" i="13"/>
  <c r="J8" i="13"/>
  <c r="F13" i="13"/>
  <c r="F12" i="13"/>
  <c r="F9" i="13"/>
  <c r="F10" i="13"/>
  <c r="F11" i="13"/>
  <c r="F8" i="13"/>
  <c r="O9" i="15"/>
  <c r="S114" i="9" l="1"/>
  <c r="I73" i="15"/>
  <c r="K73" i="15"/>
  <c r="M73" i="15"/>
  <c r="O73" i="15"/>
  <c r="Q73" i="15"/>
  <c r="S73" i="15"/>
  <c r="O114" i="9" l="1"/>
  <c r="V102" i="9"/>
  <c r="Q85" i="19"/>
  <c r="C85" i="19"/>
  <c r="E85" i="19"/>
  <c r="G85" i="19"/>
  <c r="I85" i="19"/>
  <c r="K85" i="19"/>
  <c r="M85" i="19"/>
  <c r="O85" i="19"/>
  <c r="U114" i="9"/>
  <c r="C114" i="9"/>
  <c r="E114" i="9"/>
  <c r="G114" i="9"/>
  <c r="I114" i="9"/>
  <c r="M114" i="9"/>
  <c r="Q114" i="9"/>
  <c r="L14" i="7"/>
  <c r="D14" i="7"/>
  <c r="F14" i="7"/>
  <c r="H14" i="7"/>
  <c r="J14" i="7"/>
  <c r="Q11" i="23" l="1"/>
  <c r="O11" i="23"/>
  <c r="M11" i="23"/>
  <c r="I11" i="23"/>
  <c r="G11" i="23"/>
  <c r="E11" i="23"/>
  <c r="C11" i="23"/>
  <c r="F13" i="8" l="1"/>
  <c r="J13" i="8"/>
  <c r="H13" i="8" l="1"/>
</calcChain>
</file>

<file path=xl/sharedStrings.xml><?xml version="1.0" encoding="utf-8"?>
<sst xmlns="http://schemas.openxmlformats.org/spreadsheetml/2006/main" count="807" uniqueCount="293">
  <si>
    <t>صندوق سرمایه گذاری سهامی اهرمی پیشران پارسیان</t>
  </si>
  <si>
    <t>صورت وضعیت پرتفوی</t>
  </si>
  <si>
    <t>برای ماه منتهی به 1405/06/27</t>
  </si>
  <si>
    <t>-1</t>
  </si>
  <si>
    <t>سرمایه گذاری ها</t>
  </si>
  <si>
    <t>-1-1</t>
  </si>
  <si>
    <t>سرمایه گذاری در سهام و حق تقدم سهام</t>
  </si>
  <si>
    <t>1405/05/27</t>
  </si>
  <si>
    <t>تغییرات طی دوره</t>
  </si>
  <si>
    <t>1405/06/27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</si>
  <si>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</si>
  <si>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</si>
  <si>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</si>
  <si>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</si>
  <si>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</si>
  <si>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</si>
  <si>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</si>
  <si>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</si>
  <si>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</si>
  <si>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</si>
  <si>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اقتصادی و خودکفایی آزادگان</t>
  </si>
  <si>
    <t>بانک تجارت</t>
  </si>
  <si>
    <t>بانک خاورمیانه</t>
  </si>
  <si>
    <t>بانک ملت</t>
  </si>
  <si>
    <t>بانک‌اقتصادنوین‌</t>
  </si>
  <si>
    <t>بورس کالای ایران</t>
  </si>
  <si>
    <t>پالایش نفت اصفهان</t>
  </si>
  <si>
    <t>پالایش نفت بندرعباس</t>
  </si>
  <si>
    <t>پاکدیس</t>
  </si>
  <si>
    <t>پتروشیمی پردیس</t>
  </si>
  <si>
    <t>پتروشیمی تندگویان</t>
  </si>
  <si>
    <t>پتروشیمی‌شیراز</t>
  </si>
  <si>
    <t>پخش البرز</t>
  </si>
  <si>
    <t>پدیده شیمی قرن</t>
  </si>
  <si>
    <t>پنبه و دانه های روغنی خراسان</t>
  </si>
  <si>
    <t>تامین سرمایه لوتوس پارسیان</t>
  </si>
  <si>
    <t>تایدواترخاورمیانه</t>
  </si>
  <si>
    <t>تراکتورسازی‌ایران‌</t>
  </si>
  <si>
    <t>توسعه‌معادن‌وفلزات‌</t>
  </si>
  <si>
    <t>تولیدی‌مهرام‌</t>
  </si>
  <si>
    <t>داروسازی‌ فارابی‌</t>
  </si>
  <si>
    <t>رینگ اسپرت نور نی ریز</t>
  </si>
  <si>
    <t>س. صنایع‌شیمیایی‌ایران</t>
  </si>
  <si>
    <t>س. نفت و گاز و پتروشیمی تأمین</t>
  </si>
  <si>
    <t>سرمایه گذاری تامین اجتماعی</t>
  </si>
  <si>
    <t>سرمایه گذاری دارویی تامین</t>
  </si>
  <si>
    <t>سرمایه گذاری صدرتامین</t>
  </si>
  <si>
    <t>سرمایه گذاری گروه توسعه ملی</t>
  </si>
  <si>
    <t>سرمایه‌گذاری‌غدیر(هلدینگ‌</t>
  </si>
  <si>
    <t>سیمان آبیک</t>
  </si>
  <si>
    <t>سیمان فارس و خوزستان</t>
  </si>
  <si>
    <t>سیمان‌ شرق‌</t>
  </si>
  <si>
    <t>سیمان‌ صوفیان‌</t>
  </si>
  <si>
    <t>سیمان‌خاش‌</t>
  </si>
  <si>
    <t>سیمان‌شاهرود</t>
  </si>
  <si>
    <t>سیمان‌هگمتان‌</t>
  </si>
  <si>
    <t>شرکت س استان آذربایجان غربی</t>
  </si>
  <si>
    <t>شرکت صنایع غذایی مینو شرق</t>
  </si>
  <si>
    <t>شمش طلا GoldBar</t>
  </si>
  <si>
    <t>صنایع پتروشیمی خلیج فارس</t>
  </si>
  <si>
    <t>صنایع غذایی رضوی</t>
  </si>
  <si>
    <t>صنعت غذایی کورش</t>
  </si>
  <si>
    <t>فجر انرژی خلیج فارس</t>
  </si>
  <si>
    <t>فروشگاههای زنجیره ای افق کوروش</t>
  </si>
  <si>
    <t>گروه مالی صبا تامین</t>
  </si>
  <si>
    <t>گروه مالی نماد غدیر(سهامی عام)</t>
  </si>
  <si>
    <t>گسترش نفت و گاز پارسیان</t>
  </si>
  <si>
    <t>لابراتوارداروسازی‌  دکترعبیدی‌</t>
  </si>
  <si>
    <t>مبین انرژی خلیج فارس</t>
  </si>
  <si>
    <t>مدیریت نیروگاهی ایرانیان مپنا</t>
  </si>
  <si>
    <t>مس کاتد CopperCthd</t>
  </si>
  <si>
    <t>مس‌ شهیدباهنر</t>
  </si>
  <si>
    <t>معدنی و صنعتی گل گهر</t>
  </si>
  <si>
    <t>ملی‌ صنایع‌ مس‌ ایران‌</t>
  </si>
  <si>
    <t>موتوژن‌</t>
  </si>
  <si>
    <t>نفت سپاهان</t>
  </si>
  <si>
    <t>نفت‌ بهران‌</t>
  </si>
  <si>
    <t>نفت‌ پارس‌</t>
  </si>
  <si>
    <t>کشاورزی و دامپروری بینالود</t>
  </si>
  <si>
    <t>کشاورزی و دامپروری فجر اصفهان</t>
  </si>
  <si>
    <t>کشت و دام قیام اصفهان</t>
  </si>
  <si>
    <t>کشت و دامداری فکا</t>
  </si>
  <si>
    <t>کشت و صنعت جوین</t>
  </si>
  <si>
    <t>کشت و صنعت هلال</t>
  </si>
  <si>
    <t>کشتیرانی جمهوری اسلامی ایران</t>
  </si>
  <si>
    <t>کلر پارس</t>
  </si>
  <si>
    <t>گروه پتروشیمی تابان فردا</t>
  </si>
  <si>
    <t>سبحان دارو</t>
  </si>
  <si>
    <t>فولاد سیرجان ایرانیان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</si>
  <si>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</si>
  <si>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</si>
  <si>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</si>
  <si>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</si>
  <si>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</si>
  <si>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</si>
  <si>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</si>
  <si>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وبملت-1383-05/07/27</t>
  </si>
  <si>
    <t>1405/07/27</t>
  </si>
  <si>
    <t>اختیارف ت فارس-9242-05/06/31</t>
  </si>
  <si>
    <t>1405/06/31</t>
  </si>
  <si>
    <t>اختیارف ت شستا-1496-05/07/13</t>
  </si>
  <si>
    <t>1405/07/13</t>
  </si>
  <si>
    <t>-2-1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</si>
  <si>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</si>
  <si>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</si>
  <si>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</si>
  <si>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</si>
  <si>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</si>
  <si>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</si>
  <si>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</si>
  <si>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</si>
  <si>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</si>
  <si>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عالیس-پارسیان070224</t>
  </si>
  <si>
    <t>بله</t>
  </si>
  <si>
    <t>1403/02/24</t>
  </si>
  <si>
    <t>1407/02/24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</si>
  <si>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</si>
  <si>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</si>
  <si>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</si>
  <si>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</si>
  <si>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</si>
  <si>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</si>
  <si>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</si>
  <si>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</si>
  <si>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</si>
  <si>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</si>
  <si>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</si>
  <si>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</si>
  <si>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</si>
  <si>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</si>
  <si>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</si>
  <si>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</si>
  <si>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</si>
  <si>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</si>
  <si>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</si>
  <si>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</si>
  <si>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</si>
  <si>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</si>
  <si>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</si>
  <si>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</si>
  <si>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</si>
  <si>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</si>
  <si>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</si>
  <si>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</si>
  <si>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خراسان</t>
  </si>
  <si>
    <t>ریخته‌گری‌ تراکتورسازی‌ ایران‌</t>
  </si>
  <si>
    <t>سرمایه‌گذاری‌صندوق‌بازنشستگی‌</t>
  </si>
  <si>
    <t>گروه مالی مهرگان تامین پارس</t>
  </si>
  <si>
    <t>فولاد مبارکه اصفهان</t>
  </si>
  <si>
    <t>ح . معدنی‌وصنعتی‌چادرملو</t>
  </si>
  <si>
    <t>ح . سنگ آهن گهرزمین</t>
  </si>
  <si>
    <t>پتروشیمی جم پیلن</t>
  </si>
  <si>
    <t>کیمیا کالای رازی</t>
  </si>
  <si>
    <t>بیمه البرز</t>
  </si>
  <si>
    <t>ح . تامین سرمایه لوتوس پارسیان</t>
  </si>
  <si>
    <t>بانک صادرات ایران</t>
  </si>
  <si>
    <t>بیمه کوثر</t>
  </si>
  <si>
    <t>گروه‌ صنعتی‌ بارز</t>
  </si>
  <si>
    <t>ح . معدنی و صنعتی گل گهر</t>
  </si>
  <si>
    <t>گروه صنعتی درپاد تبریز</t>
  </si>
  <si>
    <t>کویر تایر</t>
  </si>
  <si>
    <t>ح . توسعه‌معادن‌وفلزات‌</t>
  </si>
  <si>
    <t>پتروشیمی اروند</t>
  </si>
  <si>
    <t>گروه‌صنعتی‌بوتان‌</t>
  </si>
  <si>
    <t>پتروشیمی پارس</t>
  </si>
  <si>
    <t>توسعه معدنی و صنعتی صبانور</t>
  </si>
  <si>
    <t>توسعه خدمات دریایی وبندری سینا</t>
  </si>
  <si>
    <t>توسعه فن افزار توسن</t>
  </si>
  <si>
    <t>سیمان فارس نو</t>
  </si>
  <si>
    <t>تولیدات پتروشیمی قائد بصیر</t>
  </si>
  <si>
    <t>شرکت بهمن لیزینگ</t>
  </si>
  <si>
    <t>سنگ آهن گهرزمین</t>
  </si>
  <si>
    <t>پتروشیمی جم</t>
  </si>
  <si>
    <t>معدنکاران نسوز</t>
  </si>
  <si>
    <t>حفاری شمال</t>
  </si>
  <si>
    <t>مجتمع کاشی و سنگ پرسپولیس یزد</t>
  </si>
  <si>
    <t>صنعتی دوده فام</t>
  </si>
  <si>
    <t>معدنی‌وصنعتی‌چادرملو</t>
  </si>
  <si>
    <t>ح . سرمایه گذاری صدرتامین</t>
  </si>
  <si>
    <t>پالایش نفت تهران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</si>
  <si>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</si>
  <si>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</si>
  <si>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</si>
  <si>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</si>
  <si>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کویر510-بدون ضامن</t>
  </si>
  <si>
    <t>صکوک مرابحه پتایر073-بدون ضامن</t>
  </si>
  <si>
    <t>مرابحه پکاشیمی-لوتوس071219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</si>
  <si>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</si>
  <si>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</si>
  <si>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</si>
  <si>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</si>
  <si>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</si>
  <si>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</si>
  <si>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</si>
  <si>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</si>
  <si>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</si>
  <si>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</si>
  <si>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</si>
  <si>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</si>
  <si>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</si>
  <si>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</si>
  <si>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</si>
  <si>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1405/03/27</t>
  </si>
  <si>
    <t>1405/04/31</t>
  </si>
  <si>
    <t>1405/04/30</t>
  </si>
  <si>
    <t>1405/04/17</t>
  </si>
  <si>
    <t>1405/04/20</t>
  </si>
  <si>
    <t>1405/03/31</t>
  </si>
  <si>
    <t>1405/04/11</t>
  </si>
  <si>
    <t>1405/02/29</t>
  </si>
  <si>
    <t>1405/05/28</t>
  </si>
  <si>
    <t>1405/02/31</t>
  </si>
  <si>
    <t>1405/02/30</t>
  </si>
  <si>
    <t>1405/03/23</t>
  </si>
  <si>
    <t>1405/05/11</t>
  </si>
  <si>
    <t>1405/04/10</t>
  </si>
  <si>
    <t>1405/03/19</t>
  </si>
  <si>
    <t>1405/03/25</t>
  </si>
  <si>
    <t>1405/05/18</t>
  </si>
  <si>
    <t>1405/06/25</t>
  </si>
  <si>
    <t>1405/06/23</t>
  </si>
  <si>
    <t>1405/03/03</t>
  </si>
  <si>
    <t>1405/06/17</t>
  </si>
  <si>
    <t>1405/04/07</t>
  </si>
  <si>
    <t>1405/03/28</t>
  </si>
  <si>
    <t>1405/04/27</t>
  </si>
  <si>
    <t>1405/01/31</t>
  </si>
  <si>
    <t>1405/04/21</t>
  </si>
  <si>
    <t>1405/04/09</t>
  </si>
  <si>
    <t>1405/04/25</t>
  </si>
  <si>
    <t>1405/04/24</t>
  </si>
  <si>
    <t>1405/02/14</t>
  </si>
  <si>
    <t>1405/01/30</t>
  </si>
  <si>
    <t>1405/03/12</t>
  </si>
  <si>
    <t>1405/02/27</t>
  </si>
  <si>
    <t>1405/04/23</t>
  </si>
  <si>
    <t>1405/05/04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</si>
  <si>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</si>
  <si>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</si>
  <si>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</si>
  <si>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</si>
  <si>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</si>
  <si>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1407/12/19</t>
  </si>
  <si>
    <t>1407/03/06</t>
  </si>
  <si>
    <t>1405/10/24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</si>
  <si>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</si>
  <si>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</si>
  <si>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</si>
  <si>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</si>
  <si>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</si>
  <si>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</si>
  <si>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</si>
  <si>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سرمایه گذاری در گواهی سپرده کالایی </t>
  </si>
  <si>
    <t>‫اطلاعات اوراق بهادار با درآمد ثابت</t>
  </si>
  <si>
    <t>‫تغییرات طی دوره</t>
  </si>
  <si>
    <t>‫نام اوراق</t>
  </si>
  <si>
    <t>یادداشت توضیحی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</si>
  <si>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</si>
  <si>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</si>
  <si>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</si>
  <si>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</si>
  <si>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</si>
  <si>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‫نرخ سود مؤثر</t>
  </si>
  <si>
    <t>‫تعداد</t>
  </si>
  <si>
    <t>‫بهای تمام شده</t>
  </si>
  <si>
    <t>‫خالص ارزش فروش</t>
  </si>
  <si>
    <t>‫خرید طی دوره</t>
  </si>
  <si>
    <t>‫فروش طی دوره</t>
  </si>
  <si>
    <t>‫قیمت بازار هر ورقه</t>
  </si>
  <si>
    <t>‫درصد به کل دارایی ها</t>
  </si>
  <si>
    <t>‫مبلغ فروش</t>
  </si>
  <si>
    <t>1-1-2</t>
  </si>
  <si>
    <t>‫خیر</t>
  </si>
  <si>
    <t>بورس کالا</t>
  </si>
  <si>
    <t>‫0000/00/02</t>
  </si>
  <si>
    <t>‫جمع</t>
  </si>
  <si>
    <t>‫2-2- درآمد حاصل از سرمایه گذاری در گواهی سپرده کالایی:</t>
  </si>
  <si>
    <t>‫درآمد سود اوراق</t>
  </si>
  <si>
    <t>‫درآمد تغییر ارزش</t>
  </si>
  <si>
    <t>‫درآمد فروش</t>
  </si>
  <si>
    <t>برای ماه منتهی به 1404/03/27</t>
  </si>
  <si>
    <t>اختیارف ت فولاد-2899-05/07/04</t>
  </si>
  <si>
    <t>1405/07/04</t>
  </si>
  <si>
    <t xml:space="preserve">بانک پارسیان </t>
  </si>
  <si>
    <t xml:space="preserve">بانک ملت </t>
  </si>
  <si>
    <t xml:space="preserve">بانک خاورمیانه </t>
  </si>
  <si>
    <t xml:space="preserve">بانک پاسارگاد </t>
  </si>
  <si>
    <t xml:space="preserve">بانک گردشگری </t>
  </si>
  <si>
    <t>درآمد حاصل از سرمایه گذاری در گواهی سپرده کالایی</t>
  </si>
  <si>
    <t>پتروشیمی بوعلی سینا</t>
  </si>
  <si>
    <t>1-2- درآمد حاصل از سرمایه­گذاری در سهام و حق تقدم سهام</t>
  </si>
  <si>
    <t xml:space="preserve">درصد سود </t>
  </si>
  <si>
    <t>بانک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</si>
</sst>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_(* #,##0.0000_);_(* \(#,##0.0000\);_(* &quot;-&quot;??_);_(@_)"/>
    <numFmt numFmtId="167" formatCode="_(* #,##0.0000_);_(* \(#,##0.0000\);_(* &quot;-&quot;????_);_(@_)"/>
    <numFmt numFmtId="168" formatCode="_(* #,##0_);_(* \(#,##0\);_(* &quot;-&quot;????_);_(@_)"/>
  </numFmts>
  <fonts count="24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1"/>
      <color indexed="8"/>
      <name val="B Nazanin"/>
      <charset val="178"/>
    </font>
    <font>
      <sz val="14"/>
      <color rgb="FF1E90FF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9"/>
      <color rgb="FF005EBB"/>
      <name val="Yekan"/>
    </font>
    <font>
      <sz val="13"/>
      <name val="B Nazanin"/>
      <charset val="178"/>
    </font>
    <font>
      <sz val="13"/>
      <color indexed="8"/>
      <name val="B Nazanin"/>
      <charset val="178"/>
    </font>
    <font>
      <sz val="11"/>
      <name val="B Nazanin"/>
      <charset val="178"/>
    </font>
    <font>
      <sz val="13"/>
      <color rgb="FF000000"/>
      <name val="B Nazanin"/>
      <charset val="178"/>
    </font>
    <font>
      <sz val="13"/>
      <color rgb="FF000000"/>
      <name val="Arial"/>
      <family val="2"/>
    </font>
    <font>
      <sz val="9"/>
      <color rgb="FF000000"/>
      <name val="Yekan"/>
    </font>
    <font>
      <sz val="11"/>
      <color indexed="8"/>
      <name val="Arial"/>
      <family val="2"/>
      <scheme val="minor"/>
    </font>
    <font>
      <b/>
      <sz val="14"/>
      <name val="B Nazanin"/>
      <charset val="178"/>
    </font>
    <font>
      <sz val="14"/>
      <color indexed="8"/>
      <name val="B Nazanin"/>
      <charset val="178"/>
    </font>
    <font>
      <sz val="14"/>
      <name val="B Nazanin"/>
      <charset val="178"/>
    </font>
    <font>
      <b/>
      <sz val="20"/>
      <color rgb="FF000000"/>
      <name val="B Nazanin"/>
      <charset val="178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17" fillId="0" borderId="0"/>
    <xf numFmtId="0" fontId="5" fillId="0" borderId="0"/>
    <xf numFmtId="43" fontId="17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56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top"/>
    </xf>
    <xf numFmtId="0" fontId="6" fillId="0" borderId="0" xfId="1" applyFont="1"/>
    <xf numFmtId="0" fontId="1" fillId="0" borderId="0" xfId="1" applyFont="1" applyAlignment="1">
      <alignment vertical="center"/>
    </xf>
    <xf numFmtId="49" fontId="2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5" fillId="0" borderId="0" xfId="1" applyAlignment="1">
      <alignment horizontal="left"/>
    </xf>
    <xf numFmtId="3" fontId="6" fillId="0" borderId="0" xfId="1" applyNumberFormat="1" applyFont="1"/>
    <xf numFmtId="37" fontId="9" fillId="0" borderId="7" xfId="1" applyNumberFormat="1" applyFont="1" applyBorder="1" applyAlignment="1">
      <alignment horizontal="center" vertical="center"/>
    </xf>
    <xf numFmtId="164" fontId="9" fillId="0" borderId="7" xfId="2" applyNumberFormat="1" applyFont="1" applyFill="1" applyBorder="1" applyAlignment="1">
      <alignment horizontal="center" vertical="center"/>
    </xf>
    <xf numFmtId="3" fontId="10" fillId="0" borderId="0" xfId="1" applyNumberFormat="1" applyFont="1"/>
    <xf numFmtId="49" fontId="9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9" fillId="0" borderId="0" xfId="1" applyFont="1" applyAlignment="1">
      <alignment horizontal="center" vertical="center"/>
    </xf>
    <xf numFmtId="43" fontId="9" fillId="0" borderId="0" xfId="2" applyFont="1" applyFill="1" applyAlignment="1">
      <alignment horizontal="center" vertical="center"/>
    </xf>
    <xf numFmtId="43" fontId="6" fillId="0" borderId="0" xfId="2" applyFont="1" applyFill="1" applyAlignment="1">
      <alignment horizontal="center"/>
    </xf>
    <xf numFmtId="37" fontId="1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/>
    </xf>
    <xf numFmtId="3" fontId="4" fillId="0" borderId="0" xfId="1" applyNumberFormat="1" applyFont="1" applyAlignment="1">
      <alignment horizontal="center" vertical="top"/>
    </xf>
    <xf numFmtId="164" fontId="9" fillId="0" borderId="0" xfId="2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horizontal="right" vertical="top"/>
    </xf>
    <xf numFmtId="164" fontId="6" fillId="0" borderId="0" xfId="2" applyNumberFormat="1" applyFont="1" applyFill="1" applyAlignment="1">
      <alignment horizontal="center"/>
    </xf>
    <xf numFmtId="0" fontId="5" fillId="0" borderId="0" xfId="1" applyAlignment="1">
      <alignment horizontal="center"/>
    </xf>
    <xf numFmtId="0" fontId="13" fillId="0" borderId="0" xfId="1" applyFont="1" applyAlignment="1">
      <alignment horizontal="center"/>
    </xf>
    <xf numFmtId="4" fontId="4" fillId="0" borderId="9" xfId="1" applyNumberFormat="1" applyFont="1" applyBorder="1" applyAlignment="1">
      <alignment horizontal="center" vertical="top"/>
    </xf>
    <xf numFmtId="3" fontId="4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165" fontId="5" fillId="0" borderId="0" xfId="1" applyNumberFormat="1" applyAlignment="1">
      <alignment horizontal="center"/>
    </xf>
    <xf numFmtId="164" fontId="0" fillId="0" borderId="0" xfId="2" applyNumberFormat="1" applyFont="1" applyFill="1" applyAlignment="1">
      <alignment horizontal="center"/>
    </xf>
    <xf numFmtId="164" fontId="5" fillId="0" borderId="0" xfId="1" applyNumberFormat="1" applyAlignment="1">
      <alignment horizontal="center"/>
    </xf>
    <xf numFmtId="3" fontId="14" fillId="0" borderId="0" xfId="1" applyNumberFormat="1" applyFont="1" applyAlignment="1">
      <alignment horizontal="center" vertical="top"/>
    </xf>
    <xf numFmtId="0" fontId="15" fillId="0" borderId="0" xfId="1" applyFont="1" applyAlignment="1">
      <alignment horizontal="center"/>
    </xf>
    <xf numFmtId="43" fontId="4" fillId="0" borderId="0" xfId="2" applyFont="1" applyFill="1" applyAlignment="1">
      <alignment horizontal="right" vertical="top"/>
    </xf>
    <xf numFmtId="4" fontId="4" fillId="0" borderId="7" xfId="1" applyNumberFormat="1" applyFont="1" applyBorder="1" applyAlignment="1">
      <alignment horizontal="center" vertical="top"/>
    </xf>
    <xf numFmtId="3" fontId="4" fillId="0" borderId="5" xfId="1" applyNumberFormat="1" applyFont="1" applyBorder="1" applyAlignment="1">
      <alignment horizontal="center" vertical="top"/>
    </xf>
    <xf numFmtId="164" fontId="9" fillId="0" borderId="9" xfId="2" applyNumberFormat="1" applyFont="1" applyFill="1" applyBorder="1" applyAlignment="1">
      <alignment horizontal="center" vertical="center"/>
    </xf>
    <xf numFmtId="43" fontId="9" fillId="0" borderId="9" xfId="2" applyFont="1" applyFill="1" applyBorder="1" applyAlignment="1">
      <alignment horizontal="center" vertical="center"/>
    </xf>
    <xf numFmtId="37" fontId="9" fillId="0" borderId="0" xfId="1" applyNumberFormat="1" applyFont="1" applyAlignment="1">
      <alignment horizontal="center" vertical="center"/>
    </xf>
    <xf numFmtId="2" fontId="9" fillId="0" borderId="9" xfId="1" applyNumberFormat="1" applyFont="1" applyBorder="1" applyAlignment="1">
      <alignment horizontal="center" vertical="center"/>
    </xf>
    <xf numFmtId="37" fontId="6" fillId="0" borderId="0" xfId="1" applyNumberFormat="1" applyFont="1" applyAlignment="1">
      <alignment horizontal="center"/>
    </xf>
    <xf numFmtId="49" fontId="9" fillId="0" borderId="11" xfId="1" applyNumberFormat="1" applyFont="1" applyBorder="1" applyAlignment="1">
      <alignment horizontal="center" vertical="center"/>
    </xf>
    <xf numFmtId="37" fontId="9" fillId="0" borderId="11" xfId="1" applyNumberFormat="1" applyFont="1" applyBorder="1" applyAlignment="1">
      <alignment horizontal="center" vertical="center"/>
    </xf>
    <xf numFmtId="164" fontId="9" fillId="0" borderId="11" xfId="2" applyNumberFormat="1" applyFont="1" applyFill="1" applyBorder="1" applyAlignment="1">
      <alignment horizontal="center" vertical="center"/>
    </xf>
    <xf numFmtId="2" fontId="9" fillId="0" borderId="11" xfId="1" applyNumberFormat="1" applyFont="1" applyBorder="1" applyAlignment="1">
      <alignment horizontal="center" vertical="center"/>
    </xf>
    <xf numFmtId="37" fontId="6" fillId="0" borderId="0" xfId="1" applyNumberFormat="1" applyFont="1"/>
    <xf numFmtId="3" fontId="5" fillId="0" borderId="0" xfId="1" applyNumberFormat="1"/>
    <xf numFmtId="2" fontId="6" fillId="0" borderId="0" xfId="1" applyNumberFormat="1" applyFont="1"/>
    <xf numFmtId="3" fontId="4" fillId="0" borderId="0" xfId="1" applyNumberFormat="1" applyFont="1" applyAlignment="1">
      <alignment horizontal="right" vertical="top"/>
    </xf>
    <xf numFmtId="4" fontId="4" fillId="0" borderId="0" xfId="1" applyNumberFormat="1" applyFont="1" applyAlignment="1">
      <alignment horizontal="right" vertical="top"/>
    </xf>
    <xf numFmtId="3" fontId="16" fillId="0" borderId="0" xfId="1" applyNumberFormat="1" applyFont="1"/>
    <xf numFmtId="164" fontId="6" fillId="0" borderId="0" xfId="1" applyNumberFormat="1" applyFont="1"/>
    <xf numFmtId="4" fontId="6" fillId="0" borderId="0" xfId="1" applyNumberFormat="1" applyFont="1"/>
    <xf numFmtId="166" fontId="16" fillId="0" borderId="0" xfId="2" applyNumberFormat="1" applyFont="1" applyFill="1"/>
    <xf numFmtId="3" fontId="5" fillId="0" borderId="0" xfId="1" applyNumberFormat="1" applyAlignment="1">
      <alignment horizontal="left"/>
    </xf>
    <xf numFmtId="37" fontId="5" fillId="0" borderId="0" xfId="1" applyNumberFormat="1" applyAlignment="1">
      <alignment horizontal="left"/>
    </xf>
    <xf numFmtId="164" fontId="6" fillId="0" borderId="0" xfId="2" applyNumberFormat="1" applyFont="1" applyFill="1"/>
    <xf numFmtId="167" fontId="6" fillId="0" borderId="0" xfId="1" applyNumberFormat="1" applyFont="1"/>
    <xf numFmtId="168" fontId="6" fillId="0" borderId="0" xfId="1" applyNumberFormat="1" applyFont="1"/>
    <xf numFmtId="0" fontId="1" fillId="0" borderId="0" xfId="1" applyFont="1" applyAlignment="1">
      <alignment horizontal="center" vertical="center"/>
    </xf>
    <xf numFmtId="0" fontId="6" fillId="0" borderId="0" xfId="3" applyFont="1"/>
    <xf numFmtId="0" fontId="2" fillId="0" borderId="0" xfId="1" applyFont="1" applyAlignment="1">
      <alignment horizontal="right" vertical="center"/>
    </xf>
    <xf numFmtId="0" fontId="5" fillId="0" borderId="0" xfId="4" applyAlignment="1">
      <alignment horizontal="left"/>
    </xf>
    <xf numFmtId="0" fontId="3" fillId="0" borderId="0" xfId="4" applyFont="1" applyAlignment="1">
      <alignment horizontal="center" vertical="center"/>
    </xf>
    <xf numFmtId="0" fontId="3" fillId="0" borderId="0" xfId="4" applyFont="1" applyAlignment="1">
      <alignment vertical="center"/>
    </xf>
    <xf numFmtId="37" fontId="8" fillId="0" borderId="7" xfId="3" applyNumberFormat="1" applyFont="1" applyBorder="1" applyAlignment="1">
      <alignment horizontal="center" vertical="center" wrapText="1"/>
    </xf>
    <xf numFmtId="37" fontId="8" fillId="0" borderId="0" xfId="3" applyNumberFormat="1" applyFont="1" applyAlignment="1">
      <alignment horizontal="center" vertical="center" wrapText="1"/>
    </xf>
    <xf numFmtId="37" fontId="8" fillId="0" borderId="12" xfId="3" applyNumberFormat="1" applyFont="1" applyBorder="1" applyAlignment="1">
      <alignment horizontal="center" vertical="center" wrapText="1"/>
    </xf>
    <xf numFmtId="37" fontId="11" fillId="0" borderId="0" xfId="3" applyNumberFormat="1" applyFont="1" applyAlignment="1">
      <alignment horizontal="right" vertical="center" wrapText="1"/>
    </xf>
    <xf numFmtId="43" fontId="11" fillId="0" borderId="0" xfId="5" applyFont="1" applyFill="1" applyAlignment="1">
      <alignment horizontal="center" vertical="center"/>
    </xf>
    <xf numFmtId="164" fontId="12" fillId="0" borderId="0" xfId="2" applyNumberFormat="1" applyFont="1" applyFill="1" applyAlignment="1">
      <alignment horizontal="center" vertical="center"/>
    </xf>
    <xf numFmtId="164" fontId="11" fillId="0" borderId="0" xfId="2" applyNumberFormat="1" applyFont="1" applyFill="1" applyAlignment="1">
      <alignment horizontal="center" vertical="center"/>
    </xf>
    <xf numFmtId="38" fontId="14" fillId="0" borderId="0" xfId="1" applyNumberFormat="1" applyFont="1" applyAlignment="1">
      <alignment horizontal="center" vertical="top"/>
    </xf>
    <xf numFmtId="38" fontId="15" fillId="0" borderId="0" xfId="1" applyNumberFormat="1" applyFont="1" applyAlignment="1">
      <alignment horizontal="center"/>
    </xf>
    <xf numFmtId="38" fontId="11" fillId="0" borderId="0" xfId="5" applyNumberFormat="1" applyFont="1" applyFill="1" applyAlignment="1">
      <alignment horizontal="center" vertical="center"/>
    </xf>
    <xf numFmtId="40" fontId="14" fillId="0" borderId="0" xfId="1" applyNumberFormat="1" applyFont="1" applyAlignment="1">
      <alignment horizontal="center" vertical="top"/>
    </xf>
    <xf numFmtId="38" fontId="11" fillId="0" borderId="0" xfId="3" applyNumberFormat="1" applyFont="1" applyAlignment="1">
      <alignment horizontal="center" vertical="center"/>
    </xf>
    <xf numFmtId="38" fontId="15" fillId="0" borderId="0" xfId="1" applyNumberFormat="1" applyFont="1" applyAlignment="1">
      <alignment horizontal="left"/>
    </xf>
    <xf numFmtId="38" fontId="12" fillId="0" borderId="0" xfId="3" applyNumberFormat="1" applyFont="1" applyAlignment="1">
      <alignment horizontal="center" vertical="center"/>
    </xf>
    <xf numFmtId="0" fontId="12" fillId="0" borderId="0" xfId="3" applyFont="1"/>
    <xf numFmtId="3" fontId="12" fillId="0" borderId="0" xfId="3" applyNumberFormat="1" applyFont="1"/>
    <xf numFmtId="37" fontId="18" fillId="0" borderId="13" xfId="3" applyNumberFormat="1" applyFont="1" applyBorder="1" applyAlignment="1">
      <alignment horizontal="center" vertical="center"/>
    </xf>
    <xf numFmtId="0" fontId="19" fillId="0" borderId="0" xfId="3" applyFont="1"/>
    <xf numFmtId="164" fontId="6" fillId="0" borderId="13" xfId="2" applyNumberFormat="1" applyFont="1" applyFill="1" applyBorder="1"/>
    <xf numFmtId="164" fontId="19" fillId="0" borderId="0" xfId="2" applyNumberFormat="1" applyFont="1" applyFill="1"/>
    <xf numFmtId="38" fontId="20" fillId="0" borderId="9" xfId="3" applyNumberFormat="1" applyFont="1" applyBorder="1" applyAlignment="1">
      <alignment horizontal="center" vertical="center"/>
    </xf>
    <xf numFmtId="164" fontId="20" fillId="0" borderId="13" xfId="2" applyNumberFormat="1" applyFont="1" applyFill="1" applyBorder="1" applyAlignment="1">
      <alignment horizontal="center" vertical="center"/>
    </xf>
    <xf numFmtId="38" fontId="19" fillId="0" borderId="0" xfId="3" applyNumberFormat="1" applyFont="1"/>
    <xf numFmtId="40" fontId="20" fillId="0" borderId="9" xfId="3" applyNumberFormat="1" applyFont="1" applyBorder="1" applyAlignment="1">
      <alignment horizontal="center" vertical="center"/>
    </xf>
    <xf numFmtId="38" fontId="20" fillId="0" borderId="0" xfId="3" applyNumberFormat="1" applyFont="1" applyAlignment="1">
      <alignment horizontal="center" vertical="center"/>
    </xf>
    <xf numFmtId="3" fontId="6" fillId="0" borderId="0" xfId="3" applyNumberFormat="1" applyFont="1"/>
    <xf numFmtId="37" fontId="9" fillId="0" borderId="11" xfId="3" applyNumberFormat="1" applyFont="1" applyBorder="1" applyAlignment="1">
      <alignment horizontal="center" vertical="center"/>
    </xf>
    <xf numFmtId="37" fontId="9" fillId="0" borderId="0" xfId="3" applyNumberFormat="1" applyFont="1" applyAlignment="1">
      <alignment horizontal="center" vertical="center"/>
    </xf>
    <xf numFmtId="38" fontId="4" fillId="0" borderId="0" xfId="1" applyNumberFormat="1" applyFont="1" applyAlignment="1">
      <alignment horizontal="right" vertical="top"/>
    </xf>
    <xf numFmtId="38" fontId="5" fillId="0" borderId="0" xfId="1" applyNumberFormat="1" applyAlignment="1">
      <alignment horizontal="left"/>
    </xf>
    <xf numFmtId="40" fontId="4" fillId="0" borderId="0" xfId="1" applyNumberFormat="1" applyFont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top"/>
    </xf>
    <xf numFmtId="3" fontId="4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0" fontId="0" fillId="0" borderId="0" xfId="0" applyBorder="1" applyAlignment="1">
      <alignment horizontal="left"/>
    </xf>
    <xf numFmtId="3" fontId="4" fillId="0" borderId="0" xfId="0" applyNumberFormat="1" applyFont="1" applyFill="1" applyBorder="1" applyAlignment="1">
      <alignment vertical="top"/>
    </xf>
    <xf numFmtId="3" fontId="4" fillId="0" borderId="0" xfId="0" applyNumberFormat="1" applyFont="1" applyFill="1" applyBorder="1" applyAlignment="1">
      <alignment horizontal="right" vertical="top"/>
    </xf>
    <xf numFmtId="4" fontId="4" fillId="0" borderId="0" xfId="0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2" borderId="2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6" xfId="0" applyFont="1" applyFill="1" applyBorder="1" applyAlignment="1">
      <alignment horizontal="center" vertical="top"/>
    </xf>
    <xf numFmtId="4" fontId="4" fillId="0" borderId="6" xfId="0" applyNumberFormat="1" applyFont="1" applyFill="1" applyBorder="1" applyAlignment="1">
      <alignment horizontal="center" vertical="top"/>
    </xf>
    <xf numFmtId="3" fontId="4" fillId="0" borderId="6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4" fontId="4" fillId="0" borderId="5" xfId="0" applyNumberFormat="1" applyFont="1" applyFill="1" applyBorder="1" applyAlignment="1">
      <alignment horizontal="center" vertical="top"/>
    </xf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38" fontId="4" fillId="0" borderId="2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4" fillId="0" borderId="0" xfId="0" applyNumberFormat="1" applyFont="1" applyFill="1" applyAlignment="1">
      <alignment horizontal="right" vertical="top"/>
    </xf>
    <xf numFmtId="38" fontId="4" fillId="0" borderId="4" xfId="0" applyNumberFormat="1" applyFont="1" applyFill="1" applyBorder="1" applyAlignment="1">
      <alignment horizontal="right" vertical="top"/>
    </xf>
    <xf numFmtId="38" fontId="4" fillId="0" borderId="5" xfId="0" applyNumberFormat="1" applyFont="1" applyFill="1" applyBorder="1" applyAlignment="1">
      <alignment horizontal="right" vertical="top"/>
    </xf>
    <xf numFmtId="40" fontId="4" fillId="0" borderId="2" xfId="0" applyNumberFormat="1" applyFont="1" applyFill="1" applyBorder="1" applyAlignment="1">
      <alignment horizontal="right" vertical="top"/>
    </xf>
    <xf numFmtId="40" fontId="4" fillId="0" borderId="0" xfId="0" applyNumberFormat="1" applyFont="1" applyFill="1" applyAlignment="1">
      <alignment horizontal="right" vertical="top"/>
    </xf>
    <xf numFmtId="40" fontId="4" fillId="0" borderId="4" xfId="0" applyNumberFormat="1" applyFont="1" applyFill="1" applyBorder="1" applyAlignment="1">
      <alignment horizontal="right" vertical="top"/>
    </xf>
    <xf numFmtId="40" fontId="4" fillId="0" borderId="5" xfId="0" applyNumberFormat="1" applyFont="1" applyFill="1" applyBorder="1" applyAlignment="1">
      <alignment horizontal="right" vertical="top"/>
    </xf>
    <xf numFmtId="43" fontId="14" fillId="0" borderId="0" xfId="6" applyFont="1" applyAlignment="1">
      <alignment horizontal="center" vertical="top"/>
    </xf>
    <xf numFmtId="43" fontId="20" fillId="0" borderId="9" xfId="6" applyFont="1" applyBorder="1" applyAlignment="1">
      <alignment horizontal="center" vertical="center"/>
    </xf>
    <xf numFmtId="43" fontId="20" fillId="0" borderId="13" xfId="6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top"/>
    </xf>
    <xf numFmtId="38" fontId="4" fillId="0" borderId="0" xfId="0" applyNumberFormat="1" applyFont="1" applyAlignment="1">
      <alignment horizontal="right" vertical="top"/>
    </xf>
    <xf numFmtId="43" fontId="0" fillId="0" borderId="0" xfId="2" applyFont="1" applyAlignment="1">
      <alignment horizontal="left"/>
    </xf>
    <xf numFmtId="0" fontId="0" fillId="0" borderId="0" xfId="0" applyAlignment="1">
      <alignment horizontal="right"/>
    </xf>
    <xf numFmtId="38" fontId="4" fillId="0" borderId="0" xfId="0" applyNumberFormat="1" applyFont="1" applyFill="1" applyBorder="1" applyAlignment="1">
      <alignment horizontal="right" vertical="top"/>
    </xf>
    <xf numFmtId="38" fontId="4" fillId="0" borderId="4" xfId="0" applyNumberFormat="1" applyFont="1" applyBorder="1" applyAlignment="1">
      <alignment horizontal="right" vertical="top"/>
    </xf>
    <xf numFmtId="38" fontId="4" fillId="0" borderId="0" xfId="0" applyNumberFormat="1" applyFont="1" applyAlignment="1">
      <alignment horizontal="center" vertical="top"/>
    </xf>
    <xf numFmtId="40" fontId="4" fillId="0" borderId="0" xfId="0" applyNumberFormat="1" applyFont="1" applyAlignment="1">
      <alignment horizontal="center" vertical="top"/>
    </xf>
    <xf numFmtId="164" fontId="0" fillId="0" borderId="0" xfId="2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1" xfId="0" applyFont="1" applyFill="1" applyBorder="1" applyAlignment="1">
      <alignment vertical="center"/>
    </xf>
    <xf numFmtId="164" fontId="4" fillId="0" borderId="0" xfId="6" applyNumberFormat="1" applyFont="1" applyAlignment="1">
      <alignment horizontal="center" vertical="top"/>
    </xf>
    <xf numFmtId="164" fontId="4" fillId="0" borderId="0" xfId="6" applyNumberFormat="1" applyFont="1" applyFill="1" applyAlignment="1">
      <alignment horizontal="center" vertical="top"/>
    </xf>
    <xf numFmtId="164" fontId="4" fillId="0" borderId="2" xfId="6" applyNumberFormat="1" applyFont="1" applyFill="1" applyBorder="1" applyAlignment="1">
      <alignment horizontal="right" vertical="top"/>
    </xf>
    <xf numFmtId="164" fontId="0" fillId="0" borderId="0" xfId="6" applyNumberFormat="1" applyFont="1" applyAlignment="1">
      <alignment horizontal="left"/>
    </xf>
    <xf numFmtId="164" fontId="4" fillId="0" borderId="0" xfId="6" applyNumberFormat="1" applyFont="1" applyFill="1" applyAlignment="1">
      <alignment horizontal="right" vertical="top"/>
    </xf>
    <xf numFmtId="164" fontId="4" fillId="0" borderId="0" xfId="6" applyNumberFormat="1" applyFont="1" applyAlignment="1">
      <alignment horizontal="right" vertical="top"/>
    </xf>
    <xf numFmtId="164" fontId="4" fillId="0" borderId="4" xfId="6" applyNumberFormat="1" applyFont="1" applyFill="1" applyBorder="1" applyAlignment="1">
      <alignment horizontal="right" vertical="top"/>
    </xf>
    <xf numFmtId="164" fontId="4" fillId="0" borderId="2" xfId="6" applyNumberFormat="1" applyFont="1" applyFill="1" applyBorder="1" applyAlignment="1">
      <alignment vertical="top"/>
    </xf>
    <xf numFmtId="164" fontId="4" fillId="0" borderId="0" xfId="6" applyNumberFormat="1" applyFont="1" applyFill="1" applyAlignment="1">
      <alignment vertical="top"/>
    </xf>
    <xf numFmtId="164" fontId="4" fillId="0" borderId="0" xfId="6" applyNumberFormat="1" applyFont="1" applyFill="1" applyBorder="1" applyAlignment="1">
      <alignment horizontal="right" vertical="top"/>
    </xf>
    <xf numFmtId="40" fontId="4" fillId="0" borderId="0" xfId="0" applyNumberFormat="1" applyFont="1" applyFill="1" applyBorder="1" applyAlignment="1">
      <alignment horizontal="right" vertical="top"/>
    </xf>
    <xf numFmtId="164" fontId="4" fillId="0" borderId="0" xfId="6" applyNumberFormat="1" applyFont="1" applyFill="1" applyBorder="1" applyAlignment="1">
      <alignment horizontal="center" vertical="top"/>
    </xf>
    <xf numFmtId="164" fontId="4" fillId="0" borderId="0" xfId="6" applyNumberFormat="1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 readingOrder="2"/>
    </xf>
    <xf numFmtId="0" fontId="4" fillId="0" borderId="0" xfId="0" applyFont="1" applyFill="1" applyBorder="1" applyAlignment="1">
      <alignment horizontal="right" vertical="top"/>
    </xf>
    <xf numFmtId="43" fontId="0" fillId="0" borderId="0" xfId="0" applyNumberFormat="1" applyAlignment="1">
      <alignment horizontal="left"/>
    </xf>
    <xf numFmtId="0" fontId="5" fillId="0" borderId="0" xfId="1" applyBorder="1" applyAlignment="1">
      <alignment horizontal="left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2" fontId="12" fillId="0" borderId="0" xfId="3" applyNumberFormat="1" applyFont="1" applyAlignment="1">
      <alignment horizontal="center"/>
    </xf>
    <xf numFmtId="0" fontId="22" fillId="0" borderId="0" xfId="1" applyFont="1" applyAlignment="1">
      <alignment horizontal="left" vertical="top"/>
    </xf>
    <xf numFmtId="0" fontId="21" fillId="0" borderId="0" xfId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1" applyFont="1" applyAlignment="1">
      <alignment horizontal="right" vertical="top"/>
    </xf>
    <xf numFmtId="3" fontId="4" fillId="0" borderId="0" xfId="1" applyNumberFormat="1" applyFont="1" applyAlignment="1">
      <alignment horizontal="right" vertical="top"/>
    </xf>
    <xf numFmtId="0" fontId="9" fillId="0" borderId="0" xfId="1" applyFont="1" applyAlignment="1">
      <alignment horizontal="center" vertical="center"/>
    </xf>
    <xf numFmtId="0" fontId="6" fillId="0" borderId="0" xfId="1" applyFont="1"/>
    <xf numFmtId="37" fontId="9" fillId="0" borderId="7" xfId="1" applyNumberFormat="1" applyFont="1" applyBorder="1" applyAlignment="1">
      <alignment horizontal="center" vertical="center"/>
    </xf>
    <xf numFmtId="37" fontId="9" fillId="0" borderId="0" xfId="1" applyNumberFormat="1" applyFont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37" fontId="9" fillId="0" borderId="10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right" vertical="top"/>
    </xf>
    <xf numFmtId="0" fontId="3" fillId="0" borderId="5" xfId="1" applyFont="1" applyBorder="1" applyAlignment="1">
      <alignment horizontal="right" vertical="center"/>
    </xf>
    <xf numFmtId="2" fontId="9" fillId="0" borderId="0" xfId="1" applyNumberFormat="1" applyFont="1" applyAlignment="1">
      <alignment horizontal="center" vertical="center" wrapText="1"/>
    </xf>
    <xf numFmtId="2" fontId="9" fillId="0" borderId="7" xfId="1" applyNumberFormat="1" applyFont="1" applyBorder="1" applyAlignment="1">
      <alignment horizontal="center" vertical="center"/>
    </xf>
    <xf numFmtId="37" fontId="9" fillId="0" borderId="7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37" fontId="8" fillId="0" borderId="7" xfId="1" applyNumberFormat="1" applyFont="1" applyBorder="1" applyAlignment="1">
      <alignment horizontal="center" vertical="center"/>
    </xf>
    <xf numFmtId="0" fontId="6" fillId="0" borderId="8" xfId="1" applyFont="1" applyBorder="1"/>
    <xf numFmtId="3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4" fontId="4" fillId="2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top"/>
    </xf>
    <xf numFmtId="3" fontId="4" fillId="2" borderId="2" xfId="0" applyNumberFormat="1" applyFont="1" applyFill="1" applyBorder="1" applyAlignment="1">
      <alignment horizontal="right" vertical="top"/>
    </xf>
    <xf numFmtId="4" fontId="4" fillId="2" borderId="2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4" xfId="4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40" fontId="4" fillId="0" borderId="2" xfId="0" applyNumberFormat="1" applyFont="1" applyFill="1" applyBorder="1" applyAlignment="1">
      <alignment horizontal="center" vertical="top" wrapText="1"/>
    </xf>
    <xf numFmtId="40" fontId="4" fillId="0" borderId="0" xfId="0" applyNumberFormat="1" applyFont="1" applyFill="1" applyAlignment="1">
      <alignment horizontal="center" vertical="top"/>
    </xf>
    <xf numFmtId="40" fontId="4" fillId="0" borderId="0" xfId="0" applyNumberFormat="1" applyFont="1" applyFill="1" applyBorder="1" applyAlignment="1">
      <alignment horizontal="center" vertical="top"/>
    </xf>
    <xf numFmtId="40" fontId="4" fillId="0" borderId="4" xfId="0" applyNumberFormat="1" applyFont="1" applyFill="1" applyBorder="1" applyAlignment="1">
      <alignment horizontal="center" vertical="top"/>
    </xf>
    <xf numFmtId="40" fontId="4" fillId="0" borderId="5" xfId="0" applyNumberFormat="1" applyFont="1" applyFill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</cellXfs>
  <cellStyles count="7">
    <cellStyle name="Comma" xfId="6" builtinId="3"/>
    <cellStyle name="Comma 2" xfId="2" xr:uid="{F40F6879-8486-4151-8FDE-D9C67D41EE98}"/>
    <cellStyle name="Comma 2 2" xfId="5" xr:uid="{C9469148-48C9-45E7-9657-81C5EC83F0A0}"/>
    <cellStyle name="Normal" xfId="0" builtinId="0"/>
    <cellStyle name="Normal 2" xfId="1" xr:uid="{6229A0B3-156F-4DE2-8ACA-C4712C93667F}"/>
    <cellStyle name="Normal 2 2" xfId="3" xr:uid="{4B64CAFB-CF94-437D-B0A5-6C5AE0E0C7A9}"/>
    <cellStyle name="Normal 3" xfId="4" xr:uid="{365D8354-A29D-4988-88CE-E550F8B6B54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"/>
  <sheetViews>
    <sheetView rightToLeft="1" view="pageBreakPreview" zoomScale="106" zoomScaleNormal="100" zoomScaleSheetLayoutView="106" workbookViewId="0">
      <selection activeCell="A17" sqref="A17"/>
    </sheetView>
  </sheetViews>
  <sheetFormatPr defaultRowHeight="12.75"/>
  <cols>
    <col min="1" max="1" width="72.7109375" style="32" customWidth="1"/>
    <col min="2" max="2" width="45.42578125" style="32" customWidth="1"/>
    <col min="3" max="3" width="76.5703125" style="32" customWidth="1"/>
    <col min="4" max="16384" width="9.140625" style="32"/>
  </cols>
  <sheetData>
    <row r="1" spans="1:3" ht="29.1" customHeight="1">
      <c r="A1" s="202" t="s">
        <v>0</v>
      </c>
      <c r="B1" s="202"/>
      <c r="C1" s="202"/>
    </row>
    <row r="2" spans="1:3" ht="21.75" customHeight="1">
      <c r="A2" s="202" t="s">
        <v>1</v>
      </c>
      <c r="B2" s="202"/>
      <c r="C2" s="202"/>
    </row>
    <row r="3" spans="1:3" ht="21.75" customHeight="1">
      <c r="A3" s="202" t="s">
        <v>280</v>
      </c>
      <c r="B3" s="202"/>
      <c r="C3" s="202"/>
    </row>
    <row r="4" spans="1:3" ht="7.35" customHeight="1">
      <c r="A4" s="202"/>
      <c r="B4" s="202"/>
      <c r="C4" s="202"/>
    </row>
    <row r="5" spans="1:3" ht="123.6" customHeight="1">
      <c r="A5" s="202"/>
      <c r="B5" s="202"/>
      <c r="C5" s="202"/>
    </row>
    <row r="6" spans="1:3" ht="123.6" customHeight="1">
      <c r="A6" s="202" t="s">
        <v>2</v>
      </c>
      <c r="B6" s="202"/>
      <c r="C6" s="202"/>
    </row>
    <row r="8" spans="1:3" ht="25.5">
      <c r="B8" s="201"/>
      <c r="C8" s="29"/>
    </row>
    <row r="9" spans="1:3">
      <c r="B9" s="201"/>
    </row>
  </sheetData>
  <mergeCells count="4">
    <mergeCell ref="B8:B9"/>
    <mergeCell ref="A1:C1"/>
    <mergeCell ref="A2:C5"/>
    <mergeCell ref="A6:C6"/>
  </mergeCells>
  <pageMargins left="0.39" right="0.39" top="0.39" bottom="0.39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7"/>
  <sheetViews>
    <sheetView rightToLeft="1" tabSelected="1" workbookViewId="0">
      <selection activeCell="AE12" sqref="AE12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13.710937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1.7109375" bestFit="1" customWidth="1"/>
    <col min="16" max="16" width="1.28515625" customWidth="1"/>
    <col min="17" max="17" width="15.5703125" bestFit="1" customWidth="1"/>
    <col min="18" max="18" width="1.28515625" customWidth="1"/>
    <col min="19" max="19" width="13.7109375" bestFit="1" customWidth="1"/>
    <col min="20" max="20" width="1.28515625" customWidth="1"/>
    <col min="21" max="21" width="16.140625" bestFit="1" customWidth="1"/>
    <col min="22" max="22" width="1.28515625" customWidth="1"/>
    <col min="23" max="23" width="18.85546875" bestFit="1" customWidth="1"/>
    <col min="24" max="24" width="1.28515625" customWidth="1"/>
    <col min="25" max="25" width="18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31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</row>
    <row r="2" spans="1:31" ht="25.5">
      <c r="A2" s="205" t="s">
        <v>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</row>
    <row r="3" spans="1:31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</row>
    <row r="4" spans="1:31" ht="24">
      <c r="A4" s="1" t="s">
        <v>3</v>
      </c>
      <c r="B4" s="206" t="s">
        <v>4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</row>
    <row r="5" spans="1:31" ht="24">
      <c r="A5" s="206" t="s">
        <v>5</v>
      </c>
      <c r="B5" s="206"/>
      <c r="C5" s="206" t="s">
        <v>6</v>
      </c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</row>
    <row r="6" spans="1:31" ht="21">
      <c r="E6" s="203" t="s">
        <v>7</v>
      </c>
      <c r="F6" s="203"/>
      <c r="G6" s="203"/>
      <c r="H6" s="203"/>
      <c r="I6" s="203"/>
      <c r="K6" s="203" t="s">
        <v>8</v>
      </c>
      <c r="L6" s="203"/>
      <c r="M6" s="203"/>
      <c r="N6" s="203"/>
      <c r="O6" s="203"/>
      <c r="P6" s="203"/>
      <c r="Q6" s="203"/>
      <c r="S6" s="203" t="s">
        <v>9</v>
      </c>
      <c r="T6" s="203"/>
      <c r="U6" s="203"/>
      <c r="V6" s="203"/>
      <c r="W6" s="203"/>
      <c r="X6" s="203"/>
      <c r="Y6" s="203"/>
      <c r="Z6" s="203"/>
      <c r="AA6" s="203"/>
    </row>
    <row r="7" spans="1:31" ht="21">
      <c r="E7" s="3"/>
      <c r="F7" s="3"/>
      <c r="G7" s="3"/>
      <c r="H7" s="3"/>
      <c r="I7" s="3"/>
      <c r="K7" s="204" t="s">
        <v>10</v>
      </c>
      <c r="L7" s="204"/>
      <c r="M7" s="204"/>
      <c r="N7" s="3"/>
      <c r="O7" s="204" t="s">
        <v>11</v>
      </c>
      <c r="P7" s="204"/>
      <c r="Q7" s="204"/>
      <c r="S7" s="3"/>
      <c r="T7" s="3"/>
      <c r="U7" s="3"/>
      <c r="V7" s="3"/>
      <c r="W7" s="3"/>
      <c r="X7" s="3"/>
      <c r="Y7" s="3"/>
      <c r="Z7" s="3"/>
      <c r="AA7" s="3"/>
    </row>
    <row r="8" spans="1:31" ht="21">
      <c r="A8" s="203" t="s">
        <v>12</v>
      </c>
      <c r="B8" s="203"/>
      <c r="C8" s="203"/>
      <c r="E8" s="1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17</v>
      </c>
      <c r="W8" s="2" t="s">
        <v>14</v>
      </c>
      <c r="Y8" s="2" t="s">
        <v>15</v>
      </c>
      <c r="AA8" s="2" t="s">
        <v>18</v>
      </c>
    </row>
    <row r="9" spans="1:31" ht="21.75" customHeight="1">
      <c r="A9" s="122" t="s">
        <v>73</v>
      </c>
      <c r="B9" s="122"/>
      <c r="C9" s="122"/>
      <c r="E9" s="126">
        <v>145119202</v>
      </c>
      <c r="G9" s="19">
        <v>874365728556</v>
      </c>
      <c r="I9" s="19">
        <v>2707151694688.5498</v>
      </c>
      <c r="K9" s="19">
        <v>0</v>
      </c>
      <c r="M9" s="19">
        <v>0</v>
      </c>
      <c r="O9" s="19">
        <v>0</v>
      </c>
      <c r="Q9" s="19">
        <v>0</v>
      </c>
      <c r="S9" s="19">
        <v>145119202</v>
      </c>
      <c r="U9" s="19">
        <v>27410</v>
      </c>
      <c r="W9" s="19">
        <v>874365728556</v>
      </c>
      <c r="Y9" s="19">
        <v>3946969571883</v>
      </c>
      <c r="AA9" s="24">
        <v>15.432848769892619</v>
      </c>
      <c r="AC9" s="133"/>
      <c r="AE9" s="133"/>
    </row>
    <row r="10" spans="1:31" ht="21.75" customHeight="1">
      <c r="A10" s="123" t="s">
        <v>44</v>
      </c>
      <c r="B10" s="123"/>
      <c r="C10" s="123"/>
      <c r="E10" s="127">
        <v>386000000</v>
      </c>
      <c r="G10" s="6">
        <v>564372674508</v>
      </c>
      <c r="I10" s="6">
        <v>1106916875800</v>
      </c>
      <c r="K10" s="6">
        <v>0</v>
      </c>
      <c r="M10" s="6">
        <v>0</v>
      </c>
      <c r="O10" s="6">
        <v>0</v>
      </c>
      <c r="Q10" s="6">
        <v>0</v>
      </c>
      <c r="S10" s="6">
        <v>386000000</v>
      </c>
      <c r="U10" s="6">
        <v>3700</v>
      </c>
      <c r="W10" s="6">
        <v>564372674508</v>
      </c>
      <c r="Y10" s="6">
        <v>1417160014000</v>
      </c>
      <c r="AA10" s="132">
        <v>5.5411666546917129</v>
      </c>
      <c r="AC10" s="133"/>
    </row>
    <row r="11" spans="1:31" ht="21.75" customHeight="1">
      <c r="A11" s="123" t="s">
        <v>48</v>
      </c>
      <c r="B11" s="123"/>
      <c r="C11" s="123"/>
      <c r="E11" s="127">
        <v>54000000</v>
      </c>
      <c r="G11" s="6">
        <v>567034981210</v>
      </c>
      <c r="I11" s="6">
        <v>976274607600</v>
      </c>
      <c r="K11" s="6">
        <v>0</v>
      </c>
      <c r="M11" s="6">
        <v>0</v>
      </c>
      <c r="O11" s="6">
        <v>0</v>
      </c>
      <c r="Q11" s="6">
        <v>0</v>
      </c>
      <c r="S11" s="6">
        <v>54000000</v>
      </c>
      <c r="U11" s="6">
        <v>22010</v>
      </c>
      <c r="W11" s="6">
        <v>567034981210</v>
      </c>
      <c r="Y11" s="6">
        <v>1179352585800</v>
      </c>
      <c r="AA11" s="132">
        <v>4.6113276962381242</v>
      </c>
      <c r="AC11" s="133"/>
    </row>
    <row r="12" spans="1:31" ht="21.75" customHeight="1">
      <c r="A12" s="123" t="s">
        <v>27</v>
      </c>
      <c r="B12" s="123"/>
      <c r="C12" s="123"/>
      <c r="E12" s="127">
        <v>55000000</v>
      </c>
      <c r="G12" s="6">
        <v>185796372446</v>
      </c>
      <c r="I12" s="6">
        <v>671816403500</v>
      </c>
      <c r="K12" s="6">
        <v>0</v>
      </c>
      <c r="M12" s="6">
        <v>0</v>
      </c>
      <c r="O12" s="6">
        <v>0</v>
      </c>
      <c r="Q12" s="6">
        <v>0</v>
      </c>
      <c r="S12" s="6">
        <v>55000000</v>
      </c>
      <c r="U12" s="6">
        <v>15870</v>
      </c>
      <c r="W12" s="6">
        <v>185796372446</v>
      </c>
      <c r="Y12" s="6">
        <v>866102869500</v>
      </c>
      <c r="AA12" s="132">
        <v>3.3865056116423902</v>
      </c>
      <c r="AC12" s="133"/>
    </row>
    <row r="13" spans="1:31" ht="21.75" customHeight="1">
      <c r="A13" s="123" t="s">
        <v>59</v>
      </c>
      <c r="B13" s="123"/>
      <c r="C13" s="123"/>
      <c r="E13" s="127">
        <v>61147218</v>
      </c>
      <c r="G13" s="6">
        <v>388026633411</v>
      </c>
      <c r="I13" s="6">
        <v>564273315045.198</v>
      </c>
      <c r="K13" s="6">
        <v>0</v>
      </c>
      <c r="M13" s="6">
        <v>0</v>
      </c>
      <c r="O13" s="6">
        <v>0</v>
      </c>
      <c r="Q13" s="6">
        <v>0</v>
      </c>
      <c r="S13" s="6">
        <v>61147218</v>
      </c>
      <c r="U13" s="6">
        <v>12580</v>
      </c>
      <c r="W13" s="6">
        <v>388026633411</v>
      </c>
      <c r="Y13" s="6">
        <v>763285839061</v>
      </c>
      <c r="AA13" s="132">
        <v>2.9844858714756248</v>
      </c>
      <c r="AC13" s="133"/>
    </row>
    <row r="14" spans="1:31" ht="21.75" customHeight="1">
      <c r="A14" s="123" t="s">
        <v>23</v>
      </c>
      <c r="B14" s="123"/>
      <c r="C14" s="123"/>
      <c r="E14" s="127">
        <v>435000000</v>
      </c>
      <c r="G14" s="6">
        <v>357589661853</v>
      </c>
      <c r="I14" s="6">
        <v>571919621250</v>
      </c>
      <c r="K14" s="6">
        <v>0</v>
      </c>
      <c r="M14" s="6">
        <v>0</v>
      </c>
      <c r="O14" s="6">
        <v>0</v>
      </c>
      <c r="Q14" s="6">
        <v>0</v>
      </c>
      <c r="S14" s="6">
        <v>435000000</v>
      </c>
      <c r="U14" s="6">
        <v>1592</v>
      </c>
      <c r="W14" s="6">
        <v>357589661853</v>
      </c>
      <c r="Y14" s="6">
        <v>687166820400</v>
      </c>
      <c r="AA14" s="132">
        <v>2.6868566949356567</v>
      </c>
      <c r="AC14" s="133"/>
    </row>
    <row r="15" spans="1:31" ht="21.75" customHeight="1">
      <c r="A15" s="123" t="s">
        <v>26</v>
      </c>
      <c r="B15" s="123"/>
      <c r="C15" s="123"/>
      <c r="E15" s="127">
        <v>50000000</v>
      </c>
      <c r="G15" s="6">
        <v>186107750690</v>
      </c>
      <c r="I15" s="6">
        <v>556167335000</v>
      </c>
      <c r="K15" s="6">
        <v>0</v>
      </c>
      <c r="M15" s="6">
        <v>0</v>
      </c>
      <c r="O15" s="6">
        <v>0</v>
      </c>
      <c r="Q15" s="6">
        <v>0</v>
      </c>
      <c r="S15" s="6">
        <v>50000000</v>
      </c>
      <c r="U15" s="6">
        <v>13750</v>
      </c>
      <c r="W15" s="6">
        <v>186107750690</v>
      </c>
      <c r="Y15" s="6">
        <v>682185625000</v>
      </c>
      <c r="AA15" s="132">
        <v>2.6673799713629416</v>
      </c>
      <c r="AC15" s="133"/>
    </row>
    <row r="16" spans="1:31" ht="21.75" customHeight="1">
      <c r="A16" s="123" t="s">
        <v>22</v>
      </c>
      <c r="B16" s="123"/>
      <c r="C16" s="123"/>
      <c r="E16" s="127">
        <v>100000000</v>
      </c>
      <c r="G16" s="6">
        <v>256303221675</v>
      </c>
      <c r="I16" s="6">
        <v>628106910000</v>
      </c>
      <c r="K16" s="6">
        <v>0</v>
      </c>
      <c r="M16" s="6">
        <v>0</v>
      </c>
      <c r="O16" s="6">
        <v>0</v>
      </c>
      <c r="Q16" s="6">
        <v>0</v>
      </c>
      <c r="S16" s="6">
        <v>100000000</v>
      </c>
      <c r="U16" s="6">
        <v>6490</v>
      </c>
      <c r="W16" s="6">
        <v>256303221675</v>
      </c>
      <c r="Y16" s="6">
        <v>643983230000</v>
      </c>
      <c r="AA16" s="132">
        <v>2.5180066929666163</v>
      </c>
      <c r="AC16" s="133"/>
    </row>
    <row r="17" spans="1:29" ht="21.75" customHeight="1">
      <c r="A17" s="123" t="s">
        <v>24</v>
      </c>
      <c r="B17" s="123"/>
      <c r="C17" s="123"/>
      <c r="E17" s="127">
        <v>154772310</v>
      </c>
      <c r="G17" s="6">
        <v>282050418326</v>
      </c>
      <c r="I17" s="6">
        <v>512943572945.95801</v>
      </c>
      <c r="K17" s="6">
        <v>0</v>
      </c>
      <c r="M17" s="6">
        <v>0</v>
      </c>
      <c r="O17" s="6">
        <v>0</v>
      </c>
      <c r="Q17" s="6">
        <v>0</v>
      </c>
      <c r="S17" s="6">
        <v>154772310</v>
      </c>
      <c r="U17" s="6">
        <v>4130</v>
      </c>
      <c r="W17" s="6">
        <v>282050418326</v>
      </c>
      <c r="Y17" s="6">
        <v>634268549780.48096</v>
      </c>
      <c r="AA17" s="132">
        <v>2.480021806601207</v>
      </c>
      <c r="AC17" s="133"/>
    </row>
    <row r="18" spans="1:29" ht="21.75" customHeight="1">
      <c r="A18" s="123" t="s">
        <v>61</v>
      </c>
      <c r="B18" s="123"/>
      <c r="C18" s="123"/>
      <c r="E18" s="127">
        <v>20812335</v>
      </c>
      <c r="G18" s="6">
        <v>183538372136</v>
      </c>
      <c r="I18" s="6">
        <v>402909899740.27899</v>
      </c>
      <c r="K18" s="6">
        <v>0</v>
      </c>
      <c r="M18" s="6">
        <v>0</v>
      </c>
      <c r="O18" s="6">
        <v>0</v>
      </c>
      <c r="Q18" s="6">
        <v>0</v>
      </c>
      <c r="S18" s="6">
        <v>20812335</v>
      </c>
      <c r="U18" s="6">
        <v>27000</v>
      </c>
      <c r="W18" s="6">
        <v>183538372136</v>
      </c>
      <c r="Y18" s="6">
        <v>557589302562</v>
      </c>
      <c r="AA18" s="132">
        <v>2.1802021083339449</v>
      </c>
      <c r="AC18" s="133"/>
    </row>
    <row r="19" spans="1:29" ht="21.75" customHeight="1">
      <c r="A19" s="123" t="s">
        <v>69</v>
      </c>
      <c r="B19" s="123"/>
      <c r="C19" s="123"/>
      <c r="E19" s="127">
        <v>9312786</v>
      </c>
      <c r="G19" s="6">
        <v>236192213115</v>
      </c>
      <c r="I19" s="6">
        <v>330820574279.07599</v>
      </c>
      <c r="K19" s="6">
        <v>0</v>
      </c>
      <c r="M19" s="6">
        <v>0</v>
      </c>
      <c r="O19" s="6">
        <v>0</v>
      </c>
      <c r="Q19" s="6">
        <v>0</v>
      </c>
      <c r="S19" s="6">
        <v>9312786</v>
      </c>
      <c r="U19" s="6">
        <v>43110</v>
      </c>
      <c r="W19" s="6">
        <v>236192213115</v>
      </c>
      <c r="Y19" s="6">
        <v>398370808859</v>
      </c>
      <c r="AA19" s="132">
        <v>1.5576498210822769</v>
      </c>
      <c r="AC19" s="133"/>
    </row>
    <row r="20" spans="1:29" ht="21.75" customHeight="1">
      <c r="A20" s="123" t="s">
        <v>75</v>
      </c>
      <c r="B20" s="123"/>
      <c r="C20" s="123"/>
      <c r="E20" s="127">
        <v>16883610</v>
      </c>
      <c r="G20" s="6">
        <v>91044106149</v>
      </c>
      <c r="I20" s="6">
        <v>295357147617.56097</v>
      </c>
      <c r="K20" s="6">
        <v>0</v>
      </c>
      <c r="M20" s="6">
        <v>0</v>
      </c>
      <c r="O20" s="6">
        <v>0</v>
      </c>
      <c r="Q20" s="6">
        <v>0</v>
      </c>
      <c r="S20" s="6">
        <v>16883610</v>
      </c>
      <c r="U20" s="6">
        <v>22160</v>
      </c>
      <c r="W20" s="6">
        <v>91044106149</v>
      </c>
      <c r="Y20" s="6">
        <v>371248689234</v>
      </c>
      <c r="AA20" s="132">
        <v>1.4516009745258358</v>
      </c>
      <c r="AC20" s="133"/>
    </row>
    <row r="21" spans="1:29" ht="21.75" customHeight="1">
      <c r="A21" s="123" t="s">
        <v>78</v>
      </c>
      <c r="B21" s="123"/>
      <c r="C21" s="123"/>
      <c r="E21" s="127">
        <v>26692262</v>
      </c>
      <c r="G21" s="6">
        <v>218169728247</v>
      </c>
      <c r="I21" s="6">
        <v>360738377696.75897</v>
      </c>
      <c r="K21" s="6">
        <v>0</v>
      </c>
      <c r="M21" s="6">
        <v>0</v>
      </c>
      <c r="O21" s="6">
        <v>0</v>
      </c>
      <c r="Q21" s="6">
        <v>0</v>
      </c>
      <c r="S21" s="6">
        <v>26692262</v>
      </c>
      <c r="U21" s="6">
        <v>13910</v>
      </c>
      <c r="W21" s="6">
        <v>218169728247</v>
      </c>
      <c r="Y21" s="6">
        <v>368419297633</v>
      </c>
      <c r="AA21" s="132">
        <v>1.4405379116129375</v>
      </c>
      <c r="AC21" s="133"/>
    </row>
    <row r="22" spans="1:29" ht="21.75" customHeight="1">
      <c r="A22" s="123" t="s">
        <v>66</v>
      </c>
      <c r="B22" s="123"/>
      <c r="C22" s="123"/>
      <c r="E22" s="127">
        <v>10000000</v>
      </c>
      <c r="G22" s="6">
        <v>206728943624</v>
      </c>
      <c r="I22" s="6">
        <v>287262165000</v>
      </c>
      <c r="K22" s="6">
        <v>0</v>
      </c>
      <c r="M22" s="6">
        <v>0</v>
      </c>
      <c r="O22" s="6">
        <v>0</v>
      </c>
      <c r="Q22" s="6">
        <v>0</v>
      </c>
      <c r="S22" s="6">
        <v>10000000</v>
      </c>
      <c r="U22" s="6">
        <v>36780</v>
      </c>
      <c r="W22" s="6">
        <v>206728943624</v>
      </c>
      <c r="Y22" s="6">
        <v>364956906000</v>
      </c>
      <c r="AA22" s="132">
        <v>1.4269997868615123</v>
      </c>
      <c r="AC22" s="133"/>
    </row>
    <row r="23" spans="1:29" ht="21.75" customHeight="1">
      <c r="A23" s="123" t="s">
        <v>21</v>
      </c>
      <c r="B23" s="123"/>
      <c r="C23" s="123"/>
      <c r="E23" s="127">
        <v>368400000</v>
      </c>
      <c r="G23" s="6">
        <v>250415729909</v>
      </c>
      <c r="I23" s="6">
        <v>293538471204</v>
      </c>
      <c r="K23" s="6">
        <v>0</v>
      </c>
      <c r="M23" s="6">
        <v>0</v>
      </c>
      <c r="O23" s="6">
        <v>0</v>
      </c>
      <c r="Q23" s="6">
        <v>0</v>
      </c>
      <c r="S23" s="6">
        <v>368400000</v>
      </c>
      <c r="U23" s="6">
        <v>949</v>
      </c>
      <c r="W23" s="6">
        <v>250415729909</v>
      </c>
      <c r="Y23" s="6">
        <v>346909102332</v>
      </c>
      <c r="AA23" s="132">
        <v>1.3564319703216758</v>
      </c>
      <c r="AC23" s="133"/>
    </row>
    <row r="24" spans="1:29" ht="21.75" customHeight="1">
      <c r="A24" s="123" t="s">
        <v>87</v>
      </c>
      <c r="B24" s="123"/>
      <c r="C24" s="123"/>
      <c r="E24" s="127">
        <v>0</v>
      </c>
      <c r="G24" s="6">
        <v>0</v>
      </c>
      <c r="I24" s="6">
        <v>0</v>
      </c>
      <c r="K24" s="6">
        <v>20000000</v>
      </c>
      <c r="M24" s="6">
        <v>264703294643</v>
      </c>
      <c r="O24" s="6">
        <v>0</v>
      </c>
      <c r="Q24" s="6">
        <v>0</v>
      </c>
      <c r="S24" s="6">
        <v>20000000</v>
      </c>
      <c r="U24" s="6">
        <v>16590</v>
      </c>
      <c r="W24" s="6">
        <v>264703294643</v>
      </c>
      <c r="Y24" s="6">
        <v>329235186000</v>
      </c>
      <c r="AA24" s="132">
        <v>1.2873260719974167</v>
      </c>
      <c r="AC24" s="133"/>
    </row>
    <row r="25" spans="1:29" ht="21.75" customHeight="1">
      <c r="A25" s="123" t="s">
        <v>52</v>
      </c>
      <c r="B25" s="123"/>
      <c r="C25" s="123"/>
      <c r="E25" s="127">
        <v>1832468</v>
      </c>
      <c r="G25" s="6">
        <v>224464301521</v>
      </c>
      <c r="I25" s="6">
        <v>280018665443.44</v>
      </c>
      <c r="K25" s="6">
        <v>0</v>
      </c>
      <c r="M25" s="6">
        <v>0</v>
      </c>
      <c r="O25" s="6">
        <v>0</v>
      </c>
      <c r="Q25" s="6">
        <v>0</v>
      </c>
      <c r="S25" s="6">
        <v>1832468</v>
      </c>
      <c r="U25" s="6">
        <v>171000</v>
      </c>
      <c r="W25" s="6">
        <v>224464301521</v>
      </c>
      <c r="Y25" s="6">
        <v>310929816823</v>
      </c>
      <c r="AA25" s="132">
        <v>1.2157511614133152</v>
      </c>
      <c r="AC25" s="133"/>
    </row>
    <row r="26" spans="1:29" ht="21.75" customHeight="1">
      <c r="A26" s="123" t="s">
        <v>35</v>
      </c>
      <c r="B26" s="123"/>
      <c r="C26" s="123"/>
      <c r="E26" s="127">
        <v>87145020</v>
      </c>
      <c r="G26" s="6">
        <v>157396641260</v>
      </c>
      <c r="I26" s="6">
        <v>239871633073.23999</v>
      </c>
      <c r="K26" s="6">
        <v>0</v>
      </c>
      <c r="M26" s="6">
        <v>0</v>
      </c>
      <c r="O26" s="6">
        <v>0</v>
      </c>
      <c r="Q26" s="6">
        <v>0</v>
      </c>
      <c r="S26" s="6">
        <v>87145020</v>
      </c>
      <c r="U26" s="6">
        <v>3454</v>
      </c>
      <c r="W26" s="6">
        <v>157396641260</v>
      </c>
      <c r="Y26" s="6">
        <v>298672177590</v>
      </c>
      <c r="AA26" s="132">
        <v>1.1678231779025268</v>
      </c>
      <c r="AC26" s="133"/>
    </row>
    <row r="27" spans="1:29" ht="21.75" customHeight="1">
      <c r="A27" s="123" t="s">
        <v>63</v>
      </c>
      <c r="B27" s="123"/>
      <c r="C27" s="123"/>
      <c r="E27" s="127">
        <v>3886177</v>
      </c>
      <c r="G27" s="6">
        <v>148826934272</v>
      </c>
      <c r="I27" s="6">
        <v>263952567505.02499</v>
      </c>
      <c r="K27" s="6">
        <v>0</v>
      </c>
      <c r="M27" s="6">
        <v>0</v>
      </c>
      <c r="O27" s="6">
        <v>0</v>
      </c>
      <c r="Q27" s="6">
        <v>0</v>
      </c>
      <c r="S27" s="6">
        <v>3886177</v>
      </c>
      <c r="U27" s="6">
        <v>73170</v>
      </c>
      <c r="W27" s="6">
        <v>148826934272</v>
      </c>
      <c r="Y27" s="6">
        <v>282153533445</v>
      </c>
      <c r="AA27" s="132">
        <v>1.1032344517087658</v>
      </c>
      <c r="AC27" s="133"/>
    </row>
    <row r="28" spans="1:29" ht="21.75" customHeight="1">
      <c r="A28" s="123" t="s">
        <v>57</v>
      </c>
      <c r="B28" s="123"/>
      <c r="C28" s="123"/>
      <c r="E28" s="127">
        <v>30072597</v>
      </c>
      <c r="G28" s="6">
        <v>76902156680</v>
      </c>
      <c r="I28" s="6">
        <v>232753059436.48199</v>
      </c>
      <c r="K28" s="6">
        <v>0</v>
      </c>
      <c r="M28" s="6">
        <v>0</v>
      </c>
      <c r="O28" s="6">
        <v>0</v>
      </c>
      <c r="Q28" s="6">
        <v>0</v>
      </c>
      <c r="S28" s="6">
        <v>30072597</v>
      </c>
      <c r="U28" s="6">
        <v>9140</v>
      </c>
      <c r="W28" s="6">
        <v>76902156680</v>
      </c>
      <c r="Y28" s="6">
        <v>272738841442</v>
      </c>
      <c r="AA28" s="132">
        <v>1.0664225342994054</v>
      </c>
      <c r="AC28" s="133"/>
    </row>
    <row r="29" spans="1:29" ht="21.75" customHeight="1">
      <c r="A29" s="123" t="s">
        <v>71</v>
      </c>
      <c r="B29" s="123"/>
      <c r="C29" s="123"/>
      <c r="E29" s="127">
        <v>10000000</v>
      </c>
      <c r="G29" s="6">
        <v>95152813197</v>
      </c>
      <c r="I29" s="6">
        <v>101310767000</v>
      </c>
      <c r="K29" s="6">
        <v>10494886</v>
      </c>
      <c r="M29" s="6">
        <v>111732602567</v>
      </c>
      <c r="O29" s="6">
        <v>0</v>
      </c>
      <c r="Q29" s="6">
        <v>0</v>
      </c>
      <c r="S29" s="6">
        <v>20494886</v>
      </c>
      <c r="U29" s="6">
        <v>13120</v>
      </c>
      <c r="W29" s="6">
        <v>206885415764</v>
      </c>
      <c r="Y29" s="6">
        <v>266814362169</v>
      </c>
      <c r="AA29" s="132">
        <v>1.0432575235245811</v>
      </c>
      <c r="AC29" s="133"/>
    </row>
    <row r="30" spans="1:29" ht="21.75" customHeight="1">
      <c r="A30" s="123" t="s">
        <v>74</v>
      </c>
      <c r="B30" s="123"/>
      <c r="C30" s="123"/>
      <c r="E30" s="127">
        <v>80000000</v>
      </c>
      <c r="G30" s="6">
        <v>134373160322</v>
      </c>
      <c r="I30" s="6">
        <v>239176760800</v>
      </c>
      <c r="K30" s="6">
        <v>0</v>
      </c>
      <c r="M30" s="6">
        <v>0</v>
      </c>
      <c r="O30" s="6">
        <v>0</v>
      </c>
      <c r="Q30" s="6">
        <v>0</v>
      </c>
      <c r="S30" s="6">
        <v>80000000</v>
      </c>
      <c r="U30" s="6">
        <v>3310</v>
      </c>
      <c r="W30" s="6">
        <v>134373160322</v>
      </c>
      <c r="Y30" s="6">
        <v>262753096000</v>
      </c>
      <c r="AA30" s="132">
        <v>1.0273777693336827</v>
      </c>
      <c r="AC30" s="133"/>
    </row>
    <row r="31" spans="1:29" ht="21.75" customHeight="1">
      <c r="A31" s="123" t="s">
        <v>45</v>
      </c>
      <c r="B31" s="123"/>
      <c r="C31" s="123"/>
      <c r="E31" s="127">
        <v>11823347</v>
      </c>
      <c r="G31" s="6">
        <v>190804621214</v>
      </c>
      <c r="I31" s="6">
        <v>329198587926.98102</v>
      </c>
      <c r="K31" s="6">
        <v>0</v>
      </c>
      <c r="M31" s="6">
        <v>0</v>
      </c>
      <c r="O31" s="6">
        <v>2000000</v>
      </c>
      <c r="Q31" s="6">
        <v>59020219739</v>
      </c>
      <c r="S31" s="6">
        <v>9823347</v>
      </c>
      <c r="U31" s="6">
        <v>26000</v>
      </c>
      <c r="W31" s="6">
        <v>158528714699</v>
      </c>
      <c r="Y31" s="6">
        <v>253432725719</v>
      </c>
      <c r="AA31" s="132">
        <v>0.990934654582876</v>
      </c>
      <c r="AC31" s="133"/>
    </row>
    <row r="32" spans="1:29" ht="21.75" customHeight="1">
      <c r="A32" s="123" t="s">
        <v>32</v>
      </c>
      <c r="B32" s="123"/>
      <c r="C32" s="123"/>
      <c r="E32" s="127">
        <v>18000000</v>
      </c>
      <c r="G32" s="6">
        <v>80894739210</v>
      </c>
      <c r="I32" s="6">
        <v>214330320000</v>
      </c>
      <c r="K32" s="6">
        <v>0</v>
      </c>
      <c r="M32" s="6">
        <v>0</v>
      </c>
      <c r="O32" s="6">
        <v>0</v>
      </c>
      <c r="Q32" s="6">
        <v>0</v>
      </c>
      <c r="S32" s="6">
        <v>18000000</v>
      </c>
      <c r="U32" s="6">
        <v>13880</v>
      </c>
      <c r="W32" s="6">
        <v>80894739210</v>
      </c>
      <c r="Y32" s="6">
        <v>247908736800</v>
      </c>
      <c r="AA32" s="132">
        <v>0.96933558115682505</v>
      </c>
      <c r="AC32" s="133"/>
    </row>
    <row r="33" spans="1:29" ht="21.75" customHeight="1">
      <c r="A33" s="123" t="s">
        <v>37</v>
      </c>
      <c r="B33" s="123"/>
      <c r="C33" s="123"/>
      <c r="E33" s="127">
        <v>46759776</v>
      </c>
      <c r="G33" s="6">
        <v>132697726004</v>
      </c>
      <c r="I33" s="6">
        <v>127038608186.502</v>
      </c>
      <c r="K33" s="6">
        <v>27000000</v>
      </c>
      <c r="M33" s="6">
        <v>80187630858</v>
      </c>
      <c r="O33" s="6">
        <v>0</v>
      </c>
      <c r="Q33" s="6">
        <v>0</v>
      </c>
      <c r="S33" s="6">
        <v>73759776</v>
      </c>
      <c r="U33" s="6">
        <v>3260</v>
      </c>
      <c r="W33" s="6">
        <v>212885356862</v>
      </c>
      <c r="Y33" s="6">
        <v>238598138156</v>
      </c>
      <c r="AA33" s="132">
        <v>0.93293067399624896</v>
      </c>
      <c r="AC33" s="133"/>
    </row>
    <row r="34" spans="1:29" ht="21.75" customHeight="1">
      <c r="A34" s="123" t="s">
        <v>64</v>
      </c>
      <c r="B34" s="123"/>
      <c r="C34" s="123"/>
      <c r="E34" s="127">
        <v>25523066</v>
      </c>
      <c r="G34" s="6">
        <v>101211534461</v>
      </c>
      <c r="I34" s="6">
        <v>177280408898.73999</v>
      </c>
      <c r="K34" s="6">
        <v>0</v>
      </c>
      <c r="M34" s="6">
        <v>0</v>
      </c>
      <c r="O34" s="6">
        <v>0</v>
      </c>
      <c r="Q34" s="6">
        <v>0</v>
      </c>
      <c r="S34" s="6">
        <v>25523066</v>
      </c>
      <c r="U34" s="6">
        <v>9160</v>
      </c>
      <c r="W34" s="6">
        <v>101211534461</v>
      </c>
      <c r="Y34" s="6">
        <v>231984077930</v>
      </c>
      <c r="AA34" s="132">
        <v>0.90706936714707487</v>
      </c>
      <c r="AC34" s="133"/>
    </row>
    <row r="35" spans="1:29" ht="21.75" customHeight="1">
      <c r="A35" s="123" t="s">
        <v>20</v>
      </c>
      <c r="B35" s="123"/>
      <c r="C35" s="123"/>
      <c r="E35" s="127">
        <v>15000000</v>
      </c>
      <c r="G35" s="6">
        <v>190795820218</v>
      </c>
      <c r="I35" s="6">
        <v>211055829000</v>
      </c>
      <c r="K35" s="6">
        <v>0</v>
      </c>
      <c r="M35" s="6">
        <v>0</v>
      </c>
      <c r="O35" s="6">
        <v>0</v>
      </c>
      <c r="Q35" s="6">
        <v>0</v>
      </c>
      <c r="S35" s="6">
        <v>15000000</v>
      </c>
      <c r="U35" s="6">
        <v>15580</v>
      </c>
      <c r="W35" s="6">
        <v>190795820218</v>
      </c>
      <c r="Y35" s="6">
        <v>231893499000</v>
      </c>
      <c r="AA35" s="132">
        <v>0.90671519899275543</v>
      </c>
      <c r="AC35" s="133"/>
    </row>
    <row r="36" spans="1:29" ht="21.75" customHeight="1">
      <c r="A36" s="123" t="s">
        <v>77</v>
      </c>
      <c r="B36" s="123"/>
      <c r="C36" s="123"/>
      <c r="E36" s="127">
        <v>13000000</v>
      </c>
      <c r="G36" s="6">
        <v>156515849830</v>
      </c>
      <c r="I36" s="6">
        <v>185494953800</v>
      </c>
      <c r="K36" s="6">
        <v>0</v>
      </c>
      <c r="M36" s="6">
        <v>0</v>
      </c>
      <c r="O36" s="6">
        <v>0</v>
      </c>
      <c r="Q36" s="6">
        <v>0</v>
      </c>
      <c r="S36" s="6">
        <v>13000000</v>
      </c>
      <c r="U36" s="6">
        <v>17070</v>
      </c>
      <c r="W36" s="6">
        <v>156515849830</v>
      </c>
      <c r="Y36" s="6">
        <v>220194635700</v>
      </c>
      <c r="AA36" s="132">
        <v>0.86097205737476412</v>
      </c>
      <c r="AC36" s="133"/>
    </row>
    <row r="37" spans="1:29" ht="21.75" customHeight="1">
      <c r="A37" s="123" t="s">
        <v>68</v>
      </c>
      <c r="B37" s="123"/>
      <c r="C37" s="123"/>
      <c r="E37" s="127">
        <v>23482082</v>
      </c>
      <c r="G37" s="6">
        <v>304870534894</v>
      </c>
      <c r="I37" s="6">
        <v>173123201710.62</v>
      </c>
      <c r="K37" s="6">
        <v>0</v>
      </c>
      <c r="M37" s="6">
        <v>0</v>
      </c>
      <c r="O37" s="6">
        <v>6001189</v>
      </c>
      <c r="Q37" s="6">
        <v>74773861454</v>
      </c>
      <c r="S37" s="6">
        <v>17480893</v>
      </c>
      <c r="U37" s="6">
        <v>12680</v>
      </c>
      <c r="W37" s="6">
        <v>226956417211</v>
      </c>
      <c r="Y37" s="6">
        <v>219944309039</v>
      </c>
      <c r="AA37" s="132">
        <v>0.85999326758884675</v>
      </c>
      <c r="AC37" s="133"/>
    </row>
    <row r="38" spans="1:29" ht="21.75" customHeight="1">
      <c r="A38" s="128" t="s">
        <v>19</v>
      </c>
      <c r="B38" s="128"/>
      <c r="C38" s="128"/>
      <c r="E38" s="130">
        <v>10400000</v>
      </c>
      <c r="G38" s="131">
        <v>135560830771</v>
      </c>
      <c r="I38" s="131">
        <v>173885394800</v>
      </c>
      <c r="K38" s="131">
        <v>0</v>
      </c>
      <c r="M38" s="131">
        <v>0</v>
      </c>
      <c r="O38" s="131">
        <v>0</v>
      </c>
      <c r="Q38" s="131">
        <v>0</v>
      </c>
      <c r="S38" s="131">
        <v>10400000</v>
      </c>
      <c r="U38" s="131">
        <v>21260</v>
      </c>
      <c r="W38" s="131">
        <v>135560830771</v>
      </c>
      <c r="Y38" s="131">
        <v>219394866080</v>
      </c>
      <c r="AA38" s="132">
        <v>0.85784491809197339</v>
      </c>
      <c r="AC38" s="133"/>
    </row>
    <row r="39" spans="1:29" ht="21.75" customHeight="1">
      <c r="A39" s="123" t="s">
        <v>38</v>
      </c>
      <c r="B39" s="123"/>
      <c r="C39" s="123"/>
      <c r="E39" s="127">
        <v>60674157</v>
      </c>
      <c r="G39" s="6">
        <v>129150998692</v>
      </c>
      <c r="I39" s="6">
        <v>170621383101.94901</v>
      </c>
      <c r="K39" s="6">
        <v>0</v>
      </c>
      <c r="M39" s="6">
        <v>0</v>
      </c>
      <c r="O39" s="6">
        <v>0</v>
      </c>
      <c r="Q39" s="6">
        <v>0</v>
      </c>
      <c r="S39" s="6">
        <v>60674157</v>
      </c>
      <c r="U39" s="6">
        <v>3590</v>
      </c>
      <c r="W39" s="6">
        <v>129150998692</v>
      </c>
      <c r="Y39" s="6">
        <v>216136473301</v>
      </c>
      <c r="AA39" s="132">
        <v>0.84510443908006483</v>
      </c>
      <c r="AC39" s="133"/>
    </row>
    <row r="40" spans="1:29" ht="21.75" customHeight="1">
      <c r="A40" s="123" t="s">
        <v>42</v>
      </c>
      <c r="B40" s="123"/>
      <c r="C40" s="123"/>
      <c r="E40" s="127">
        <v>20000000</v>
      </c>
      <c r="G40" s="6">
        <v>113254056431</v>
      </c>
      <c r="I40" s="6">
        <v>208376700000</v>
      </c>
      <c r="K40" s="6">
        <v>0</v>
      </c>
      <c r="M40" s="6">
        <v>0</v>
      </c>
      <c r="O40" s="6">
        <v>0</v>
      </c>
      <c r="Q40" s="6">
        <v>0</v>
      </c>
      <c r="S40" s="6">
        <v>20000000</v>
      </c>
      <c r="U40" s="6">
        <v>10840</v>
      </c>
      <c r="W40" s="6">
        <v>113254056431</v>
      </c>
      <c r="Y40" s="6">
        <v>215124136000</v>
      </c>
      <c r="AA40" s="132">
        <v>0.8411461495148882</v>
      </c>
      <c r="AC40" s="133"/>
    </row>
    <row r="41" spans="1:29" ht="21.75" customHeight="1">
      <c r="A41" s="123" t="s">
        <v>76</v>
      </c>
      <c r="B41" s="123"/>
      <c r="C41" s="123"/>
      <c r="E41" s="127">
        <v>5000000</v>
      </c>
      <c r="G41" s="6">
        <v>88902659689</v>
      </c>
      <c r="I41" s="6">
        <v>196370233000</v>
      </c>
      <c r="K41" s="6">
        <v>0</v>
      </c>
      <c r="M41" s="6">
        <v>0</v>
      </c>
      <c r="O41" s="6">
        <v>0</v>
      </c>
      <c r="Q41" s="6">
        <v>0</v>
      </c>
      <c r="S41" s="6">
        <v>5000000</v>
      </c>
      <c r="U41" s="6">
        <v>42990</v>
      </c>
      <c r="W41" s="6">
        <v>88902659689</v>
      </c>
      <c r="Y41" s="6">
        <v>213288436500</v>
      </c>
      <c r="AA41" s="132">
        <v>0.83396847250103889</v>
      </c>
      <c r="AC41" s="133"/>
    </row>
    <row r="42" spans="1:29" ht="21.75" customHeight="1">
      <c r="A42" s="123" t="s">
        <v>43</v>
      </c>
      <c r="B42" s="123"/>
      <c r="C42" s="123"/>
      <c r="E42" s="127">
        <v>5000000</v>
      </c>
      <c r="G42" s="6">
        <v>106242468868</v>
      </c>
      <c r="I42" s="6">
        <v>181386956000</v>
      </c>
      <c r="K42" s="6">
        <v>0</v>
      </c>
      <c r="M42" s="6">
        <v>0</v>
      </c>
      <c r="O42" s="6">
        <v>0</v>
      </c>
      <c r="Q42" s="6">
        <v>0</v>
      </c>
      <c r="S42" s="6">
        <v>5000000</v>
      </c>
      <c r="U42" s="6">
        <v>42710</v>
      </c>
      <c r="W42" s="6">
        <v>106242468868</v>
      </c>
      <c r="Y42" s="6">
        <v>211899258500</v>
      </c>
      <c r="AA42" s="132">
        <v>0.82853671692299058</v>
      </c>
      <c r="AC42" s="133"/>
    </row>
    <row r="43" spans="1:29" ht="21.75" customHeight="1">
      <c r="A43" s="123" t="s">
        <v>39</v>
      </c>
      <c r="B43" s="123"/>
      <c r="C43" s="123"/>
      <c r="E43" s="127">
        <v>9000000</v>
      </c>
      <c r="G43" s="6">
        <v>56422388107</v>
      </c>
      <c r="I43" s="6">
        <v>159854697000</v>
      </c>
      <c r="K43" s="6">
        <v>0</v>
      </c>
      <c r="M43" s="6">
        <v>0</v>
      </c>
      <c r="O43" s="6">
        <v>0</v>
      </c>
      <c r="Q43" s="6">
        <v>0</v>
      </c>
      <c r="S43" s="6">
        <v>9000000</v>
      </c>
      <c r="U43" s="6">
        <v>21400</v>
      </c>
      <c r="W43" s="6">
        <v>56422388107</v>
      </c>
      <c r="Y43" s="6">
        <v>191111202000</v>
      </c>
      <c r="AA43" s="132">
        <v>0.74725437452291277</v>
      </c>
      <c r="AC43" s="133"/>
    </row>
    <row r="44" spans="1:29" ht="21.75" customHeight="1">
      <c r="A44" s="123" t="s">
        <v>84</v>
      </c>
      <c r="B44" s="123"/>
      <c r="C44" s="123"/>
      <c r="E44" s="127">
        <v>19000000</v>
      </c>
      <c r="G44" s="6">
        <v>151521353859</v>
      </c>
      <c r="I44" s="6">
        <v>159308948500</v>
      </c>
      <c r="K44" s="6">
        <v>0</v>
      </c>
      <c r="M44" s="6">
        <v>0</v>
      </c>
      <c r="O44" s="6">
        <v>0</v>
      </c>
      <c r="Q44" s="6">
        <v>0</v>
      </c>
      <c r="S44" s="6">
        <v>19000000</v>
      </c>
      <c r="U44" s="6">
        <v>10100</v>
      </c>
      <c r="W44" s="6">
        <v>151521353859</v>
      </c>
      <c r="Y44" s="6">
        <v>190416613000</v>
      </c>
      <c r="AA44" s="132">
        <v>0.74453849673388861</v>
      </c>
      <c r="AC44" s="133"/>
    </row>
    <row r="45" spans="1:29" ht="21.75" customHeight="1">
      <c r="A45" s="123" t="s">
        <v>65</v>
      </c>
      <c r="B45" s="123"/>
      <c r="C45" s="123"/>
      <c r="E45" s="127">
        <v>52211779</v>
      </c>
      <c r="G45" s="6">
        <v>190551372294</v>
      </c>
      <c r="I45" s="6">
        <v>184955209555.53799</v>
      </c>
      <c r="K45" s="6">
        <v>0</v>
      </c>
      <c r="M45" s="6">
        <v>0</v>
      </c>
      <c r="O45" s="6">
        <v>6580012</v>
      </c>
      <c r="Q45" s="6">
        <v>23766100885</v>
      </c>
      <c r="S45" s="6">
        <v>45631767</v>
      </c>
      <c r="U45" s="6">
        <v>4160</v>
      </c>
      <c r="W45" s="6">
        <v>166537053300</v>
      </c>
      <c r="Y45" s="6">
        <v>188360779114</v>
      </c>
      <c r="AA45" s="132">
        <v>0.73650008324201</v>
      </c>
      <c r="AC45" s="133"/>
    </row>
    <row r="46" spans="1:29" ht="21.75" customHeight="1">
      <c r="A46" s="123" t="s">
        <v>34</v>
      </c>
      <c r="B46" s="123"/>
      <c r="C46" s="123"/>
      <c r="E46" s="127">
        <v>10000000</v>
      </c>
      <c r="G46" s="6">
        <v>118061330216</v>
      </c>
      <c r="I46" s="6">
        <v>185157582000</v>
      </c>
      <c r="K46" s="6">
        <v>0</v>
      </c>
      <c r="M46" s="6">
        <v>0</v>
      </c>
      <c r="O46" s="6">
        <v>0</v>
      </c>
      <c r="Q46" s="6">
        <v>0</v>
      </c>
      <c r="S46" s="6">
        <v>10000000</v>
      </c>
      <c r="U46" s="6">
        <v>18930</v>
      </c>
      <c r="W46" s="6">
        <v>118061330216</v>
      </c>
      <c r="Y46" s="6">
        <v>187836711000</v>
      </c>
      <c r="AA46" s="132">
        <v>0.73445095066037058</v>
      </c>
      <c r="AC46" s="133"/>
    </row>
    <row r="47" spans="1:29" ht="21.75" customHeight="1">
      <c r="A47" s="123" t="s">
        <v>31</v>
      </c>
      <c r="B47" s="123"/>
      <c r="C47" s="123"/>
      <c r="E47" s="127">
        <v>2445878</v>
      </c>
      <c r="G47" s="6">
        <v>119181956595</v>
      </c>
      <c r="I47" s="6">
        <v>147656937728.57001</v>
      </c>
      <c r="K47" s="6">
        <v>0</v>
      </c>
      <c r="M47" s="6">
        <v>0</v>
      </c>
      <c r="O47" s="6">
        <v>0</v>
      </c>
      <c r="Q47" s="6">
        <v>0</v>
      </c>
      <c r="S47" s="6">
        <v>2445878</v>
      </c>
      <c r="U47" s="6">
        <v>77120</v>
      </c>
      <c r="W47" s="6">
        <v>119181956595</v>
      </c>
      <c r="Y47" s="6">
        <v>187168031519</v>
      </c>
      <c r="AA47" s="132">
        <v>0.73183638038870769</v>
      </c>
      <c r="AC47" s="133"/>
    </row>
    <row r="48" spans="1:29" ht="21.75" customHeight="1">
      <c r="A48" s="123" t="s">
        <v>40</v>
      </c>
      <c r="B48" s="123"/>
      <c r="C48" s="123"/>
      <c r="E48" s="127">
        <v>10000000</v>
      </c>
      <c r="G48" s="6">
        <v>46237609282</v>
      </c>
      <c r="I48" s="6">
        <v>160350832000</v>
      </c>
      <c r="K48" s="6">
        <v>0</v>
      </c>
      <c r="M48" s="6">
        <v>0</v>
      </c>
      <c r="O48" s="6">
        <v>0</v>
      </c>
      <c r="Q48" s="6">
        <v>0</v>
      </c>
      <c r="S48" s="6">
        <v>10000000</v>
      </c>
      <c r="U48" s="6">
        <v>18060</v>
      </c>
      <c r="W48" s="6">
        <v>46237609282</v>
      </c>
      <c r="Y48" s="6">
        <v>179203962000</v>
      </c>
      <c r="AA48" s="132">
        <v>0.70069646956821408</v>
      </c>
      <c r="AC48" s="133"/>
    </row>
    <row r="49" spans="1:29" ht="21.75" customHeight="1">
      <c r="A49" s="123" t="s">
        <v>85</v>
      </c>
      <c r="B49" s="123"/>
      <c r="C49" s="123"/>
      <c r="E49" s="127">
        <v>14000000</v>
      </c>
      <c r="G49" s="6">
        <v>69126249589</v>
      </c>
      <c r="I49" s="6">
        <v>130027060800</v>
      </c>
      <c r="K49" s="6">
        <v>0</v>
      </c>
      <c r="M49" s="6">
        <v>0</v>
      </c>
      <c r="O49" s="6">
        <v>0</v>
      </c>
      <c r="Q49" s="6">
        <v>0</v>
      </c>
      <c r="S49" s="6">
        <v>14000000</v>
      </c>
      <c r="U49" s="6">
        <v>11530</v>
      </c>
      <c r="W49" s="6">
        <v>69126249589</v>
      </c>
      <c r="Y49" s="6">
        <v>160172223400</v>
      </c>
      <c r="AA49" s="132">
        <v>0.62628141814895411</v>
      </c>
      <c r="AC49" s="133"/>
    </row>
    <row r="50" spans="1:29" ht="21.75" customHeight="1">
      <c r="A50" s="123" t="s">
        <v>67</v>
      </c>
      <c r="B50" s="123"/>
      <c r="C50" s="123"/>
      <c r="E50" s="127">
        <v>2294479</v>
      </c>
      <c r="G50" s="6">
        <v>39703177894</v>
      </c>
      <c r="I50" s="6">
        <v>44077738233.108803</v>
      </c>
      <c r="K50" s="6">
        <v>4239455</v>
      </c>
      <c r="M50" s="6">
        <v>89542138006</v>
      </c>
      <c r="O50" s="6">
        <v>0</v>
      </c>
      <c r="Q50" s="6">
        <v>0</v>
      </c>
      <c r="S50" s="6">
        <v>6533934</v>
      </c>
      <c r="U50" s="6">
        <v>24690</v>
      </c>
      <c r="W50" s="6">
        <v>129245315900</v>
      </c>
      <c r="Y50" s="6">
        <v>160075804980</v>
      </c>
      <c r="AA50" s="132">
        <v>0.6259044172961753</v>
      </c>
      <c r="AC50" s="133"/>
    </row>
    <row r="51" spans="1:29" ht="21.75" customHeight="1">
      <c r="A51" s="123" t="s">
        <v>54</v>
      </c>
      <c r="B51" s="123"/>
      <c r="C51" s="123"/>
      <c r="E51" s="127">
        <v>8225693</v>
      </c>
      <c r="G51" s="6">
        <v>114789446769</v>
      </c>
      <c r="I51" s="6">
        <v>136307210164.937</v>
      </c>
      <c r="K51" s="6">
        <v>0</v>
      </c>
      <c r="M51" s="6">
        <v>0</v>
      </c>
      <c r="O51" s="6">
        <v>0</v>
      </c>
      <c r="Q51" s="6">
        <v>0</v>
      </c>
      <c r="S51" s="6">
        <v>8225693</v>
      </c>
      <c r="U51" s="6">
        <v>19500</v>
      </c>
      <c r="W51" s="6">
        <v>114789446769</v>
      </c>
      <c r="Y51" s="6">
        <v>159161113665</v>
      </c>
      <c r="AA51" s="132">
        <v>0.62232792842833873</v>
      </c>
      <c r="AC51" s="133"/>
    </row>
    <row r="52" spans="1:29" ht="21.75" customHeight="1">
      <c r="A52" s="123" t="s">
        <v>33</v>
      </c>
      <c r="B52" s="123"/>
      <c r="C52" s="123"/>
      <c r="E52" s="127">
        <v>6257882</v>
      </c>
      <c r="G52" s="6">
        <v>96823042694</v>
      </c>
      <c r="I52" s="6">
        <v>133504434301.00999</v>
      </c>
      <c r="K52" s="6">
        <v>0</v>
      </c>
      <c r="M52" s="6">
        <v>0</v>
      </c>
      <c r="O52" s="6">
        <v>0</v>
      </c>
      <c r="Q52" s="6">
        <v>0</v>
      </c>
      <c r="S52" s="6">
        <v>6257882</v>
      </c>
      <c r="U52" s="6">
        <v>25160</v>
      </c>
      <c r="W52" s="6">
        <v>96823042694</v>
      </c>
      <c r="Y52" s="6">
        <v>156231235675</v>
      </c>
      <c r="AA52" s="132">
        <v>0.61087195870006561</v>
      </c>
      <c r="AC52" s="133"/>
    </row>
    <row r="53" spans="1:29" ht="21.75" customHeight="1">
      <c r="A53" s="123" t="s">
        <v>49</v>
      </c>
      <c r="B53" s="123"/>
      <c r="C53" s="123"/>
      <c r="E53" s="127">
        <v>1991469</v>
      </c>
      <c r="G53" s="6">
        <v>95026211732</v>
      </c>
      <c r="I53" s="6">
        <v>140123474323.71301</v>
      </c>
      <c r="K53" s="6">
        <v>0</v>
      </c>
      <c r="M53" s="6">
        <v>0</v>
      </c>
      <c r="O53" s="6">
        <v>0</v>
      </c>
      <c r="Q53" s="6">
        <v>0</v>
      </c>
      <c r="S53" s="6">
        <v>1991469</v>
      </c>
      <c r="U53" s="6">
        <v>75710</v>
      </c>
      <c r="W53" s="6">
        <v>95026211732</v>
      </c>
      <c r="Y53" s="6">
        <v>149608634057</v>
      </c>
      <c r="AA53" s="132">
        <v>0.5849772545802463</v>
      </c>
      <c r="AC53" s="133"/>
    </row>
    <row r="54" spans="1:29" ht="21.75" customHeight="1">
      <c r="A54" s="123" t="s">
        <v>36</v>
      </c>
      <c r="B54" s="123"/>
      <c r="C54" s="123"/>
      <c r="E54" s="127">
        <v>17000000</v>
      </c>
      <c r="G54" s="6">
        <v>132957184142</v>
      </c>
      <c r="I54" s="6">
        <v>128369969900</v>
      </c>
      <c r="K54" s="6">
        <v>0</v>
      </c>
      <c r="M54" s="6">
        <v>0</v>
      </c>
      <c r="O54" s="6">
        <v>0</v>
      </c>
      <c r="Q54" s="6">
        <v>0</v>
      </c>
      <c r="S54" s="6">
        <v>17000000</v>
      </c>
      <c r="U54" s="6">
        <v>8680</v>
      </c>
      <c r="W54" s="6">
        <v>132957184142</v>
      </c>
      <c r="Y54" s="6">
        <v>146419361200</v>
      </c>
      <c r="AA54" s="132">
        <v>0.57250703792627733</v>
      </c>
      <c r="AC54" s="133"/>
    </row>
    <row r="55" spans="1:29" ht="21.75" customHeight="1">
      <c r="A55" s="123" t="s">
        <v>55</v>
      </c>
      <c r="B55" s="123"/>
      <c r="C55" s="123"/>
      <c r="E55" s="127">
        <v>1000000</v>
      </c>
      <c r="G55" s="6">
        <v>188992137204</v>
      </c>
      <c r="I55" s="6">
        <v>129689689000</v>
      </c>
      <c r="K55" s="6">
        <v>0</v>
      </c>
      <c r="M55" s="6">
        <v>0</v>
      </c>
      <c r="O55" s="6">
        <v>0</v>
      </c>
      <c r="Q55" s="6">
        <v>0</v>
      </c>
      <c r="S55" s="6">
        <v>1000000</v>
      </c>
      <c r="U55" s="6">
        <v>144900</v>
      </c>
      <c r="W55" s="6">
        <v>188992137204</v>
      </c>
      <c r="Y55" s="6">
        <v>143779923000</v>
      </c>
      <c r="AA55" s="132">
        <v>0.56218670232798573</v>
      </c>
      <c r="AC55" s="133"/>
    </row>
    <row r="56" spans="1:29" ht="21.75" customHeight="1">
      <c r="A56" s="123" t="s">
        <v>25</v>
      </c>
      <c r="B56" s="123"/>
      <c r="C56" s="123"/>
      <c r="E56" s="127">
        <v>11765517</v>
      </c>
      <c r="G56" s="6">
        <v>36026304503</v>
      </c>
      <c r="I56" s="6">
        <v>108456751152.851</v>
      </c>
      <c r="K56" s="6">
        <v>0</v>
      </c>
      <c r="M56" s="6">
        <v>0</v>
      </c>
      <c r="O56" s="6">
        <v>0</v>
      </c>
      <c r="Q56" s="6">
        <v>0</v>
      </c>
      <c r="S56" s="6">
        <v>11765517</v>
      </c>
      <c r="U56" s="6">
        <v>11700</v>
      </c>
      <c r="W56" s="6">
        <v>36026304503</v>
      </c>
      <c r="Y56" s="6">
        <v>136592463777</v>
      </c>
      <c r="AA56" s="132">
        <v>0.53408337667315675</v>
      </c>
      <c r="AC56" s="133"/>
    </row>
    <row r="57" spans="1:29" ht="21.75" customHeight="1">
      <c r="A57" s="123" t="s">
        <v>50</v>
      </c>
      <c r="B57" s="123"/>
      <c r="C57" s="123"/>
      <c r="E57" s="127">
        <v>5000000</v>
      </c>
      <c r="G57" s="6">
        <v>95975910383</v>
      </c>
      <c r="I57" s="6">
        <v>159953924000</v>
      </c>
      <c r="K57" s="6">
        <v>0</v>
      </c>
      <c r="M57" s="6">
        <v>0</v>
      </c>
      <c r="O57" s="6">
        <v>0</v>
      </c>
      <c r="Q57" s="6">
        <v>0</v>
      </c>
      <c r="S57" s="6">
        <v>5000000</v>
      </c>
      <c r="U57" s="6">
        <v>27370</v>
      </c>
      <c r="W57" s="6">
        <v>95975910383</v>
      </c>
      <c r="Y57" s="6">
        <v>135792149500</v>
      </c>
      <c r="AA57" s="132">
        <v>0.5309541077542087</v>
      </c>
      <c r="AC57" s="133"/>
    </row>
    <row r="58" spans="1:29" ht="21.75" customHeight="1">
      <c r="A58" s="128" t="s">
        <v>88</v>
      </c>
      <c r="B58" s="128"/>
      <c r="C58" s="128"/>
      <c r="D58" s="129"/>
      <c r="E58" s="127">
        <v>0</v>
      </c>
      <c r="G58" s="131">
        <v>0</v>
      </c>
      <c r="I58" s="131">
        <v>0</v>
      </c>
      <c r="K58" s="131">
        <v>20000000</v>
      </c>
      <c r="M58" s="131">
        <v>113301031376</v>
      </c>
      <c r="O58" s="131">
        <v>0</v>
      </c>
      <c r="Q58" s="131">
        <v>0</v>
      </c>
      <c r="S58" s="131">
        <v>20000000</v>
      </c>
      <c r="U58" s="131">
        <v>6830</v>
      </c>
      <c r="W58" s="131">
        <v>113301031376</v>
      </c>
      <c r="Y58" s="131">
        <v>135544082000</v>
      </c>
      <c r="AA58" s="132">
        <v>0.52998415140098587</v>
      </c>
      <c r="AC58" s="133"/>
    </row>
    <row r="59" spans="1:29" ht="21.75" customHeight="1">
      <c r="A59" s="123" t="s">
        <v>53</v>
      </c>
      <c r="B59" s="123"/>
      <c r="C59" s="123"/>
      <c r="E59" s="127">
        <v>10000000</v>
      </c>
      <c r="G59" s="6">
        <v>65843835563</v>
      </c>
      <c r="I59" s="6">
        <v>112721872000</v>
      </c>
      <c r="K59" s="6">
        <v>0</v>
      </c>
      <c r="M59" s="6">
        <v>0</v>
      </c>
      <c r="O59" s="6">
        <v>0</v>
      </c>
      <c r="Q59" s="6">
        <v>0</v>
      </c>
      <c r="S59" s="6">
        <v>10000000</v>
      </c>
      <c r="U59" s="6">
        <v>13370</v>
      </c>
      <c r="W59" s="6">
        <v>65843835563</v>
      </c>
      <c r="Y59" s="6">
        <v>132666499000</v>
      </c>
      <c r="AA59" s="132">
        <v>0.51873265770360044</v>
      </c>
      <c r="AC59" s="133"/>
    </row>
    <row r="60" spans="1:29" ht="21.75" customHeight="1">
      <c r="A60" s="123" t="s">
        <v>29</v>
      </c>
      <c r="B60" s="123"/>
      <c r="C60" s="123"/>
      <c r="E60" s="127">
        <v>10000000</v>
      </c>
      <c r="G60" s="6">
        <v>67750638076</v>
      </c>
      <c r="I60" s="6">
        <v>104982166000</v>
      </c>
      <c r="K60" s="6">
        <v>0</v>
      </c>
      <c r="M60" s="6">
        <v>0</v>
      </c>
      <c r="O60" s="6">
        <v>0</v>
      </c>
      <c r="Q60" s="6">
        <v>0</v>
      </c>
      <c r="S60" s="6">
        <v>10000000</v>
      </c>
      <c r="U60" s="6">
        <v>13280</v>
      </c>
      <c r="W60" s="6">
        <v>67750638076</v>
      </c>
      <c r="Y60" s="6">
        <v>131773456000</v>
      </c>
      <c r="AA60" s="132">
        <v>0.51524081483199791</v>
      </c>
      <c r="AC60" s="133"/>
    </row>
    <row r="61" spans="1:29" ht="21.75" customHeight="1">
      <c r="A61" s="123" t="s">
        <v>28</v>
      </c>
      <c r="B61" s="123"/>
      <c r="C61" s="123"/>
      <c r="E61" s="127">
        <v>9905685</v>
      </c>
      <c r="G61" s="6">
        <v>107960742190</v>
      </c>
      <c r="I61" s="6">
        <v>123748545951.82001</v>
      </c>
      <c r="K61" s="6">
        <v>0</v>
      </c>
      <c r="M61" s="6">
        <v>0</v>
      </c>
      <c r="O61" s="6">
        <v>0</v>
      </c>
      <c r="Q61" s="6">
        <v>0</v>
      </c>
      <c r="S61" s="6">
        <v>9905685</v>
      </c>
      <c r="U61" s="6">
        <v>12880</v>
      </c>
      <c r="W61" s="6">
        <v>107960742190</v>
      </c>
      <c r="Y61" s="6">
        <v>126598989027</v>
      </c>
      <c r="AA61" s="132">
        <v>0.49500838972591454</v>
      </c>
      <c r="AC61" s="133"/>
    </row>
    <row r="62" spans="1:29" ht="21.75" customHeight="1">
      <c r="A62" s="123" t="s">
        <v>60</v>
      </c>
      <c r="B62" s="123"/>
      <c r="C62" s="123"/>
      <c r="E62" s="127">
        <v>18054931</v>
      </c>
      <c r="G62" s="6">
        <v>67460020020</v>
      </c>
      <c r="I62" s="6">
        <v>109462888602.39101</v>
      </c>
      <c r="K62" s="6">
        <v>0</v>
      </c>
      <c r="M62" s="6">
        <v>0</v>
      </c>
      <c r="O62" s="6">
        <v>0</v>
      </c>
      <c r="Q62" s="6">
        <v>0</v>
      </c>
      <c r="S62" s="6">
        <v>18054931</v>
      </c>
      <c r="U62" s="6">
        <v>6740</v>
      </c>
      <c r="W62" s="6">
        <v>67460020020</v>
      </c>
      <c r="Y62" s="6">
        <v>120749569423</v>
      </c>
      <c r="AA62" s="132">
        <v>0.47213686601738236</v>
      </c>
      <c r="AC62" s="133"/>
    </row>
    <row r="63" spans="1:29" ht="21.75" customHeight="1">
      <c r="A63" s="123" t="s">
        <v>72</v>
      </c>
      <c r="B63" s="123"/>
      <c r="C63" s="123"/>
      <c r="E63" s="127">
        <v>40000000</v>
      </c>
      <c r="G63" s="6">
        <v>92848414653</v>
      </c>
      <c r="I63" s="6">
        <v>110141970000</v>
      </c>
      <c r="K63" s="6">
        <v>0</v>
      </c>
      <c r="M63" s="6">
        <v>0</v>
      </c>
      <c r="O63" s="6">
        <v>0</v>
      </c>
      <c r="Q63" s="6">
        <v>0</v>
      </c>
      <c r="S63" s="6">
        <v>40000000</v>
      </c>
      <c r="U63" s="6">
        <v>3030</v>
      </c>
      <c r="W63" s="6">
        <v>92848414653</v>
      </c>
      <c r="Y63" s="6">
        <v>120263124000</v>
      </c>
      <c r="AA63" s="132">
        <v>0.47023484004245603</v>
      </c>
      <c r="AC63" s="133"/>
    </row>
    <row r="64" spans="1:29" ht="21.75" customHeight="1">
      <c r="A64" s="123" t="s">
        <v>82</v>
      </c>
      <c r="B64" s="123"/>
      <c r="C64" s="123"/>
      <c r="E64" s="127">
        <v>16806194</v>
      </c>
      <c r="G64" s="6">
        <v>64954151472</v>
      </c>
      <c r="I64" s="6">
        <v>98223301689.038193</v>
      </c>
      <c r="K64" s="6">
        <v>0</v>
      </c>
      <c r="M64" s="6">
        <v>0</v>
      </c>
      <c r="O64" s="6">
        <v>0</v>
      </c>
      <c r="Q64" s="6">
        <v>0</v>
      </c>
      <c r="S64" s="6">
        <v>16806194</v>
      </c>
      <c r="U64" s="6">
        <v>6830</v>
      </c>
      <c r="W64" s="6">
        <v>64954151472</v>
      </c>
      <c r="Y64" s="6">
        <v>113899006882</v>
      </c>
      <c r="AA64" s="132">
        <v>0.44535082326775299</v>
      </c>
      <c r="AC64" s="133"/>
    </row>
    <row r="65" spans="1:29" ht="21.75" customHeight="1">
      <c r="A65" s="123" t="s">
        <v>47</v>
      </c>
      <c r="B65" s="123"/>
      <c r="C65" s="123"/>
      <c r="E65" s="127">
        <v>9000000</v>
      </c>
      <c r="G65" s="6">
        <v>56301630487</v>
      </c>
      <c r="I65" s="6">
        <v>79927348500</v>
      </c>
      <c r="K65" s="6">
        <v>0</v>
      </c>
      <c r="M65" s="6">
        <v>0</v>
      </c>
      <c r="O65" s="6">
        <v>0</v>
      </c>
      <c r="Q65" s="6">
        <v>0</v>
      </c>
      <c r="S65" s="6">
        <v>9000000</v>
      </c>
      <c r="U65" s="6">
        <v>12440</v>
      </c>
      <c r="W65" s="6">
        <v>56301630487</v>
      </c>
      <c r="Y65" s="6">
        <v>111094549200</v>
      </c>
      <c r="AA65" s="132">
        <v>0.43438525322733801</v>
      </c>
      <c r="AC65" s="133"/>
    </row>
    <row r="66" spans="1:29" ht="21.75" customHeight="1">
      <c r="A66" s="123" t="s">
        <v>51</v>
      </c>
      <c r="B66" s="123"/>
      <c r="C66" s="123"/>
      <c r="E66" s="127">
        <v>3680410</v>
      </c>
      <c r="G66" s="6">
        <v>31976000226</v>
      </c>
      <c r="I66" s="6">
        <v>68985532535.923004</v>
      </c>
      <c r="K66" s="6">
        <v>0</v>
      </c>
      <c r="M66" s="6">
        <v>0</v>
      </c>
      <c r="O66" s="6">
        <v>0</v>
      </c>
      <c r="Q66" s="6">
        <v>0</v>
      </c>
      <c r="S66" s="6">
        <v>3680410</v>
      </c>
      <c r="U66" s="6">
        <v>25000</v>
      </c>
      <c r="W66" s="6">
        <v>31976000226</v>
      </c>
      <c r="Y66" s="6">
        <v>91299010767</v>
      </c>
      <c r="AA66" s="132">
        <v>0.35698370619454978</v>
      </c>
      <c r="AC66" s="133"/>
    </row>
    <row r="67" spans="1:29" ht="21.75" customHeight="1">
      <c r="A67" s="123" t="s">
        <v>81</v>
      </c>
      <c r="B67" s="123"/>
      <c r="C67" s="123"/>
      <c r="E67" s="127">
        <v>10000000</v>
      </c>
      <c r="G67" s="6">
        <v>44261074499</v>
      </c>
      <c r="I67" s="6">
        <v>77992422000</v>
      </c>
      <c r="K67" s="6">
        <v>0</v>
      </c>
      <c r="M67" s="6">
        <v>0</v>
      </c>
      <c r="O67" s="6">
        <v>0</v>
      </c>
      <c r="Q67" s="6">
        <v>0</v>
      </c>
      <c r="S67" s="6">
        <v>10000000</v>
      </c>
      <c r="U67" s="6">
        <v>8710</v>
      </c>
      <c r="W67" s="6">
        <v>44261074499</v>
      </c>
      <c r="Y67" s="6">
        <v>86426717000</v>
      </c>
      <c r="AA67" s="132">
        <v>0.3379327934628541</v>
      </c>
      <c r="AC67" s="133"/>
    </row>
    <row r="68" spans="1:29" ht="21.75" customHeight="1">
      <c r="A68" s="123" t="s">
        <v>30</v>
      </c>
      <c r="B68" s="123"/>
      <c r="C68" s="123"/>
      <c r="E68" s="127">
        <v>7000000</v>
      </c>
      <c r="G68" s="6">
        <v>32300709484</v>
      </c>
      <c r="I68" s="6">
        <v>53552811900</v>
      </c>
      <c r="K68" s="6">
        <v>0</v>
      </c>
      <c r="M68" s="6">
        <v>0</v>
      </c>
      <c r="O68" s="6">
        <v>0</v>
      </c>
      <c r="Q68" s="6">
        <v>0</v>
      </c>
      <c r="S68" s="6">
        <v>7000000</v>
      </c>
      <c r="U68" s="6">
        <v>11950</v>
      </c>
      <c r="W68" s="6">
        <v>32300709484</v>
      </c>
      <c r="Y68" s="6">
        <v>83003385500</v>
      </c>
      <c r="AA68" s="132">
        <v>0.32454739578837821</v>
      </c>
      <c r="AC68" s="133"/>
    </row>
    <row r="69" spans="1:29" ht="21.75" customHeight="1">
      <c r="A69" s="123" t="s">
        <v>80</v>
      </c>
      <c r="B69" s="123"/>
      <c r="C69" s="123"/>
      <c r="E69" s="127">
        <v>6258918</v>
      </c>
      <c r="G69" s="6">
        <v>60950637300</v>
      </c>
      <c r="I69" s="6">
        <v>70054852440.340805</v>
      </c>
      <c r="K69" s="6">
        <v>0</v>
      </c>
      <c r="M69" s="6">
        <v>0</v>
      </c>
      <c r="O69" s="6">
        <v>0</v>
      </c>
      <c r="Q69" s="6">
        <v>0</v>
      </c>
      <c r="S69" s="6">
        <v>6258918</v>
      </c>
      <c r="U69" s="6">
        <v>10980</v>
      </c>
      <c r="W69" s="6">
        <v>60950637300</v>
      </c>
      <c r="Y69" s="6">
        <v>68191691471</v>
      </c>
      <c r="AA69" s="132">
        <v>0.26663293006666111</v>
      </c>
      <c r="AC69" s="133"/>
    </row>
    <row r="70" spans="1:29" ht="21.75" customHeight="1">
      <c r="A70" s="123" t="s">
        <v>79</v>
      </c>
      <c r="B70" s="123"/>
      <c r="C70" s="123"/>
      <c r="E70" s="127">
        <v>1262508</v>
      </c>
      <c r="G70" s="6">
        <v>51154487849</v>
      </c>
      <c r="I70" s="6">
        <v>59643370994.5476</v>
      </c>
      <c r="K70" s="6">
        <v>0</v>
      </c>
      <c r="M70" s="6">
        <v>0</v>
      </c>
      <c r="O70" s="6">
        <v>0</v>
      </c>
      <c r="Q70" s="6">
        <v>0</v>
      </c>
      <c r="S70" s="6">
        <v>1262508</v>
      </c>
      <c r="U70" s="6">
        <v>49260</v>
      </c>
      <c r="W70" s="6">
        <v>51154487849</v>
      </c>
      <c r="Y70" s="6">
        <v>61710406536</v>
      </c>
      <c r="AA70" s="132">
        <v>0.24129078125736106</v>
      </c>
      <c r="AC70" s="133"/>
    </row>
    <row r="71" spans="1:29" ht="21.75" customHeight="1">
      <c r="A71" s="123" t="s">
        <v>62</v>
      </c>
      <c r="B71" s="123"/>
      <c r="C71" s="123"/>
      <c r="E71" s="127">
        <v>7079893</v>
      </c>
      <c r="G71" s="6">
        <v>103063523180</v>
      </c>
      <c r="I71" s="6">
        <v>44890807079.232903</v>
      </c>
      <c r="K71" s="6">
        <v>0</v>
      </c>
      <c r="M71" s="6">
        <v>0</v>
      </c>
      <c r="O71" s="6">
        <v>1719749</v>
      </c>
      <c r="Q71" s="6">
        <v>20056485102</v>
      </c>
      <c r="S71" s="6">
        <v>5360144</v>
      </c>
      <c r="U71" s="6">
        <v>11050</v>
      </c>
      <c r="W71" s="6">
        <v>78028767579</v>
      </c>
      <c r="Y71" s="6">
        <v>58771746460</v>
      </c>
      <c r="AA71" s="132">
        <v>0.22980047313284394</v>
      </c>
      <c r="AC71" s="133"/>
    </row>
    <row r="72" spans="1:29" ht="21.75" customHeight="1">
      <c r="A72" s="123" t="s">
        <v>41</v>
      </c>
      <c r="B72" s="123"/>
      <c r="C72" s="123"/>
      <c r="E72" s="127">
        <v>1325000</v>
      </c>
      <c r="G72" s="6">
        <v>21800739159</v>
      </c>
      <c r="I72" s="6">
        <v>23770820120</v>
      </c>
      <c r="K72" s="6">
        <v>0</v>
      </c>
      <c r="M72" s="6">
        <v>0</v>
      </c>
      <c r="O72" s="6">
        <v>0</v>
      </c>
      <c r="Q72" s="6">
        <v>0</v>
      </c>
      <c r="S72" s="6">
        <v>1325000</v>
      </c>
      <c r="U72" s="6">
        <v>18750</v>
      </c>
      <c r="W72" s="6">
        <v>21800739159</v>
      </c>
      <c r="Y72" s="6">
        <v>24651707812</v>
      </c>
      <c r="AA72" s="132">
        <v>9.6389412599569443E-2</v>
      </c>
      <c r="AC72" s="133"/>
    </row>
    <row r="73" spans="1:29" ht="21.75" customHeight="1">
      <c r="A73" s="123" t="s">
        <v>56</v>
      </c>
      <c r="B73" s="123"/>
      <c r="C73" s="123"/>
      <c r="E73" s="127">
        <v>52551677</v>
      </c>
      <c r="G73" s="6">
        <v>22862732845</v>
      </c>
      <c r="I73" s="6">
        <v>22683271853.5037</v>
      </c>
      <c r="K73" s="6">
        <v>0</v>
      </c>
      <c r="M73" s="6">
        <v>0</v>
      </c>
      <c r="O73" s="6">
        <v>0</v>
      </c>
      <c r="Q73" s="6">
        <v>0</v>
      </c>
      <c r="S73" s="6">
        <v>52551677</v>
      </c>
      <c r="U73" s="6">
        <v>435</v>
      </c>
      <c r="W73" s="6">
        <v>22862732845</v>
      </c>
      <c r="Y73" s="6">
        <v>22683271853</v>
      </c>
      <c r="AA73" s="132">
        <v>8.8692729380911467E-2</v>
      </c>
      <c r="AC73" s="133"/>
    </row>
    <row r="74" spans="1:29" ht="21.75" customHeight="1">
      <c r="A74" s="123" t="s">
        <v>46</v>
      </c>
      <c r="B74" s="123"/>
      <c r="C74" s="123"/>
      <c r="E74" s="127">
        <v>576863</v>
      </c>
      <c r="G74" s="6">
        <v>4857069330</v>
      </c>
      <c r="I74" s="6">
        <v>12381095254.0863</v>
      </c>
      <c r="K74" s="6">
        <v>0</v>
      </c>
      <c r="M74" s="6">
        <v>0</v>
      </c>
      <c r="O74" s="6">
        <v>0</v>
      </c>
      <c r="Q74" s="6">
        <v>0</v>
      </c>
      <c r="S74" s="6">
        <v>576863</v>
      </c>
      <c r="U74" s="6">
        <v>29290</v>
      </c>
      <c r="W74" s="6">
        <v>4857069330</v>
      </c>
      <c r="Y74" s="6">
        <v>16765708737</v>
      </c>
      <c r="AA74" s="132">
        <v>6.5554761126458028E-2</v>
      </c>
      <c r="AC74" s="133"/>
    </row>
    <row r="75" spans="1:29" ht="21.75" customHeight="1">
      <c r="A75" s="123" t="s">
        <v>83</v>
      </c>
      <c r="B75" s="123"/>
      <c r="C75" s="123"/>
      <c r="E75" s="127">
        <v>125000</v>
      </c>
      <c r="G75" s="6">
        <v>4768825527</v>
      </c>
      <c r="I75" s="6">
        <v>5923851900</v>
      </c>
      <c r="K75" s="6">
        <v>0</v>
      </c>
      <c r="M75" s="6">
        <v>0</v>
      </c>
      <c r="O75" s="6">
        <v>0</v>
      </c>
      <c r="Q75" s="6">
        <v>0</v>
      </c>
      <c r="S75" s="6">
        <v>125000</v>
      </c>
      <c r="U75" s="6">
        <v>51970</v>
      </c>
      <c r="W75" s="6">
        <v>4768825527</v>
      </c>
      <c r="Y75" s="6">
        <v>6446033987</v>
      </c>
      <c r="AA75" s="132">
        <v>2.5204315836541709E-2</v>
      </c>
      <c r="AC75" s="133"/>
    </row>
    <row r="76" spans="1:29" ht="21.75" customHeight="1">
      <c r="A76" s="124" t="s">
        <v>86</v>
      </c>
      <c r="B76" s="124"/>
      <c r="C76" s="124"/>
      <c r="D76" s="8"/>
      <c r="E76" s="127">
        <v>0</v>
      </c>
      <c r="G76" s="22">
        <v>0</v>
      </c>
      <c r="I76" s="22">
        <v>0</v>
      </c>
      <c r="K76" s="22">
        <v>100000</v>
      </c>
      <c r="M76" s="22">
        <v>1821840403</v>
      </c>
      <c r="O76" s="22">
        <v>0</v>
      </c>
      <c r="Q76" s="22">
        <v>0</v>
      </c>
      <c r="S76" s="22">
        <v>100000</v>
      </c>
      <c r="U76" s="22">
        <v>18170</v>
      </c>
      <c r="W76" s="22">
        <v>1821840403</v>
      </c>
      <c r="Y76" s="22">
        <v>1802954590</v>
      </c>
      <c r="AA76" s="132">
        <v>7.0496427752239485E-3</v>
      </c>
      <c r="AC76" s="133"/>
    </row>
    <row r="77" spans="1:29" ht="21.75" customHeight="1" thickBot="1">
      <c r="A77" s="125" t="s">
        <v>89</v>
      </c>
      <c r="B77" s="125"/>
      <c r="C77" s="125"/>
      <c r="D77" s="125"/>
      <c r="E77" s="27">
        <v>2734558189</v>
      </c>
      <c r="G77" s="27">
        <v>9868265290512</v>
      </c>
      <c r="I77" s="27">
        <v>17258324388530.971</v>
      </c>
      <c r="K77" s="27">
        <v>81834341</v>
      </c>
      <c r="M77" s="27">
        <v>661288537853</v>
      </c>
      <c r="O77" s="27">
        <v>16300950</v>
      </c>
      <c r="Q77" s="27">
        <v>177616667180</v>
      </c>
      <c r="S77" s="27">
        <v>2800091580</v>
      </c>
      <c r="U77" s="11"/>
      <c r="W77" s="27">
        <v>10370314729572</v>
      </c>
      <c r="Y77" s="11">
        <v>21957337636370.48</v>
      </c>
      <c r="AA77" s="12">
        <v>85.854290224465387</v>
      </c>
    </row>
  </sheetData>
  <sortState xmlns:xlrd2="http://schemas.microsoft.com/office/spreadsheetml/2017/richdata2" ref="A9:AA76">
    <sortCondition descending="1" ref="Y9:Y76"/>
  </sortState>
  <mergeCells count="12">
    <mergeCell ref="A1:AA1"/>
    <mergeCell ref="A2:AA2"/>
    <mergeCell ref="A3:AA3"/>
    <mergeCell ref="B4:AA4"/>
    <mergeCell ref="A5:B5"/>
    <mergeCell ref="C5:AA5"/>
    <mergeCell ref="A8:C8"/>
    <mergeCell ref="E6:I6"/>
    <mergeCell ref="K6:Q6"/>
    <mergeCell ref="S6:AA6"/>
    <mergeCell ref="K7:M7"/>
    <mergeCell ref="O7:Q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4016-51AE-4E8E-89E5-0B291FF5FA1A}">
  <sheetPr>
    <pageSetUpPr fitToPage="1"/>
  </sheetPr>
  <dimension ref="A1:AX23"/>
  <sheetViews>
    <sheetView rightToLeft="1" zoomScaleNormal="100" zoomScaleSheetLayoutView="100" workbookViewId="0">
      <selection activeCell="T19" sqref="T19"/>
    </sheetView>
  </sheetViews>
  <sheetFormatPr defaultRowHeight="18"/>
  <cols>
    <col min="1" max="1" width="6.42578125" style="28" bestFit="1" customWidth="1"/>
    <col min="2" max="2" width="15.140625" style="28" customWidth="1"/>
    <col min="3" max="3" width="1.42578125" style="28" hidden="1" customWidth="1"/>
    <col min="4" max="4" width="12.85546875" style="28" hidden="1" customWidth="1"/>
    <col min="5" max="5" width="1.42578125" style="28" hidden="1" customWidth="1"/>
    <col min="6" max="6" width="8.5703125" style="28" hidden="1" customWidth="1"/>
    <col min="7" max="7" width="1.42578125" style="28" hidden="1" customWidth="1"/>
    <col min="8" max="8" width="11.42578125" style="28" hidden="1" customWidth="1"/>
    <col min="9" max="9" width="1.42578125" style="28" hidden="1" customWidth="1"/>
    <col min="10" max="10" width="11.42578125" style="28" hidden="1" customWidth="1"/>
    <col min="11" max="11" width="1.42578125" style="28" hidden="1" customWidth="1"/>
    <col min="12" max="12" width="11.42578125" style="28" hidden="1" customWidth="1"/>
    <col min="13" max="13" width="1.42578125" style="28" hidden="1" customWidth="1"/>
    <col min="14" max="14" width="7.140625" style="28" hidden="1" customWidth="1"/>
    <col min="15" max="15" width="1.42578125" style="28" hidden="1" customWidth="1"/>
    <col min="16" max="16" width="12.28515625" style="28" hidden="1" customWidth="1"/>
    <col min="17" max="17" width="1.42578125" style="28" customWidth="1"/>
    <col min="18" max="18" width="11.7109375" style="28" bestFit="1" customWidth="1"/>
    <col min="19" max="19" width="1.42578125" style="28" customWidth="1"/>
    <col min="20" max="20" width="21" style="28" bestFit="1" customWidth="1"/>
    <col min="21" max="21" width="1.42578125" style="28" customWidth="1"/>
    <col min="22" max="22" width="21" style="28" bestFit="1" customWidth="1"/>
    <col min="23" max="23" width="1.42578125" style="28" customWidth="1"/>
    <col min="24" max="24" width="7.42578125" style="28" bestFit="1" customWidth="1"/>
    <col min="25" max="25" width="15" style="81" bestFit="1" customWidth="1"/>
    <col min="26" max="26" width="1.42578125" style="28" customWidth="1"/>
    <col min="27" max="27" width="5.5703125" style="28" bestFit="1" customWidth="1"/>
    <col min="28" max="28" width="8.85546875" style="28" bestFit="1" customWidth="1"/>
    <col min="29" max="29" width="1.42578125" style="28" customWidth="1"/>
    <col min="30" max="30" width="12.42578125" style="28" bestFit="1" customWidth="1"/>
    <col min="31" max="31" width="1.42578125" style="28" customWidth="1"/>
    <col min="32" max="32" width="14.28515625" style="28" bestFit="1" customWidth="1"/>
    <col min="33" max="33" width="1.42578125" style="28" customWidth="1"/>
    <col min="34" max="34" width="21.5703125" style="28" bestFit="1" customWidth="1"/>
    <col min="35" max="35" width="1.42578125" style="28" customWidth="1"/>
    <col min="36" max="36" width="19.42578125" style="28" bestFit="1" customWidth="1"/>
    <col min="37" max="37" width="1.42578125" style="28" customWidth="1"/>
    <col min="38" max="38" width="10.5703125" style="72" customWidth="1"/>
    <col min="39" max="39" width="18" style="28" bestFit="1" customWidth="1"/>
    <col min="40" max="40" width="4.85546875" style="28" bestFit="1" customWidth="1"/>
    <col min="41" max="42" width="9.140625" style="28"/>
    <col min="43" max="43" width="17.7109375" style="28" bestFit="1" customWidth="1"/>
    <col min="44" max="16384" width="9.140625" style="28"/>
  </cols>
  <sheetData>
    <row r="1" spans="1:50" ht="25.5">
      <c r="B1" s="222" t="s">
        <v>0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</row>
    <row r="2" spans="1:50" ht="25.5">
      <c r="B2" s="222" t="s">
        <v>1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ht="25.5">
      <c r="B3" s="222" t="s">
        <v>2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</row>
    <row r="5" spans="1:50" s="32" customFormat="1" ht="24">
      <c r="A5" s="30" t="s">
        <v>102</v>
      </c>
      <c r="B5" s="30" t="s">
        <v>252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7" spans="1:50" ht="21">
      <c r="F7" s="223" t="s">
        <v>253</v>
      </c>
      <c r="G7" s="224"/>
      <c r="H7" s="224"/>
      <c r="I7" s="224"/>
      <c r="J7" s="224"/>
      <c r="K7" s="224"/>
      <c r="L7" s="224"/>
      <c r="M7" s="224"/>
      <c r="N7" s="224"/>
      <c r="O7" s="224"/>
      <c r="P7" s="224"/>
      <c r="R7" s="223" t="s">
        <v>7</v>
      </c>
      <c r="S7" s="224"/>
      <c r="T7" s="224"/>
      <c r="U7" s="224"/>
      <c r="V7" s="224"/>
      <c r="X7" s="223" t="s">
        <v>254</v>
      </c>
      <c r="Y7" s="224"/>
      <c r="Z7" s="224"/>
      <c r="AA7" s="224"/>
      <c r="AB7" s="224"/>
      <c r="AD7" s="223" t="s">
        <v>9</v>
      </c>
      <c r="AE7" s="224"/>
      <c r="AF7" s="224"/>
      <c r="AG7" s="224"/>
      <c r="AH7" s="224"/>
      <c r="AI7" s="224"/>
      <c r="AJ7" s="224"/>
      <c r="AK7" s="224"/>
      <c r="AL7" s="224"/>
      <c r="AM7" s="33"/>
    </row>
    <row r="8" spans="1:50" ht="18.75">
      <c r="A8" s="213" t="s">
        <v>255</v>
      </c>
      <c r="B8" s="213"/>
      <c r="D8" s="215" t="s">
        <v>256</v>
      </c>
      <c r="F8" s="212" t="s">
        <v>257</v>
      </c>
      <c r="H8" s="212" t="s">
        <v>258</v>
      </c>
      <c r="J8" s="216" t="s">
        <v>259</v>
      </c>
      <c r="L8" s="216" t="s">
        <v>260</v>
      </c>
      <c r="N8" s="216" t="s">
        <v>261</v>
      </c>
      <c r="P8" s="216" t="s">
        <v>262</v>
      </c>
      <c r="R8" s="209" t="s">
        <v>263</v>
      </c>
      <c r="T8" s="209" t="s">
        <v>264</v>
      </c>
      <c r="V8" s="209" t="s">
        <v>265</v>
      </c>
      <c r="X8" s="209" t="s">
        <v>266</v>
      </c>
      <c r="Y8" s="210"/>
      <c r="AA8" s="209" t="s">
        <v>267</v>
      </c>
      <c r="AB8" s="210"/>
      <c r="AD8" s="209" t="s">
        <v>263</v>
      </c>
      <c r="AF8" s="212" t="s">
        <v>268</v>
      </c>
      <c r="AH8" s="209" t="s">
        <v>264</v>
      </c>
      <c r="AJ8" s="209" t="s">
        <v>265</v>
      </c>
      <c r="AL8" s="219" t="s">
        <v>269</v>
      </c>
    </row>
    <row r="9" spans="1:50" ht="18.75">
      <c r="A9" s="214"/>
      <c r="B9" s="214"/>
      <c r="D9" s="215"/>
      <c r="F9" s="211"/>
      <c r="H9" s="211"/>
      <c r="J9" s="216"/>
      <c r="L9" s="216"/>
      <c r="N9" s="221"/>
      <c r="P9" s="221"/>
      <c r="R9" s="211"/>
      <c r="T9" s="211"/>
      <c r="V9" s="211"/>
      <c r="X9" s="34" t="s">
        <v>263</v>
      </c>
      <c r="Y9" s="35" t="s">
        <v>264</v>
      </c>
      <c r="AA9" s="34" t="s">
        <v>263</v>
      </c>
      <c r="AB9" s="34" t="s">
        <v>270</v>
      </c>
      <c r="AD9" s="211"/>
      <c r="AF9" s="211"/>
      <c r="AH9" s="211"/>
      <c r="AJ9" s="211"/>
      <c r="AL9" s="220"/>
      <c r="AM9" s="36"/>
    </row>
    <row r="10" spans="1:50" s="38" customFormat="1" ht="20.25">
      <c r="A10" s="207" t="s">
        <v>58</v>
      </c>
      <c r="B10" s="207"/>
      <c r="C10" s="207"/>
      <c r="D10" s="37" t="s">
        <v>271</v>
      </c>
      <c r="F10" s="39" t="s">
        <v>272</v>
      </c>
      <c r="H10" s="39" t="s">
        <v>273</v>
      </c>
      <c r="J10" s="39" t="s">
        <v>274</v>
      </c>
      <c r="L10" s="40">
        <v>0</v>
      </c>
      <c r="N10" s="40">
        <v>0</v>
      </c>
      <c r="O10" s="41"/>
      <c r="P10" s="41">
        <v>0</v>
      </c>
      <c r="R10" s="42">
        <v>37406</v>
      </c>
      <c r="S10" s="43"/>
      <c r="T10" s="44">
        <v>389643160558</v>
      </c>
      <c r="V10" s="44">
        <v>959026997920</v>
      </c>
      <c r="X10" s="45">
        <v>0</v>
      </c>
      <c r="Y10" s="46">
        <v>0</v>
      </c>
      <c r="AA10" s="46">
        <v>0</v>
      </c>
      <c r="AB10" s="47">
        <v>0</v>
      </c>
      <c r="AD10" s="44">
        <v>37406</v>
      </c>
      <c r="AE10" s="48"/>
      <c r="AF10" s="44">
        <v>30975060</v>
      </c>
      <c r="AG10" s="49"/>
      <c r="AH10" s="44">
        <v>389643160558</v>
      </c>
      <c r="AI10" s="48"/>
      <c r="AJ10" s="44">
        <v>1155872326933</v>
      </c>
      <c r="AK10" s="49"/>
      <c r="AL10" s="50">
        <v>4.5195187077032903</v>
      </c>
      <c r="AM10" s="51"/>
      <c r="AN10" s="52"/>
      <c r="AO10" s="53"/>
      <c r="AP10" s="54"/>
      <c r="AQ10" s="55"/>
    </row>
    <row r="11" spans="1:50" s="38" customFormat="1" ht="20.25">
      <c r="A11" s="217" t="s">
        <v>70</v>
      </c>
      <c r="B11" s="217"/>
      <c r="C11" s="217"/>
      <c r="D11" s="37"/>
      <c r="F11" s="39"/>
      <c r="H11" s="39"/>
      <c r="J11" s="39"/>
      <c r="L11" s="40"/>
      <c r="N11" s="40"/>
      <c r="O11" s="41"/>
      <c r="P11" s="41"/>
      <c r="R11" s="56">
        <v>7000</v>
      </c>
      <c r="S11" s="57"/>
      <c r="T11" s="56">
        <v>72483299106</v>
      </c>
      <c r="U11" s="57"/>
      <c r="V11" s="56">
        <v>165137735952</v>
      </c>
      <c r="X11" s="45">
        <v>0</v>
      </c>
      <c r="Y11" s="58">
        <v>0</v>
      </c>
      <c r="AA11" s="58">
        <v>0</v>
      </c>
      <c r="AB11" s="58">
        <v>0</v>
      </c>
      <c r="AC11" s="39"/>
      <c r="AD11" s="56">
        <v>7000</v>
      </c>
      <c r="AE11" s="57"/>
      <c r="AF11" s="56">
        <v>27500000</v>
      </c>
      <c r="AG11" s="57"/>
      <c r="AH11" s="56">
        <v>72483299106</v>
      </c>
      <c r="AI11" s="57"/>
      <c r="AJ11" s="56">
        <v>192038000000</v>
      </c>
      <c r="AK11" s="49"/>
      <c r="AL11" s="59">
        <v>0.75087820113564618</v>
      </c>
      <c r="AM11" s="51"/>
      <c r="AN11" s="52"/>
      <c r="AO11" s="48"/>
      <c r="AP11" s="54"/>
      <c r="AQ11" s="55"/>
    </row>
    <row r="12" spans="1:50" s="38" customFormat="1" ht="21.75" thickBot="1">
      <c r="A12" s="218" t="s">
        <v>89</v>
      </c>
      <c r="B12" s="218" t="s">
        <v>275</v>
      </c>
      <c r="R12" s="60">
        <v>44406</v>
      </c>
      <c r="T12" s="60">
        <v>462126459664</v>
      </c>
      <c r="U12" s="47"/>
      <c r="V12" s="60">
        <v>1124164733872</v>
      </c>
      <c r="X12" s="61">
        <v>0</v>
      </c>
      <c r="Y12" s="61">
        <v>0</v>
      </c>
      <c r="AA12" s="62">
        <v>0</v>
      </c>
      <c r="AB12" s="62">
        <v>0</v>
      </c>
      <c r="AD12" s="60">
        <v>44406</v>
      </c>
      <c r="AF12" s="63"/>
      <c r="AH12" s="60">
        <v>462126459664</v>
      </c>
      <c r="AJ12" s="60">
        <v>1347910326933</v>
      </c>
      <c r="AL12" s="64">
        <v>5.2703969088389364</v>
      </c>
      <c r="AM12" s="65"/>
    </row>
    <row r="13" spans="1:50" ht="19.5" thickTop="1">
      <c r="R13" s="63"/>
      <c r="T13" s="66"/>
      <c r="V13" s="67"/>
      <c r="X13" s="67"/>
      <c r="Y13" s="68"/>
      <c r="AA13" s="67"/>
      <c r="AB13" s="67"/>
      <c r="AD13" s="63"/>
      <c r="AF13" s="63"/>
      <c r="AH13" s="66"/>
      <c r="AJ13" s="67"/>
      <c r="AL13" s="69"/>
    </row>
    <row r="14" spans="1:50">
      <c r="E14" s="70"/>
      <c r="I14" s="71"/>
      <c r="M14" s="72"/>
      <c r="N14" s="70"/>
      <c r="Y14" s="28"/>
      <c r="AH14" s="70"/>
      <c r="AL14" s="28"/>
    </row>
    <row r="15" spans="1:50" ht="18.75">
      <c r="A15" s="207"/>
      <c r="B15" s="207"/>
      <c r="C15" s="207"/>
      <c r="D15" s="32"/>
      <c r="E15" s="208"/>
      <c r="F15" s="208"/>
      <c r="G15" s="32"/>
      <c r="H15" s="73"/>
      <c r="I15" s="32"/>
      <c r="J15" s="73"/>
      <c r="K15" s="32"/>
      <c r="L15" s="73"/>
      <c r="M15" s="32"/>
      <c r="N15" s="73"/>
      <c r="O15" s="32"/>
      <c r="P15" s="73"/>
      <c r="Q15" s="32"/>
      <c r="R15" s="73"/>
      <c r="S15" s="32"/>
      <c r="T15" s="73"/>
      <c r="U15" s="32"/>
      <c r="V15" s="73"/>
      <c r="W15" s="32"/>
      <c r="X15" s="73"/>
      <c r="Y15" s="32"/>
      <c r="Z15" s="73"/>
      <c r="AB15" s="74"/>
      <c r="AH15" s="70"/>
    </row>
    <row r="16" spans="1:50">
      <c r="T16" s="75"/>
      <c r="V16" s="75"/>
      <c r="X16" s="33"/>
      <c r="Y16" s="75"/>
      <c r="AA16" s="32"/>
      <c r="AF16" s="76"/>
      <c r="AH16" s="32"/>
      <c r="AJ16" s="77"/>
    </row>
    <row r="17" spans="1:39">
      <c r="T17" s="75"/>
      <c r="V17" s="75"/>
      <c r="X17" s="33"/>
      <c r="Y17" s="75"/>
      <c r="AA17" s="70"/>
      <c r="AB17" s="76"/>
      <c r="AD17" s="70"/>
      <c r="AF17" s="70"/>
      <c r="AH17" s="78"/>
      <c r="AJ17" s="33"/>
    </row>
    <row r="18" spans="1:39" s="32" customFormat="1" ht="18.75">
      <c r="A18" s="207"/>
      <c r="B18" s="207"/>
      <c r="C18" s="207"/>
      <c r="E18" s="208"/>
      <c r="F18" s="208"/>
      <c r="H18" s="73"/>
      <c r="J18" s="73"/>
      <c r="L18" s="73"/>
      <c r="N18" s="73"/>
      <c r="P18" s="73"/>
      <c r="R18" s="73"/>
      <c r="T18" s="73"/>
      <c r="V18" s="73"/>
      <c r="X18" s="73"/>
      <c r="Y18" s="44"/>
      <c r="Z18" s="73"/>
      <c r="AB18" s="74"/>
      <c r="AD18" s="79"/>
      <c r="AH18" s="80"/>
      <c r="AL18" s="197"/>
    </row>
    <row r="19" spans="1:39">
      <c r="T19" s="75"/>
      <c r="V19" s="75"/>
      <c r="X19" s="33"/>
      <c r="AM19" s="33"/>
    </row>
    <row r="20" spans="1:39">
      <c r="T20" s="75"/>
      <c r="V20" s="75"/>
      <c r="X20" s="33"/>
      <c r="AF20" s="82"/>
      <c r="AH20" s="81"/>
    </row>
    <row r="21" spans="1:39">
      <c r="V21" s="76"/>
      <c r="AH21" s="83"/>
    </row>
    <row r="22" spans="1:39">
      <c r="T22" s="33"/>
      <c r="AH22" s="83"/>
    </row>
    <row r="23" spans="1:39">
      <c r="AH23" s="82"/>
    </row>
  </sheetData>
  <mergeCells count="33">
    <mergeCell ref="B1:AL1"/>
    <mergeCell ref="B2:AL2"/>
    <mergeCell ref="B3:AL3"/>
    <mergeCell ref="AM3:AX3"/>
    <mergeCell ref="F7:P7"/>
    <mergeCell ref="R7:V7"/>
    <mergeCell ref="X7:AB7"/>
    <mergeCell ref="AD7:AL7"/>
    <mergeCell ref="AH8:AH9"/>
    <mergeCell ref="AJ8:AJ9"/>
    <mergeCell ref="AL8:AL9"/>
    <mergeCell ref="N8:N9"/>
    <mergeCell ref="P8:P9"/>
    <mergeCell ref="R8:R9"/>
    <mergeCell ref="T8:T9"/>
    <mergeCell ref="V8:V9"/>
    <mergeCell ref="X8:Y8"/>
    <mergeCell ref="A18:C18"/>
    <mergeCell ref="E18:F18"/>
    <mergeCell ref="AA8:AB8"/>
    <mergeCell ref="AD8:AD9"/>
    <mergeCell ref="AF8:AF9"/>
    <mergeCell ref="A8:B9"/>
    <mergeCell ref="D8:D9"/>
    <mergeCell ref="F8:F9"/>
    <mergeCell ref="H8:H9"/>
    <mergeCell ref="J8:J9"/>
    <mergeCell ref="L8:L9"/>
    <mergeCell ref="A10:C10"/>
    <mergeCell ref="A11:C11"/>
    <mergeCell ref="A12:B12"/>
    <mergeCell ref="A15:C15"/>
    <mergeCell ref="E15:F15"/>
  </mergeCells>
  <pageMargins left="0.7" right="0.7" top="0.75" bottom="0.75" header="0.3" footer="0.3"/>
  <pageSetup paperSize="9" scale="2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97"/>
  <sheetViews>
    <sheetView rightToLeft="1" view="pageBreakPreview" zoomScale="106" zoomScaleNormal="100" zoomScaleSheetLayoutView="106" workbookViewId="0">
      <selection activeCell="AX12" sqref="AX12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6" width="7.7109375" customWidth="1"/>
    <col min="47" max="47" width="0.28515625" customWidth="1"/>
  </cols>
  <sheetData>
    <row r="1" spans="1:46" ht="25.5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134"/>
    </row>
    <row r="2" spans="1:46" ht="25.5">
      <c r="A2" s="228" t="s">
        <v>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134"/>
    </row>
    <row r="3" spans="1:46" ht="25.5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134"/>
    </row>
    <row r="4" spans="1:46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</row>
    <row r="5" spans="1:46" ht="24">
      <c r="A5" s="136" t="s">
        <v>90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7"/>
    </row>
    <row r="6" spans="1:46" ht="21">
      <c r="A6" s="135"/>
      <c r="B6" s="135"/>
      <c r="C6" s="135"/>
      <c r="D6" s="135"/>
      <c r="E6" s="135"/>
      <c r="F6" s="135"/>
      <c r="G6" s="135"/>
      <c r="H6" s="135"/>
      <c r="I6" s="229" t="s">
        <v>7</v>
      </c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135"/>
      <c r="AC6" s="229" t="s">
        <v>9</v>
      </c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  <c r="AS6" s="229"/>
    </row>
    <row r="7" spans="1:46">
      <c r="A7" s="135"/>
      <c r="B7" s="135"/>
      <c r="C7" s="135"/>
      <c r="D7" s="135"/>
      <c r="E7" s="135"/>
      <c r="F7" s="135"/>
      <c r="G7" s="135"/>
      <c r="H7" s="135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5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</row>
    <row r="8" spans="1:46" ht="21">
      <c r="A8" s="229" t="s">
        <v>91</v>
      </c>
      <c r="B8" s="229"/>
      <c r="C8" s="229"/>
      <c r="D8" s="229"/>
      <c r="E8" s="229"/>
      <c r="F8" s="229"/>
      <c r="G8" s="229"/>
      <c r="H8" s="135"/>
      <c r="I8" s="229" t="s">
        <v>92</v>
      </c>
      <c r="J8" s="229"/>
      <c r="K8" s="229"/>
      <c r="L8" s="135"/>
      <c r="M8" s="229" t="s">
        <v>93</v>
      </c>
      <c r="N8" s="229"/>
      <c r="O8" s="229"/>
      <c r="P8" s="135"/>
      <c r="Q8" s="229" t="s">
        <v>94</v>
      </c>
      <c r="R8" s="229"/>
      <c r="S8" s="229"/>
      <c r="T8" s="229"/>
      <c r="U8" s="229"/>
      <c r="V8" s="135"/>
      <c r="W8" s="229" t="s">
        <v>95</v>
      </c>
      <c r="X8" s="229"/>
      <c r="Y8" s="229"/>
      <c r="Z8" s="229"/>
      <c r="AA8" s="229"/>
      <c r="AB8" s="135"/>
      <c r="AC8" s="229" t="s">
        <v>92</v>
      </c>
      <c r="AD8" s="229"/>
      <c r="AE8" s="229"/>
      <c r="AF8" s="229"/>
      <c r="AG8" s="229"/>
      <c r="AH8" s="135"/>
      <c r="AI8" s="229" t="s">
        <v>93</v>
      </c>
      <c r="AJ8" s="229"/>
      <c r="AK8" s="229"/>
      <c r="AL8" s="135"/>
      <c r="AM8" s="229" t="s">
        <v>94</v>
      </c>
      <c r="AN8" s="229"/>
      <c r="AO8" s="229"/>
      <c r="AP8" s="135"/>
      <c r="AQ8" s="229" t="s">
        <v>95</v>
      </c>
      <c r="AR8" s="229"/>
      <c r="AS8" s="229"/>
    </row>
    <row r="9" spans="1:46" ht="21.75" customHeight="1">
      <c r="A9" s="230" t="s">
        <v>96</v>
      </c>
      <c r="B9" s="230"/>
      <c r="C9" s="230"/>
      <c r="D9" s="230"/>
      <c r="E9" s="230"/>
      <c r="F9" s="230"/>
      <c r="G9" s="230"/>
      <c r="H9" s="135"/>
      <c r="I9" s="231">
        <v>379658006</v>
      </c>
      <c r="J9" s="231"/>
      <c r="K9" s="231"/>
      <c r="L9" s="135"/>
      <c r="M9" s="231">
        <v>973</v>
      </c>
      <c r="N9" s="231"/>
      <c r="O9" s="231"/>
      <c r="P9" s="135"/>
      <c r="Q9" s="230" t="s">
        <v>97</v>
      </c>
      <c r="R9" s="230"/>
      <c r="S9" s="230"/>
      <c r="T9" s="230"/>
      <c r="U9" s="230"/>
      <c r="V9" s="135"/>
      <c r="W9" s="232">
        <v>0.199129492221227</v>
      </c>
      <c r="X9" s="232"/>
      <c r="Y9" s="232"/>
      <c r="Z9" s="232"/>
      <c r="AA9" s="232"/>
      <c r="AB9" s="135"/>
      <c r="AC9" s="231">
        <v>379658006</v>
      </c>
      <c r="AD9" s="231"/>
      <c r="AE9" s="231"/>
      <c r="AF9" s="231"/>
      <c r="AG9" s="231"/>
      <c r="AH9" s="135"/>
      <c r="AI9" s="231">
        <v>973</v>
      </c>
      <c r="AJ9" s="231"/>
      <c r="AK9" s="231"/>
      <c r="AL9" s="135"/>
      <c r="AM9" s="230" t="s">
        <v>97</v>
      </c>
      <c r="AN9" s="230"/>
      <c r="AO9" s="230"/>
      <c r="AP9" s="135"/>
      <c r="AQ9" s="232">
        <v>0.199129492221227</v>
      </c>
      <c r="AR9" s="232"/>
      <c r="AS9" s="232"/>
    </row>
    <row r="10" spans="1:46" ht="21.75" customHeight="1">
      <c r="A10" s="226" t="s">
        <v>281</v>
      </c>
      <c r="B10" s="226"/>
      <c r="C10" s="226"/>
      <c r="D10" s="226"/>
      <c r="E10" s="226"/>
      <c r="F10" s="226"/>
      <c r="G10" s="226"/>
      <c r="H10" s="135"/>
      <c r="I10" s="225">
        <v>51811416</v>
      </c>
      <c r="J10" s="225"/>
      <c r="K10" s="225"/>
      <c r="L10" s="135"/>
      <c r="M10" s="225">
        <v>2247</v>
      </c>
      <c r="N10" s="225"/>
      <c r="O10" s="225"/>
      <c r="P10" s="135"/>
      <c r="Q10" s="226" t="s">
        <v>282</v>
      </c>
      <c r="R10" s="226"/>
      <c r="S10" s="226"/>
      <c r="T10" s="226"/>
      <c r="U10" s="226"/>
      <c r="V10" s="135"/>
      <c r="W10" s="227">
        <v>0.19834762800929101</v>
      </c>
      <c r="X10" s="227"/>
      <c r="Y10" s="227"/>
      <c r="Z10" s="227"/>
      <c r="AA10" s="227"/>
      <c r="AB10" s="135"/>
      <c r="AC10" s="225">
        <v>51811416</v>
      </c>
      <c r="AD10" s="225"/>
      <c r="AE10" s="225"/>
      <c r="AF10" s="225"/>
      <c r="AG10" s="225"/>
      <c r="AH10" s="135"/>
      <c r="AI10" s="225">
        <v>2247</v>
      </c>
      <c r="AJ10" s="225"/>
      <c r="AK10" s="225"/>
      <c r="AL10" s="135"/>
      <c r="AM10" s="226" t="s">
        <v>282</v>
      </c>
      <c r="AN10" s="226"/>
      <c r="AO10" s="226"/>
      <c r="AP10" s="135"/>
      <c r="AQ10" s="227">
        <v>0.19834762800929101</v>
      </c>
      <c r="AR10" s="227"/>
      <c r="AS10" s="227"/>
    </row>
    <row r="11" spans="1:46" ht="21.75" customHeight="1">
      <c r="A11" s="226" t="s">
        <v>98</v>
      </c>
      <c r="B11" s="226"/>
      <c r="C11" s="226"/>
      <c r="D11" s="226"/>
      <c r="E11" s="226"/>
      <c r="F11" s="226"/>
      <c r="G11" s="226"/>
      <c r="H11" s="135"/>
      <c r="I11" s="225">
        <v>40000000</v>
      </c>
      <c r="J11" s="225"/>
      <c r="K11" s="225"/>
      <c r="L11" s="135"/>
      <c r="M11" s="225">
        <v>8732</v>
      </c>
      <c r="N11" s="225"/>
      <c r="O11" s="225"/>
      <c r="P11" s="135"/>
      <c r="Q11" s="226" t="s">
        <v>99</v>
      </c>
      <c r="R11" s="226"/>
      <c r="S11" s="226"/>
      <c r="T11" s="226"/>
      <c r="U11" s="226"/>
      <c r="V11" s="135"/>
      <c r="W11" s="227">
        <v>0.199129492221227</v>
      </c>
      <c r="X11" s="227"/>
      <c r="Y11" s="227"/>
      <c r="Z11" s="227"/>
      <c r="AA11" s="227"/>
      <c r="AB11" s="135"/>
      <c r="AC11" s="225">
        <v>40000000</v>
      </c>
      <c r="AD11" s="225"/>
      <c r="AE11" s="225"/>
      <c r="AF11" s="225"/>
      <c r="AG11" s="225"/>
      <c r="AH11" s="135"/>
      <c r="AI11" s="225">
        <v>8732</v>
      </c>
      <c r="AJ11" s="225"/>
      <c r="AK11" s="225"/>
      <c r="AL11" s="135"/>
      <c r="AM11" s="226" t="s">
        <v>99</v>
      </c>
      <c r="AN11" s="226"/>
      <c r="AO11" s="226"/>
      <c r="AP11" s="135"/>
      <c r="AQ11" s="227">
        <v>0.199129492221227</v>
      </c>
      <c r="AR11" s="227"/>
      <c r="AS11" s="227"/>
    </row>
    <row r="12" spans="1:46" ht="21.75" customHeight="1">
      <c r="A12" s="226" t="s">
        <v>100</v>
      </c>
      <c r="B12" s="226"/>
      <c r="C12" s="226"/>
      <c r="D12" s="226"/>
      <c r="E12" s="226"/>
      <c r="F12" s="226"/>
      <c r="G12" s="226"/>
      <c r="H12" s="135"/>
      <c r="I12" s="225">
        <v>204000000</v>
      </c>
      <c r="J12" s="225"/>
      <c r="K12" s="225"/>
      <c r="L12" s="135"/>
      <c r="M12" s="225">
        <v>1306</v>
      </c>
      <c r="N12" s="225"/>
      <c r="O12" s="225"/>
      <c r="P12" s="135"/>
      <c r="Q12" s="226" t="s">
        <v>101</v>
      </c>
      <c r="R12" s="226"/>
      <c r="S12" s="226"/>
      <c r="T12" s="226"/>
      <c r="U12" s="226"/>
      <c r="V12" s="135"/>
      <c r="W12" s="227">
        <v>0.199129492221227</v>
      </c>
      <c r="X12" s="227"/>
      <c r="Y12" s="227"/>
      <c r="Z12" s="227"/>
      <c r="AA12" s="227"/>
      <c r="AB12" s="135"/>
      <c r="AC12" s="225">
        <v>204000000</v>
      </c>
      <c r="AD12" s="225"/>
      <c r="AE12" s="225"/>
      <c r="AF12" s="225"/>
      <c r="AG12" s="225"/>
      <c r="AH12" s="135"/>
      <c r="AI12" s="225">
        <v>1306</v>
      </c>
      <c r="AJ12" s="225"/>
      <c r="AK12" s="225"/>
      <c r="AL12" s="135"/>
      <c r="AM12" s="226" t="s">
        <v>101</v>
      </c>
      <c r="AN12" s="226"/>
      <c r="AO12" s="226"/>
      <c r="AP12" s="135"/>
      <c r="AQ12" s="227">
        <v>0.199129492221227</v>
      </c>
      <c r="AR12" s="227"/>
      <c r="AS12" s="227"/>
    </row>
    <row r="13" spans="1:46" ht="21.75" customHeight="1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</row>
    <row r="14" spans="1:46" ht="21.75" customHeight="1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</row>
    <row r="15" spans="1:46" ht="21.75" customHeight="1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</row>
    <row r="16" spans="1:46" ht="21.75" customHeight="1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</row>
    <row r="17" spans="1:45" ht="21.75" customHeight="1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</row>
    <row r="18" spans="1:45" ht="21.75" customHeight="1"/>
    <row r="19" spans="1:45" ht="21.75" customHeight="1"/>
    <row r="20" spans="1:45" ht="21.75" customHeight="1"/>
    <row r="21" spans="1:45" ht="21.75" customHeight="1"/>
    <row r="22" spans="1:45" ht="21.75" customHeight="1"/>
    <row r="23" spans="1:45" ht="21.75" customHeight="1"/>
    <row r="24" spans="1:45" ht="21.75" customHeight="1"/>
    <row r="25" spans="1:45" ht="21.75" customHeight="1"/>
    <row r="26" spans="1:45" ht="21.75" customHeight="1"/>
    <row r="27" spans="1:45" ht="21.75" customHeight="1"/>
    <row r="28" spans="1:45" ht="21.75" customHeight="1"/>
    <row r="29" spans="1:45" ht="21.75" customHeight="1"/>
    <row r="30" spans="1:45" ht="21.75" customHeight="1"/>
    <row r="31" spans="1:45" ht="21.75" customHeight="1"/>
    <row r="32" spans="1:4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</sheetData>
  <mergeCells count="50">
    <mergeCell ref="AI12:AK12"/>
    <mergeCell ref="AM12:AO12"/>
    <mergeCell ref="AQ12:AS12"/>
    <mergeCell ref="I6:AA6"/>
    <mergeCell ref="AC6:AS6"/>
    <mergeCell ref="Q8:U8"/>
    <mergeCell ref="W8:AA8"/>
    <mergeCell ref="Q10:U10"/>
    <mergeCell ref="W10:AA10"/>
    <mergeCell ref="AC8:AG8"/>
    <mergeCell ref="AI8:AK8"/>
    <mergeCell ref="AM8:AO8"/>
    <mergeCell ref="AC10:AG10"/>
    <mergeCell ref="AI10:AK10"/>
    <mergeCell ref="AM10:AO10"/>
    <mergeCell ref="AQ10:AS10"/>
    <mergeCell ref="A1:AS1"/>
    <mergeCell ref="A2:AS2"/>
    <mergeCell ref="A3:AS3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8:G8"/>
    <mergeCell ref="I8:K8"/>
    <mergeCell ref="M8:O8"/>
    <mergeCell ref="A10:G10"/>
    <mergeCell ref="I10:K10"/>
    <mergeCell ref="M10:O10"/>
    <mergeCell ref="AC11:AG11"/>
    <mergeCell ref="AI11:AK11"/>
    <mergeCell ref="AM11:AO11"/>
    <mergeCell ref="AQ11:AS11"/>
    <mergeCell ref="A11:G11"/>
    <mergeCell ref="I11:K11"/>
    <mergeCell ref="M11:O11"/>
    <mergeCell ref="Q11:U11"/>
    <mergeCell ref="W11:AA11"/>
    <mergeCell ref="AC12:AG12"/>
    <mergeCell ref="A12:G12"/>
    <mergeCell ref="I12:K12"/>
    <mergeCell ref="M12:O12"/>
    <mergeCell ref="Q12:U12"/>
    <mergeCell ref="W12:AA12"/>
  </mergeCells>
  <pageMargins left="0.39" right="0.39" top="0.39" bottom="0.39" header="0" footer="0"/>
  <pageSetup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D17" sqref="D17"/>
    </sheetView>
  </sheetViews>
  <sheetFormatPr defaultRowHeight="12.75"/>
  <cols>
    <col min="1" max="1" width="6.42578125" bestFit="1" customWidth="1"/>
    <col min="2" max="2" width="17.42578125" customWidth="1"/>
    <col min="3" max="3" width="1.28515625" customWidth="1"/>
    <col min="4" max="4" width="18.5703125" bestFit="1" customWidth="1"/>
    <col min="5" max="5" width="1.28515625" customWidth="1"/>
    <col min="6" max="6" width="14.570312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8.42578125" customWidth="1"/>
    <col min="13" max="13" width="1.28515625" customWidth="1"/>
    <col min="14" max="14" width="8.140625" customWidth="1"/>
    <col min="15" max="15" width="1.28515625" customWidth="1"/>
    <col min="16" max="16" width="7" bestFit="1" customWidth="1"/>
    <col min="17" max="17" width="1.28515625" customWidth="1"/>
    <col min="18" max="18" width="14.71093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2.140625" customWidth="1"/>
    <col min="33" max="33" width="1.28515625" customWidth="1"/>
    <col min="34" max="34" width="14.7109375" bestFit="1" customWidth="1"/>
    <col min="35" max="35" width="1.28515625" customWidth="1"/>
    <col min="36" max="36" width="16" bestFit="1" customWidth="1"/>
    <col min="37" max="37" width="1.28515625" customWidth="1"/>
    <col min="38" max="38" width="11" bestFit="1" customWidth="1"/>
    <col min="39" max="39" width="0.28515625" customWidth="1"/>
  </cols>
  <sheetData>
    <row r="1" spans="1:38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</row>
    <row r="2" spans="1:38" ht="25.5">
      <c r="A2" s="205" t="s">
        <v>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</row>
    <row r="3" spans="1:38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</row>
    <row r="5" spans="1:38" ht="24">
      <c r="A5" s="1" t="s">
        <v>103</v>
      </c>
      <c r="B5" s="206" t="s">
        <v>104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</row>
    <row r="6" spans="1:38" ht="21">
      <c r="A6" s="203" t="s">
        <v>105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 t="s">
        <v>7</v>
      </c>
      <c r="Q6" s="203"/>
      <c r="R6" s="203"/>
      <c r="S6" s="203"/>
      <c r="T6" s="203"/>
      <c r="V6" s="203" t="s">
        <v>8</v>
      </c>
      <c r="W6" s="203"/>
      <c r="X6" s="203"/>
      <c r="Y6" s="203"/>
      <c r="Z6" s="203"/>
      <c r="AA6" s="203"/>
      <c r="AB6" s="203"/>
      <c r="AD6" s="203" t="s">
        <v>9</v>
      </c>
      <c r="AE6" s="203"/>
      <c r="AF6" s="203"/>
      <c r="AG6" s="203"/>
      <c r="AH6" s="203"/>
      <c r="AI6" s="203"/>
      <c r="AJ6" s="203"/>
      <c r="AK6" s="203"/>
      <c r="AL6" s="203"/>
    </row>
    <row r="7" spans="1:38" ht="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04" t="s">
        <v>10</v>
      </c>
      <c r="W7" s="204"/>
      <c r="X7" s="204"/>
      <c r="Y7" s="3"/>
      <c r="Z7" s="204" t="s">
        <v>11</v>
      </c>
      <c r="AA7" s="204"/>
      <c r="AB7" s="204"/>
      <c r="AD7" s="3"/>
      <c r="AE7" s="3"/>
      <c r="AF7" s="3"/>
      <c r="AG7" s="3"/>
      <c r="AH7" s="3"/>
      <c r="AI7" s="3"/>
      <c r="AJ7" s="3"/>
      <c r="AK7" s="3"/>
      <c r="AL7" s="3"/>
    </row>
    <row r="8" spans="1:38" s="139" customFormat="1" ht="63">
      <c r="A8" s="233" t="s">
        <v>106</v>
      </c>
      <c r="B8" s="233"/>
      <c r="D8" s="25" t="s">
        <v>107</v>
      </c>
      <c r="F8" s="25" t="s">
        <v>108</v>
      </c>
      <c r="H8" s="25" t="s">
        <v>109</v>
      </c>
      <c r="J8" s="25" t="s">
        <v>110</v>
      </c>
      <c r="L8" s="25" t="s">
        <v>111</v>
      </c>
      <c r="N8" s="25" t="s">
        <v>95</v>
      </c>
      <c r="P8" s="25" t="s">
        <v>13</v>
      </c>
      <c r="R8" s="25" t="s">
        <v>14</v>
      </c>
      <c r="T8" s="25" t="s">
        <v>15</v>
      </c>
      <c r="V8" s="26" t="s">
        <v>13</v>
      </c>
      <c r="W8" s="140"/>
      <c r="X8" s="26" t="s">
        <v>14</v>
      </c>
      <c r="Z8" s="26" t="s">
        <v>13</v>
      </c>
      <c r="AA8" s="140"/>
      <c r="AB8" s="26" t="s">
        <v>16</v>
      </c>
      <c r="AD8" s="25" t="s">
        <v>13</v>
      </c>
      <c r="AF8" s="25" t="s">
        <v>17</v>
      </c>
      <c r="AH8" s="25" t="s">
        <v>14</v>
      </c>
      <c r="AJ8" s="25" t="s">
        <v>15</v>
      </c>
      <c r="AL8" s="25" t="s">
        <v>18</v>
      </c>
    </row>
    <row r="9" spans="1:38" s="141" customFormat="1" ht="21.75" customHeight="1">
      <c r="A9" s="234" t="s">
        <v>112</v>
      </c>
      <c r="B9" s="234"/>
      <c r="D9" s="142" t="s">
        <v>113</v>
      </c>
      <c r="F9" s="142" t="s">
        <v>113</v>
      </c>
      <c r="H9" s="142" t="s">
        <v>114</v>
      </c>
      <c r="J9" s="142" t="s">
        <v>115</v>
      </c>
      <c r="L9" s="144">
        <v>23</v>
      </c>
      <c r="M9" s="147"/>
      <c r="N9" s="144">
        <v>23</v>
      </c>
      <c r="P9" s="144">
        <v>60000</v>
      </c>
      <c r="R9" s="144">
        <v>51736116225</v>
      </c>
      <c r="T9" s="144">
        <v>51080210025</v>
      </c>
      <c r="V9" s="144">
        <v>0</v>
      </c>
      <c r="X9" s="144">
        <v>0</v>
      </c>
      <c r="Z9" s="144">
        <v>0</v>
      </c>
      <c r="AB9" s="144">
        <v>0</v>
      </c>
      <c r="AD9" s="144">
        <v>60000</v>
      </c>
      <c r="AF9" s="144">
        <v>851800</v>
      </c>
      <c r="AH9" s="144">
        <v>51736116225</v>
      </c>
      <c r="AJ9" s="144">
        <v>51080210025</v>
      </c>
      <c r="AL9" s="143">
        <v>0.19972618032474301</v>
      </c>
    </row>
    <row r="10" spans="1:38" s="141" customFormat="1" ht="21.75" customHeight="1">
      <c r="A10" s="235" t="s">
        <v>89</v>
      </c>
      <c r="B10" s="235"/>
      <c r="D10" s="145"/>
      <c r="F10" s="145"/>
      <c r="H10" s="145"/>
      <c r="J10" s="145"/>
      <c r="L10" s="145"/>
      <c r="N10" s="145"/>
      <c r="P10" s="145">
        <v>60000</v>
      </c>
      <c r="R10" s="145">
        <v>51736116225</v>
      </c>
      <c r="T10" s="145">
        <v>51080210025</v>
      </c>
      <c r="V10" s="145">
        <v>0</v>
      </c>
      <c r="X10" s="145">
        <v>0</v>
      </c>
      <c r="Z10" s="145">
        <v>0</v>
      </c>
      <c r="AB10" s="145">
        <v>0</v>
      </c>
      <c r="AD10" s="145">
        <v>60000</v>
      </c>
      <c r="AF10" s="145"/>
      <c r="AH10" s="145">
        <v>51736116225</v>
      </c>
      <c r="AJ10" s="145">
        <v>51080210025</v>
      </c>
      <c r="AL10" s="146">
        <v>0.2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O16" sqref="O16"/>
    </sheetView>
  </sheetViews>
  <sheetFormatPr defaultRowHeight="12.75"/>
  <cols>
    <col min="1" max="1" width="6.28515625" bestFit="1" customWidth="1"/>
    <col min="2" max="2" width="25.85546875" customWidth="1"/>
    <col min="3" max="3" width="1.28515625" customWidth="1"/>
    <col min="4" max="4" width="17.85546875" bestFit="1" customWidth="1"/>
    <col min="5" max="5" width="1.28515625" customWidth="1"/>
    <col min="6" max="6" width="17.5703125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0.28515625" customWidth="1"/>
  </cols>
  <sheetData>
    <row r="1" spans="1:12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2" ht="25.5">
      <c r="A2" s="205" t="s">
        <v>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5" spans="1:12" ht="24">
      <c r="A5" s="1" t="s">
        <v>116</v>
      </c>
      <c r="B5" s="206" t="s">
        <v>117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</row>
    <row r="6" spans="1:12" ht="21">
      <c r="D6" s="2" t="s">
        <v>7</v>
      </c>
      <c r="F6" s="203" t="s">
        <v>8</v>
      </c>
      <c r="G6" s="203"/>
      <c r="H6" s="203"/>
      <c r="J6" s="236" t="s">
        <v>9</v>
      </c>
      <c r="K6" s="236"/>
      <c r="L6" s="236"/>
    </row>
    <row r="7" spans="1:12">
      <c r="D7" s="3"/>
      <c r="F7" s="3"/>
      <c r="G7" s="3"/>
      <c r="H7" s="3"/>
      <c r="J7" s="129"/>
    </row>
    <row r="8" spans="1:12" ht="42">
      <c r="A8" s="203" t="s">
        <v>118</v>
      </c>
      <c r="B8" s="203"/>
      <c r="D8" s="2" t="s">
        <v>119</v>
      </c>
      <c r="F8" s="2" t="s">
        <v>120</v>
      </c>
      <c r="H8" s="2" t="s">
        <v>121</v>
      </c>
      <c r="J8" s="2" t="s">
        <v>119</v>
      </c>
      <c r="L8" s="25" t="s">
        <v>18</v>
      </c>
    </row>
    <row r="9" spans="1:12" ht="21.75" customHeight="1">
      <c r="A9" s="122" t="s">
        <v>287</v>
      </c>
      <c r="B9" s="122"/>
      <c r="D9" s="19">
        <v>1910820793597</v>
      </c>
      <c r="F9" s="19">
        <v>417556044628</v>
      </c>
      <c r="H9" s="19">
        <v>609001125000</v>
      </c>
      <c r="J9" s="19">
        <v>1719375713225</v>
      </c>
      <c r="L9" s="198">
        <v>6.7228451797181119</v>
      </c>
    </row>
    <row r="10" spans="1:12" ht="21.75" customHeight="1">
      <c r="A10" s="123" t="s">
        <v>285</v>
      </c>
      <c r="B10" s="123"/>
      <c r="D10" s="6">
        <v>4107016881</v>
      </c>
      <c r="F10" s="6">
        <v>840916380380</v>
      </c>
      <c r="H10" s="6">
        <v>844269700169</v>
      </c>
      <c r="J10" s="6">
        <v>753697092</v>
      </c>
      <c r="L10" s="199">
        <v>2.9469933900692969E-3</v>
      </c>
    </row>
    <row r="11" spans="1:12" ht="21.75" customHeight="1">
      <c r="A11" s="128" t="s">
        <v>283</v>
      </c>
      <c r="B11" s="128"/>
      <c r="D11" s="131">
        <v>19681541</v>
      </c>
      <c r="F11" s="131">
        <v>227928887549</v>
      </c>
      <c r="H11" s="131">
        <v>227933120000</v>
      </c>
      <c r="J11" s="131">
        <v>15449090</v>
      </c>
      <c r="L11" s="199">
        <v>6.0406715901970969E-5</v>
      </c>
    </row>
    <row r="12" spans="1:12" ht="21.75" customHeight="1">
      <c r="A12" s="123" t="s">
        <v>284</v>
      </c>
      <c r="B12" s="123"/>
      <c r="D12" s="6">
        <v>10639989</v>
      </c>
      <c r="F12" s="6">
        <v>44758</v>
      </c>
      <c r="H12" s="6">
        <v>0</v>
      </c>
      <c r="J12" s="6">
        <v>10684747</v>
      </c>
      <c r="L12" s="199">
        <v>4.1777896077596581E-5</v>
      </c>
    </row>
    <row r="13" spans="1:12" ht="21.75" customHeight="1">
      <c r="A13" s="124" t="s">
        <v>286</v>
      </c>
      <c r="B13" s="124"/>
      <c r="D13" s="22">
        <v>2904082</v>
      </c>
      <c r="F13" s="22">
        <v>12280</v>
      </c>
      <c r="H13" s="22">
        <v>0</v>
      </c>
      <c r="J13" s="22">
        <v>2916362</v>
      </c>
      <c r="L13" s="199">
        <v>1.1403121530219828E-5</v>
      </c>
    </row>
    <row r="14" spans="1:12" ht="21.75" customHeight="1" thickBot="1">
      <c r="A14" s="235" t="s">
        <v>89</v>
      </c>
      <c r="B14" s="235"/>
      <c r="D14" s="27">
        <f>SUM(D9:D13)</f>
        <v>1914961036090</v>
      </c>
      <c r="F14" s="27">
        <f>SUM(F9:F13)</f>
        <v>1486401369595</v>
      </c>
      <c r="H14" s="27">
        <f>SUM(H9:H13)</f>
        <v>1681203945169</v>
      </c>
      <c r="J14" s="11">
        <f>SUM(J9:J13)</f>
        <v>1720158460516</v>
      </c>
      <c r="L14" s="146">
        <f>SUM(L9:L13)</f>
        <v>6.7259057608416919</v>
      </c>
    </row>
    <row r="15" spans="1:12" ht="13.5" thickTop="1"/>
  </sheetData>
  <sortState xmlns:xlrd2="http://schemas.microsoft.com/office/spreadsheetml/2017/richdata2" ref="A9:L13">
    <sortCondition descending="1" ref="J9:J13"/>
  </sortState>
  <mergeCells count="8">
    <mergeCell ref="A14:B14"/>
    <mergeCell ref="A8:B8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workbookViewId="0">
      <selection activeCell="P20" sqref="P20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1.140625" bestFit="1" customWidth="1"/>
  </cols>
  <sheetData>
    <row r="1" spans="1:13" ht="25.5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3" ht="25.5">
      <c r="A2" s="241" t="s">
        <v>122</v>
      </c>
      <c r="B2" s="241"/>
      <c r="C2" s="241"/>
      <c r="D2" s="241"/>
      <c r="E2" s="241"/>
      <c r="F2" s="241"/>
      <c r="G2" s="241"/>
      <c r="H2" s="241"/>
      <c r="I2" s="241"/>
      <c r="J2" s="241"/>
    </row>
    <row r="3" spans="1:13" ht="25.5">
      <c r="A3" s="241" t="s">
        <v>2</v>
      </c>
      <c r="B3" s="241"/>
      <c r="C3" s="241"/>
      <c r="D3" s="241"/>
      <c r="E3" s="241"/>
      <c r="F3" s="241"/>
      <c r="G3" s="241"/>
      <c r="H3" s="241"/>
      <c r="I3" s="241"/>
      <c r="J3" s="241"/>
    </row>
    <row r="5" spans="1:13" ht="24">
      <c r="A5" s="148" t="s">
        <v>123</v>
      </c>
      <c r="B5" s="242" t="s">
        <v>124</v>
      </c>
      <c r="C5" s="242"/>
      <c r="D5" s="242"/>
      <c r="E5" s="242"/>
      <c r="F5" s="242"/>
      <c r="G5" s="242"/>
      <c r="H5" s="242"/>
      <c r="I5" s="242"/>
      <c r="J5" s="242"/>
    </row>
    <row r="7" spans="1:13" ht="21">
      <c r="A7" s="243" t="s">
        <v>125</v>
      </c>
      <c r="B7" s="243"/>
      <c r="D7" s="149" t="s">
        <v>126</v>
      </c>
      <c r="F7" s="149" t="s">
        <v>119</v>
      </c>
      <c r="H7" s="149" t="s">
        <v>127</v>
      </c>
      <c r="J7" s="149" t="s">
        <v>128</v>
      </c>
    </row>
    <row r="8" spans="1:13" ht="21.75" customHeight="1">
      <c r="A8" s="238" t="s">
        <v>129</v>
      </c>
      <c r="B8" s="238"/>
      <c r="D8" s="150" t="s">
        <v>130</v>
      </c>
      <c r="F8" s="253">
        <v>11225712737458</v>
      </c>
      <c r="H8" s="151">
        <v>95.87625892100165</v>
      </c>
      <c r="J8" s="151">
        <v>43.893099213530519</v>
      </c>
    </row>
    <row r="9" spans="1:13" ht="21.75" customHeight="1">
      <c r="A9" s="239" t="s">
        <v>288</v>
      </c>
      <c r="B9" s="239"/>
      <c r="D9" s="152" t="s">
        <v>131</v>
      </c>
      <c r="F9" s="254">
        <v>367494778632</v>
      </c>
      <c r="H9" s="151">
        <v>3.1386893084007745</v>
      </c>
      <c r="J9" s="151">
        <v>1.4369229960004721</v>
      </c>
    </row>
    <row r="10" spans="1:13" ht="21.75" customHeight="1">
      <c r="A10" s="239" t="s">
        <v>132</v>
      </c>
      <c r="B10" s="239"/>
      <c r="D10" s="152" t="s">
        <v>133</v>
      </c>
      <c r="F10" s="254">
        <v>42898996677</v>
      </c>
      <c r="H10" s="151">
        <v>0.36639057216661025</v>
      </c>
      <c r="J10" s="151">
        <v>0.16773722625391757</v>
      </c>
    </row>
    <row r="11" spans="1:13" ht="21.75" customHeight="1">
      <c r="A11" s="239" t="s">
        <v>134</v>
      </c>
      <c r="B11" s="239"/>
      <c r="D11" s="152" t="s">
        <v>135</v>
      </c>
      <c r="F11" s="254">
        <v>65038605909</v>
      </c>
      <c r="H11" s="151">
        <v>0.55547993840828513</v>
      </c>
      <c r="J11" s="151">
        <v>0.25430420754913158</v>
      </c>
      <c r="M11" s="133"/>
    </row>
    <row r="12" spans="1:13" ht="21.75" customHeight="1">
      <c r="A12" s="240" t="s">
        <v>136</v>
      </c>
      <c r="B12" s="240"/>
      <c r="D12" s="153" t="s">
        <v>137</v>
      </c>
      <c r="F12" s="255">
        <v>7397604823</v>
      </c>
      <c r="H12" s="151">
        <v>6.3181260022675892E-2</v>
      </c>
      <c r="J12" s="151">
        <v>2.8925005479158397E-2</v>
      </c>
    </row>
    <row r="13" spans="1:13" ht="21.75" customHeight="1">
      <c r="A13" s="237" t="s">
        <v>89</v>
      </c>
      <c r="B13" s="237"/>
      <c r="D13" s="154"/>
      <c r="F13" s="155">
        <f>SUM(F8:F12)</f>
        <v>11708542723499</v>
      </c>
      <c r="H13" s="155">
        <f>SUM(H8:H12)</f>
        <v>99.999999999999986</v>
      </c>
      <c r="J13" s="156">
        <f>SUM(J8:J12)</f>
        <v>45.780988648813199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120"/>
  <sheetViews>
    <sheetView rightToLeft="1" zoomScaleNormal="100" workbookViewId="0">
      <selection activeCell="Z9" sqref="Z9"/>
    </sheetView>
  </sheetViews>
  <sheetFormatPr defaultRowHeight="12.75"/>
  <cols>
    <col min="1" max="1" width="27.5703125" bestFit="1" customWidth="1"/>
    <col min="2" max="2" width="1.28515625" customWidth="1"/>
    <col min="3" max="3" width="16.42578125" bestFit="1" customWidth="1"/>
    <col min="4" max="4" width="1.28515625" customWidth="1"/>
    <col min="5" max="5" width="19.28515625" bestFit="1" customWidth="1"/>
    <col min="6" max="6" width="1.28515625" customWidth="1"/>
    <col min="7" max="7" width="17" bestFit="1" customWidth="1"/>
    <col min="8" max="8" width="1.28515625" customWidth="1"/>
    <col min="9" max="9" width="18.5703125" bestFit="1" customWidth="1"/>
    <col min="10" max="10" width="1.28515625" customWidth="1"/>
    <col min="11" max="11" width="17.42578125" bestFit="1" customWidth="1"/>
    <col min="12" max="12" width="1.28515625" customWidth="1"/>
    <col min="13" max="13" width="19.28515625" bestFit="1" customWidth="1"/>
    <col min="14" max="14" width="1.28515625" customWidth="1"/>
    <col min="15" max="15" width="22" bestFit="1" customWidth="1"/>
    <col min="16" max="16" width="1.28515625" customWidth="1"/>
    <col min="17" max="17" width="20.28515625" bestFit="1" customWidth="1"/>
    <col min="18" max="18" width="1.28515625" customWidth="1"/>
    <col min="19" max="19" width="19.5703125" bestFit="1" customWidth="1"/>
    <col min="20" max="20" width="1.28515625" customWidth="1"/>
    <col min="21" max="21" width="10.28515625" customWidth="1"/>
    <col min="22" max="22" width="0.7109375" customWidth="1"/>
    <col min="23" max="23" width="17.7109375" bestFit="1" customWidth="1"/>
  </cols>
  <sheetData>
    <row r="1" spans="1:25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</row>
    <row r="2" spans="1:25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</row>
    <row r="3" spans="1:25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</row>
    <row r="5" spans="1:25" ht="24">
      <c r="A5" s="194" t="s">
        <v>290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</row>
    <row r="6" spans="1:25" ht="21">
      <c r="C6" s="203" t="s">
        <v>138</v>
      </c>
      <c r="D6" s="203"/>
      <c r="E6" s="203"/>
      <c r="F6" s="203"/>
      <c r="G6" s="203"/>
      <c r="H6" s="203"/>
      <c r="I6" s="203"/>
      <c r="J6" s="203"/>
      <c r="K6" s="203"/>
      <c r="M6" s="203" t="s">
        <v>139</v>
      </c>
      <c r="N6" s="203"/>
      <c r="O6" s="203"/>
      <c r="P6" s="203"/>
      <c r="Q6" s="203"/>
      <c r="R6" s="203"/>
      <c r="S6" s="203"/>
      <c r="T6" s="203"/>
      <c r="U6" s="203"/>
    </row>
    <row r="7" spans="1:25" ht="21">
      <c r="C7" s="3"/>
      <c r="D7" s="3"/>
      <c r="E7" s="3"/>
      <c r="F7" s="3"/>
      <c r="G7" s="3"/>
      <c r="H7" s="3"/>
      <c r="I7" s="204" t="s">
        <v>89</v>
      </c>
      <c r="J7" s="204"/>
      <c r="K7" s="204"/>
      <c r="M7" s="3"/>
      <c r="N7" s="3"/>
      <c r="O7" s="3"/>
      <c r="P7" s="3"/>
      <c r="Q7" s="3"/>
      <c r="R7" s="3"/>
      <c r="S7" s="204" t="s">
        <v>89</v>
      </c>
      <c r="T7" s="204"/>
      <c r="U7" s="204"/>
    </row>
    <row r="8" spans="1:25" ht="63">
      <c r="A8" s="17" t="s">
        <v>140</v>
      </c>
      <c r="C8" s="2" t="s">
        <v>141</v>
      </c>
      <c r="E8" s="2" t="s">
        <v>142</v>
      </c>
      <c r="G8" s="2" t="s">
        <v>143</v>
      </c>
      <c r="I8" s="4" t="s">
        <v>119</v>
      </c>
      <c r="J8" s="3"/>
      <c r="K8" s="4" t="s">
        <v>127</v>
      </c>
      <c r="M8" s="2" t="s">
        <v>141</v>
      </c>
      <c r="O8" s="179" t="s">
        <v>142</v>
      </c>
      <c r="Q8" s="2" t="s">
        <v>143</v>
      </c>
      <c r="S8" s="4" t="s">
        <v>119</v>
      </c>
      <c r="T8" s="3"/>
      <c r="U8" s="26" t="s">
        <v>127</v>
      </c>
    </row>
    <row r="9" spans="1:25" ht="21.75" customHeight="1">
      <c r="A9" s="122" t="s">
        <v>73</v>
      </c>
      <c r="C9" s="182">
        <v>0</v>
      </c>
      <c r="D9" s="183"/>
      <c r="E9" s="182">
        <v>1239817877195</v>
      </c>
      <c r="F9" s="183"/>
      <c r="G9" s="182">
        <v>0</v>
      </c>
      <c r="H9" s="158"/>
      <c r="I9" s="157">
        <v>1239817877195</v>
      </c>
      <c r="J9" s="158"/>
      <c r="K9" s="162">
        <v>26.954373063070815</v>
      </c>
      <c r="L9" s="158"/>
      <c r="M9" s="182">
        <v>47617238250</v>
      </c>
      <c r="N9" s="183"/>
      <c r="O9" s="187">
        <v>2457846071414</v>
      </c>
      <c r="P9" s="183"/>
      <c r="Q9" s="182">
        <v>2143303857</v>
      </c>
      <c r="R9" s="183"/>
      <c r="S9" s="182">
        <v>2507606613521</v>
      </c>
      <c r="T9" s="158"/>
      <c r="U9" s="248">
        <v>21.305965885719758</v>
      </c>
      <c r="W9" s="178"/>
      <c r="X9" s="196"/>
      <c r="Y9" s="196"/>
    </row>
    <row r="10" spans="1:25" ht="21.75" customHeight="1">
      <c r="A10" s="123" t="s">
        <v>44</v>
      </c>
      <c r="C10" s="184">
        <v>0</v>
      </c>
      <c r="D10" s="183"/>
      <c r="E10" s="184">
        <v>310243138200</v>
      </c>
      <c r="F10" s="183"/>
      <c r="G10" s="184">
        <v>0</v>
      </c>
      <c r="H10" s="158"/>
      <c r="I10" s="159">
        <v>310243138200</v>
      </c>
      <c r="J10" s="158"/>
      <c r="K10" s="163">
        <v>6.7448690982098061</v>
      </c>
      <c r="L10" s="158"/>
      <c r="M10" s="184">
        <v>0</v>
      </c>
      <c r="N10" s="183"/>
      <c r="O10" s="188">
        <v>769992846274</v>
      </c>
      <c r="P10" s="183"/>
      <c r="Q10" s="184">
        <v>12950490426</v>
      </c>
      <c r="R10" s="183"/>
      <c r="S10" s="189">
        <v>782943336700</v>
      </c>
      <c r="T10" s="158"/>
      <c r="U10" s="249">
        <v>6.6523050035982454</v>
      </c>
      <c r="W10" s="178"/>
      <c r="X10" s="196"/>
      <c r="Y10" s="196"/>
    </row>
    <row r="11" spans="1:25" ht="21.75" customHeight="1">
      <c r="A11" s="123" t="s">
        <v>27</v>
      </c>
      <c r="C11" s="184">
        <v>0</v>
      </c>
      <c r="D11" s="183"/>
      <c r="E11" s="184">
        <v>194286466000</v>
      </c>
      <c r="F11" s="183"/>
      <c r="G11" s="184">
        <v>0</v>
      </c>
      <c r="H11" s="158"/>
      <c r="I11" s="159">
        <v>194286466000</v>
      </c>
      <c r="J11" s="158"/>
      <c r="K11" s="163">
        <v>4.2239025440717715</v>
      </c>
      <c r="L11" s="158"/>
      <c r="M11" s="184">
        <v>62731077530</v>
      </c>
      <c r="N11" s="183"/>
      <c r="O11" s="188">
        <v>485905289460</v>
      </c>
      <c r="P11" s="183"/>
      <c r="Q11" s="184">
        <v>-963322336</v>
      </c>
      <c r="R11" s="183"/>
      <c r="S11" s="189">
        <v>547673044654</v>
      </c>
      <c r="T11" s="158"/>
      <c r="U11" s="249">
        <v>4.653322870903601</v>
      </c>
      <c r="W11" s="178"/>
      <c r="X11" s="196"/>
      <c r="Y11" s="196"/>
    </row>
    <row r="12" spans="1:25" ht="21.75" customHeight="1">
      <c r="A12" s="123" t="s">
        <v>26</v>
      </c>
      <c r="C12" s="184">
        <v>0</v>
      </c>
      <c r="D12" s="183"/>
      <c r="E12" s="184">
        <v>126018289999</v>
      </c>
      <c r="F12" s="183"/>
      <c r="G12" s="184">
        <v>0</v>
      </c>
      <c r="H12" s="158"/>
      <c r="I12" s="159">
        <v>126018289999</v>
      </c>
      <c r="J12" s="158"/>
      <c r="K12" s="163">
        <v>2.7397120689114307</v>
      </c>
      <c r="L12" s="158"/>
      <c r="M12" s="184">
        <v>46241939180</v>
      </c>
      <c r="N12" s="183"/>
      <c r="O12" s="188">
        <v>425457706419</v>
      </c>
      <c r="P12" s="183"/>
      <c r="Q12" s="184">
        <v>72822617831</v>
      </c>
      <c r="R12" s="183"/>
      <c r="S12" s="189">
        <v>544522263430</v>
      </c>
      <c r="T12" s="158"/>
      <c r="U12" s="249">
        <v>4.6265521498064635</v>
      </c>
      <c r="W12" s="178"/>
      <c r="X12" s="196"/>
      <c r="Y12" s="196"/>
    </row>
    <row r="13" spans="1:25" ht="21.75" customHeight="1">
      <c r="A13" s="123" t="s">
        <v>22</v>
      </c>
      <c r="C13" s="184">
        <v>0</v>
      </c>
      <c r="D13" s="183"/>
      <c r="E13" s="184">
        <v>15876319999</v>
      </c>
      <c r="F13" s="183"/>
      <c r="G13" s="184">
        <v>0</v>
      </c>
      <c r="H13" s="158"/>
      <c r="I13" s="159">
        <v>15876319999</v>
      </c>
      <c r="J13" s="158"/>
      <c r="K13" s="163">
        <v>0.34516057559188729</v>
      </c>
      <c r="L13" s="158"/>
      <c r="M13" s="184">
        <v>16102000000</v>
      </c>
      <c r="N13" s="183"/>
      <c r="O13" s="188">
        <v>371436590115</v>
      </c>
      <c r="P13" s="183"/>
      <c r="Q13" s="184">
        <v>156022258</v>
      </c>
      <c r="R13" s="183"/>
      <c r="S13" s="189">
        <v>387694612373</v>
      </c>
      <c r="T13" s="158"/>
      <c r="U13" s="249">
        <v>3.2940606157112082</v>
      </c>
      <c r="W13" s="178"/>
      <c r="X13" s="196"/>
      <c r="Y13" s="196"/>
    </row>
    <row r="14" spans="1:25" ht="21.75" customHeight="1">
      <c r="A14" s="123" t="s">
        <v>61</v>
      </c>
      <c r="C14" s="184">
        <v>0</v>
      </c>
      <c r="D14" s="183"/>
      <c r="E14" s="184">
        <v>154679402822</v>
      </c>
      <c r="F14" s="183"/>
      <c r="G14" s="184">
        <v>0</v>
      </c>
      <c r="H14" s="158"/>
      <c r="I14" s="159">
        <v>154679402822</v>
      </c>
      <c r="J14" s="158"/>
      <c r="K14" s="163">
        <v>3.3628215930148633</v>
      </c>
      <c r="L14" s="158"/>
      <c r="M14" s="184">
        <v>33299736000</v>
      </c>
      <c r="N14" s="183"/>
      <c r="O14" s="188">
        <v>332068182093</v>
      </c>
      <c r="P14" s="183"/>
      <c r="Q14" s="184">
        <v>0</v>
      </c>
      <c r="R14" s="183"/>
      <c r="S14" s="189">
        <v>365367918093</v>
      </c>
      <c r="T14" s="158"/>
      <c r="U14" s="249">
        <v>3.1043610894355771</v>
      </c>
      <c r="W14" s="178"/>
      <c r="X14" s="196"/>
      <c r="Y14" s="196"/>
    </row>
    <row r="15" spans="1:25" ht="21.75" customHeight="1">
      <c r="A15" s="123" t="s">
        <v>48</v>
      </c>
      <c r="C15" s="184">
        <v>0</v>
      </c>
      <c r="D15" s="183"/>
      <c r="E15" s="184">
        <v>203077978199</v>
      </c>
      <c r="F15" s="183"/>
      <c r="G15" s="184">
        <v>0</v>
      </c>
      <c r="H15" s="158"/>
      <c r="I15" s="159">
        <v>203077978199</v>
      </c>
      <c r="J15" s="158"/>
      <c r="K15" s="163">
        <v>4.4150352127960772</v>
      </c>
      <c r="L15" s="158"/>
      <c r="M15" s="184">
        <v>0</v>
      </c>
      <c r="N15" s="183"/>
      <c r="O15" s="188">
        <v>427181115622</v>
      </c>
      <c r="P15" s="183"/>
      <c r="Q15" s="184">
        <v>-81412042742</v>
      </c>
      <c r="R15" s="183"/>
      <c r="S15" s="189">
        <v>345769072880</v>
      </c>
      <c r="T15" s="158"/>
      <c r="U15" s="249">
        <v>2.937838826630824</v>
      </c>
      <c r="W15" s="178"/>
      <c r="X15" s="196"/>
      <c r="Y15" s="196"/>
    </row>
    <row r="16" spans="1:25" ht="21.75" customHeight="1">
      <c r="A16" s="123" t="s">
        <v>23</v>
      </c>
      <c r="C16" s="184">
        <v>0</v>
      </c>
      <c r="D16" s="183"/>
      <c r="E16" s="184">
        <v>115247199149</v>
      </c>
      <c r="F16" s="183"/>
      <c r="G16" s="184">
        <v>0</v>
      </c>
      <c r="H16" s="158"/>
      <c r="I16" s="159">
        <v>115247199149</v>
      </c>
      <c r="J16" s="158"/>
      <c r="K16" s="163">
        <v>2.5055421908935602</v>
      </c>
      <c r="L16" s="158"/>
      <c r="M16" s="184">
        <v>20552800000</v>
      </c>
      <c r="N16" s="183"/>
      <c r="O16" s="188">
        <v>272360455283</v>
      </c>
      <c r="P16" s="183"/>
      <c r="Q16" s="184">
        <v>22002371111</v>
      </c>
      <c r="R16" s="183"/>
      <c r="S16" s="189">
        <v>314915626394</v>
      </c>
      <c r="T16" s="158"/>
      <c r="U16" s="249">
        <v>2.6756914568069048</v>
      </c>
      <c r="W16" s="178"/>
      <c r="X16" s="196"/>
      <c r="Y16" s="196"/>
    </row>
    <row r="17" spans="1:25" ht="21.75" customHeight="1">
      <c r="A17" s="123" t="s">
        <v>24</v>
      </c>
      <c r="C17" s="184">
        <v>0</v>
      </c>
      <c r="D17" s="183"/>
      <c r="E17" s="184">
        <v>121324976835</v>
      </c>
      <c r="F17" s="183"/>
      <c r="G17" s="184">
        <v>0</v>
      </c>
      <c r="H17" s="158"/>
      <c r="I17" s="159">
        <v>121324976835</v>
      </c>
      <c r="J17" s="158"/>
      <c r="K17" s="163">
        <v>2.6376766681875061</v>
      </c>
      <c r="L17" s="158"/>
      <c r="M17" s="184">
        <v>14650279434</v>
      </c>
      <c r="N17" s="183"/>
      <c r="O17" s="188">
        <v>299364413313</v>
      </c>
      <c r="P17" s="183"/>
      <c r="Q17" s="184">
        <v>144020172</v>
      </c>
      <c r="R17" s="183"/>
      <c r="S17" s="189">
        <v>314158712919</v>
      </c>
      <c r="T17" s="158"/>
      <c r="U17" s="249">
        <v>2.6692603154190024</v>
      </c>
      <c r="W17" s="178"/>
      <c r="X17" s="196"/>
      <c r="Y17" s="196"/>
    </row>
    <row r="18" spans="1:25" ht="21.75" customHeight="1">
      <c r="A18" s="123" t="s">
        <v>59</v>
      </c>
      <c r="C18" s="184">
        <v>34805044164</v>
      </c>
      <c r="D18" s="183"/>
      <c r="E18" s="184">
        <v>199012524016</v>
      </c>
      <c r="F18" s="183"/>
      <c r="G18" s="184">
        <v>0</v>
      </c>
      <c r="H18" s="158"/>
      <c r="I18" s="159">
        <v>233817568180</v>
      </c>
      <c r="J18" s="158"/>
      <c r="K18" s="163">
        <v>5.0833320581587857</v>
      </c>
      <c r="L18" s="158"/>
      <c r="M18" s="184">
        <v>34805044164</v>
      </c>
      <c r="N18" s="183"/>
      <c r="O18" s="188">
        <v>253619614746</v>
      </c>
      <c r="P18" s="183"/>
      <c r="Q18" s="184">
        <v>16534035944</v>
      </c>
      <c r="R18" s="183"/>
      <c r="S18" s="189">
        <v>304958694854</v>
      </c>
      <c r="T18" s="158"/>
      <c r="U18" s="249">
        <v>2.5910920453307109</v>
      </c>
      <c r="W18" s="178"/>
      <c r="X18" s="196"/>
      <c r="Y18" s="196"/>
    </row>
    <row r="19" spans="1:25" ht="21.75" customHeight="1">
      <c r="A19" s="123" t="s">
        <v>75</v>
      </c>
      <c r="C19" s="184">
        <v>0</v>
      </c>
      <c r="D19" s="183"/>
      <c r="E19" s="184">
        <v>75891541617</v>
      </c>
      <c r="F19" s="183"/>
      <c r="G19" s="184">
        <v>0</v>
      </c>
      <c r="H19" s="158"/>
      <c r="I19" s="159">
        <v>75891541617</v>
      </c>
      <c r="J19" s="158"/>
      <c r="K19" s="163">
        <v>1.6499269470966396</v>
      </c>
      <c r="L19" s="158"/>
      <c r="M19" s="184">
        <v>38000000000</v>
      </c>
      <c r="N19" s="183"/>
      <c r="O19" s="188">
        <v>237223891675</v>
      </c>
      <c r="P19" s="183"/>
      <c r="Q19" s="184">
        <v>17090290290</v>
      </c>
      <c r="R19" s="183"/>
      <c r="S19" s="189">
        <v>292314181965</v>
      </c>
      <c r="T19" s="158"/>
      <c r="U19" s="249">
        <v>2.4836575064353537</v>
      </c>
      <c r="W19" s="178"/>
      <c r="X19" s="196"/>
      <c r="Y19" s="196"/>
    </row>
    <row r="20" spans="1:25" ht="21.75" customHeight="1">
      <c r="A20" s="123" t="s">
        <v>40</v>
      </c>
      <c r="C20" s="184">
        <v>0</v>
      </c>
      <c r="D20" s="183"/>
      <c r="E20" s="184">
        <v>18853129999</v>
      </c>
      <c r="F20" s="183"/>
      <c r="G20" s="184">
        <v>0</v>
      </c>
      <c r="H20" s="158"/>
      <c r="I20" s="159">
        <v>18853129999</v>
      </c>
      <c r="J20" s="158"/>
      <c r="K20" s="163">
        <v>0.4098781835194425</v>
      </c>
      <c r="L20" s="158"/>
      <c r="M20" s="184">
        <v>22273622047</v>
      </c>
      <c r="N20" s="183"/>
      <c r="O20" s="188">
        <v>117782449009</v>
      </c>
      <c r="P20" s="183"/>
      <c r="Q20" s="184">
        <v>107006394534</v>
      </c>
      <c r="R20" s="183"/>
      <c r="S20" s="189">
        <v>247062465590</v>
      </c>
      <c r="T20" s="158"/>
      <c r="U20" s="249">
        <v>2.099174741013766</v>
      </c>
      <c r="W20" s="178"/>
      <c r="X20" s="196"/>
      <c r="Y20" s="196"/>
    </row>
    <row r="21" spans="1:25" ht="21.75" customHeight="1">
      <c r="A21" s="123" t="s">
        <v>32</v>
      </c>
      <c r="C21" s="184">
        <v>0</v>
      </c>
      <c r="D21" s="183"/>
      <c r="E21" s="184">
        <v>33578416800</v>
      </c>
      <c r="F21" s="183"/>
      <c r="G21" s="184">
        <v>0</v>
      </c>
      <c r="H21" s="158"/>
      <c r="I21" s="159">
        <v>33578416800</v>
      </c>
      <c r="J21" s="158"/>
      <c r="K21" s="163">
        <v>0.73001461742282303</v>
      </c>
      <c r="L21" s="158"/>
      <c r="M21" s="184">
        <v>13881796369</v>
      </c>
      <c r="N21" s="183"/>
      <c r="O21" s="188">
        <v>143601314425</v>
      </c>
      <c r="P21" s="183"/>
      <c r="Q21" s="184">
        <v>59453090139</v>
      </c>
      <c r="R21" s="183"/>
      <c r="S21" s="189">
        <v>216936200933</v>
      </c>
      <c r="T21" s="158"/>
      <c r="U21" s="249">
        <v>1.8432058966243579</v>
      </c>
      <c r="W21" s="178"/>
      <c r="X21" s="196"/>
      <c r="Y21" s="196"/>
    </row>
    <row r="22" spans="1:25" ht="21.75" customHeight="1">
      <c r="A22" s="123" t="s">
        <v>78</v>
      </c>
      <c r="C22" s="184">
        <v>0</v>
      </c>
      <c r="D22" s="183"/>
      <c r="E22" s="184">
        <v>7680919937</v>
      </c>
      <c r="F22" s="183"/>
      <c r="G22" s="184">
        <v>0</v>
      </c>
      <c r="H22" s="158"/>
      <c r="I22" s="159">
        <v>7680919937</v>
      </c>
      <c r="J22" s="158"/>
      <c r="K22" s="163">
        <v>0.16698773687461016</v>
      </c>
      <c r="L22" s="158"/>
      <c r="M22" s="184">
        <v>25168211678</v>
      </c>
      <c r="N22" s="183"/>
      <c r="O22" s="188">
        <v>149428740293</v>
      </c>
      <c r="P22" s="183"/>
      <c r="Q22" s="184">
        <v>0</v>
      </c>
      <c r="R22" s="183"/>
      <c r="S22" s="189">
        <v>174596951971</v>
      </c>
      <c r="T22" s="158"/>
      <c r="U22" s="249">
        <v>1.4834690108036852</v>
      </c>
      <c r="W22" s="178"/>
      <c r="X22" s="196"/>
      <c r="Y22" s="196"/>
    </row>
    <row r="23" spans="1:25" ht="21.75" customHeight="1">
      <c r="A23" s="123" t="s">
        <v>69</v>
      </c>
      <c r="C23" s="184">
        <v>0</v>
      </c>
      <c r="D23" s="183"/>
      <c r="E23" s="184">
        <v>67550234580</v>
      </c>
      <c r="F23" s="183"/>
      <c r="G23" s="184">
        <v>0</v>
      </c>
      <c r="H23" s="158"/>
      <c r="I23" s="159">
        <v>67550234580</v>
      </c>
      <c r="J23" s="158"/>
      <c r="K23" s="163">
        <v>1.4685820045494418</v>
      </c>
      <c r="L23" s="158"/>
      <c r="M23" s="184">
        <v>7635735687</v>
      </c>
      <c r="N23" s="183"/>
      <c r="O23" s="188">
        <v>165977022597</v>
      </c>
      <c r="P23" s="183"/>
      <c r="Q23" s="184">
        <v>0</v>
      </c>
      <c r="R23" s="183"/>
      <c r="S23" s="189">
        <v>173612758284</v>
      </c>
      <c r="T23" s="158"/>
      <c r="U23" s="249">
        <v>1.475106775273161</v>
      </c>
      <c r="W23" s="178"/>
      <c r="X23" s="196"/>
      <c r="Y23" s="196"/>
    </row>
    <row r="24" spans="1:25" ht="21.75" customHeight="1">
      <c r="A24" s="123" t="s">
        <v>57</v>
      </c>
      <c r="C24" s="184">
        <v>0</v>
      </c>
      <c r="D24" s="183"/>
      <c r="E24" s="184">
        <v>39985782006</v>
      </c>
      <c r="F24" s="183"/>
      <c r="G24" s="184">
        <v>0</v>
      </c>
      <c r="H24" s="158"/>
      <c r="I24" s="159">
        <v>39985782006</v>
      </c>
      <c r="J24" s="158"/>
      <c r="K24" s="163">
        <v>0.86931452210285542</v>
      </c>
      <c r="L24" s="158"/>
      <c r="M24" s="184">
        <v>8338113650</v>
      </c>
      <c r="N24" s="183"/>
      <c r="O24" s="188">
        <v>164087525852</v>
      </c>
      <c r="P24" s="183"/>
      <c r="Q24" s="184">
        <v>0</v>
      </c>
      <c r="R24" s="183"/>
      <c r="S24" s="189">
        <v>172425639502</v>
      </c>
      <c r="T24" s="158"/>
      <c r="U24" s="249">
        <v>1.4650203796897348</v>
      </c>
      <c r="W24" s="178"/>
      <c r="X24" s="196"/>
      <c r="Y24" s="196"/>
    </row>
    <row r="25" spans="1:25" ht="21.75" customHeight="1">
      <c r="A25" s="123" t="s">
        <v>45</v>
      </c>
      <c r="C25" s="184">
        <v>17339075680</v>
      </c>
      <c r="D25" s="183"/>
      <c r="E25" s="184">
        <v>-44006288201</v>
      </c>
      <c r="F25" s="183"/>
      <c r="G25" s="184">
        <v>27260645734</v>
      </c>
      <c r="H25" s="158"/>
      <c r="I25" s="159">
        <v>593433213</v>
      </c>
      <c r="J25" s="158"/>
      <c r="K25" s="163">
        <v>1.2901588616714997E-2</v>
      </c>
      <c r="L25" s="158"/>
      <c r="M25" s="184">
        <v>17339075680</v>
      </c>
      <c r="N25" s="183"/>
      <c r="O25" s="188">
        <v>97440067462</v>
      </c>
      <c r="P25" s="183"/>
      <c r="Q25" s="184">
        <v>57182633910</v>
      </c>
      <c r="R25" s="183"/>
      <c r="S25" s="189">
        <v>171961777052</v>
      </c>
      <c r="T25" s="158"/>
      <c r="U25" s="249">
        <v>1.4610791564204719</v>
      </c>
      <c r="W25" s="178"/>
      <c r="X25" s="196"/>
      <c r="Y25" s="196"/>
    </row>
    <row r="26" spans="1:25" ht="21.75" customHeight="1">
      <c r="A26" s="123" t="s">
        <v>39</v>
      </c>
      <c r="C26" s="184">
        <v>0</v>
      </c>
      <c r="D26" s="183"/>
      <c r="E26" s="184">
        <v>31256504999</v>
      </c>
      <c r="F26" s="183"/>
      <c r="G26" s="184">
        <v>0</v>
      </c>
      <c r="H26" s="158"/>
      <c r="I26" s="159">
        <v>31256504999</v>
      </c>
      <c r="J26" s="158"/>
      <c r="K26" s="163">
        <v>0.67953488321758937</v>
      </c>
      <c r="L26" s="158"/>
      <c r="M26" s="184">
        <v>8924022025</v>
      </c>
      <c r="N26" s="183"/>
      <c r="O26" s="188">
        <v>120560804998</v>
      </c>
      <c r="P26" s="183"/>
      <c r="Q26" s="184">
        <v>20108351785</v>
      </c>
      <c r="R26" s="183"/>
      <c r="S26" s="189">
        <v>149593178808</v>
      </c>
      <c r="T26" s="158"/>
      <c r="U26" s="249">
        <v>1.2710235916726786</v>
      </c>
      <c r="W26" s="178"/>
      <c r="X26" s="196"/>
      <c r="Y26" s="196"/>
    </row>
    <row r="27" spans="1:25" ht="21.75" customHeight="1">
      <c r="A27" s="123" t="s">
        <v>64</v>
      </c>
      <c r="C27" s="184">
        <v>0</v>
      </c>
      <c r="D27" s="183"/>
      <c r="E27" s="184">
        <v>54703669032</v>
      </c>
      <c r="F27" s="183"/>
      <c r="G27" s="184">
        <v>0</v>
      </c>
      <c r="H27" s="158"/>
      <c r="I27" s="159">
        <v>54703669032</v>
      </c>
      <c r="J27" s="158"/>
      <c r="K27" s="163">
        <v>1.1892900805263757</v>
      </c>
      <c r="L27" s="158"/>
      <c r="M27" s="181">
        <v>0</v>
      </c>
      <c r="N27" s="183"/>
      <c r="O27" s="188">
        <v>142052259073</v>
      </c>
      <c r="P27" s="183"/>
      <c r="Q27" s="184">
        <v>0</v>
      </c>
      <c r="R27" s="183"/>
      <c r="S27" s="189">
        <v>142052259073</v>
      </c>
      <c r="T27" s="158"/>
      <c r="U27" s="249">
        <v>1.2069519076395661</v>
      </c>
      <c r="W27" s="178"/>
      <c r="X27" s="196"/>
      <c r="Y27" s="196"/>
    </row>
    <row r="28" spans="1:25" ht="21.75" customHeight="1">
      <c r="A28" s="123" t="s">
        <v>43</v>
      </c>
      <c r="C28" s="184">
        <v>15198119543</v>
      </c>
      <c r="D28" s="183"/>
      <c r="E28" s="184">
        <v>30512302499</v>
      </c>
      <c r="F28" s="183"/>
      <c r="G28" s="184">
        <v>0</v>
      </c>
      <c r="H28" s="158"/>
      <c r="I28" s="159">
        <v>45710422042</v>
      </c>
      <c r="J28" s="158"/>
      <c r="K28" s="163">
        <v>0.99377157827245755</v>
      </c>
      <c r="L28" s="158"/>
      <c r="M28" s="184">
        <v>15198119543</v>
      </c>
      <c r="N28" s="183"/>
      <c r="O28" s="188">
        <v>117782449000</v>
      </c>
      <c r="P28" s="183"/>
      <c r="Q28" s="184">
        <v>0</v>
      </c>
      <c r="R28" s="183"/>
      <c r="S28" s="189">
        <v>132980568543</v>
      </c>
      <c r="T28" s="158"/>
      <c r="U28" s="249">
        <v>1.1298739768685209</v>
      </c>
      <c r="W28" s="178"/>
      <c r="X28" s="196"/>
      <c r="Y28" s="196"/>
    </row>
    <row r="29" spans="1:25" ht="21.75" customHeight="1">
      <c r="A29" s="123" t="s">
        <v>35</v>
      </c>
      <c r="C29" s="184">
        <v>0</v>
      </c>
      <c r="D29" s="183"/>
      <c r="E29" s="184">
        <v>58800544517</v>
      </c>
      <c r="F29" s="183"/>
      <c r="G29" s="184">
        <v>0</v>
      </c>
      <c r="H29" s="158"/>
      <c r="I29" s="159">
        <v>58800544517</v>
      </c>
      <c r="J29" s="158"/>
      <c r="K29" s="163">
        <v>1.2783585737678802</v>
      </c>
      <c r="L29" s="158"/>
      <c r="M29" s="184">
        <v>40983790650</v>
      </c>
      <c r="N29" s="183"/>
      <c r="O29" s="188">
        <v>89909078981</v>
      </c>
      <c r="P29" s="183"/>
      <c r="Q29" s="184">
        <v>0</v>
      </c>
      <c r="R29" s="183"/>
      <c r="S29" s="189">
        <v>130892869631</v>
      </c>
      <c r="T29" s="158"/>
      <c r="U29" s="249">
        <v>1.1121357712190032</v>
      </c>
      <c r="W29" s="178"/>
      <c r="X29" s="196"/>
      <c r="Y29" s="196"/>
    </row>
    <row r="30" spans="1:25" ht="21.75" customHeight="1">
      <c r="A30" s="123" t="s">
        <v>76</v>
      </c>
      <c r="C30" s="184">
        <v>0</v>
      </c>
      <c r="D30" s="183"/>
      <c r="E30" s="184">
        <v>16918203499</v>
      </c>
      <c r="F30" s="183"/>
      <c r="G30" s="184">
        <v>0</v>
      </c>
      <c r="H30" s="158"/>
      <c r="I30" s="159">
        <v>16918203499</v>
      </c>
      <c r="J30" s="158"/>
      <c r="K30" s="163">
        <v>0.36781173836653164</v>
      </c>
      <c r="L30" s="158"/>
      <c r="M30" s="184">
        <v>15000000000</v>
      </c>
      <c r="N30" s="183"/>
      <c r="O30" s="188">
        <v>112920326000</v>
      </c>
      <c r="P30" s="183"/>
      <c r="Q30" s="184">
        <v>0</v>
      </c>
      <c r="R30" s="183"/>
      <c r="S30" s="189">
        <v>127920326000</v>
      </c>
      <c r="T30" s="158"/>
      <c r="U30" s="249">
        <v>1.086879451964456</v>
      </c>
      <c r="W30" s="178"/>
      <c r="X30" s="196"/>
      <c r="Y30" s="196"/>
    </row>
    <row r="31" spans="1:25" ht="21.75" customHeight="1">
      <c r="A31" s="123" t="s">
        <v>38</v>
      </c>
      <c r="C31" s="184">
        <v>0</v>
      </c>
      <c r="D31" s="183"/>
      <c r="E31" s="184">
        <v>45515090200</v>
      </c>
      <c r="F31" s="183"/>
      <c r="G31" s="184">
        <v>0</v>
      </c>
      <c r="H31" s="158"/>
      <c r="I31" s="159">
        <v>45515090200</v>
      </c>
      <c r="J31" s="158"/>
      <c r="K31" s="163">
        <v>0.98952494863659801</v>
      </c>
      <c r="L31" s="158"/>
      <c r="M31" s="184">
        <v>5863453815</v>
      </c>
      <c r="N31" s="183"/>
      <c r="O31" s="188">
        <v>118280658409</v>
      </c>
      <c r="P31" s="183"/>
      <c r="Q31" s="184">
        <v>0</v>
      </c>
      <c r="R31" s="183"/>
      <c r="S31" s="189">
        <v>124144112224</v>
      </c>
      <c r="T31" s="158"/>
      <c r="U31" s="249">
        <v>1.0547947216663212</v>
      </c>
      <c r="W31" s="178"/>
      <c r="X31" s="196"/>
      <c r="Y31" s="196"/>
    </row>
    <row r="32" spans="1:25" ht="21.75" customHeight="1">
      <c r="A32" s="123" t="s">
        <v>74</v>
      </c>
      <c r="C32" s="184">
        <v>0</v>
      </c>
      <c r="D32" s="183"/>
      <c r="E32" s="184">
        <v>23576335199</v>
      </c>
      <c r="F32" s="183"/>
      <c r="G32" s="184">
        <v>0</v>
      </c>
      <c r="H32" s="158"/>
      <c r="I32" s="159">
        <v>23576335199</v>
      </c>
      <c r="J32" s="158"/>
      <c r="K32" s="163">
        <v>0.51256345476449694</v>
      </c>
      <c r="L32" s="158"/>
      <c r="M32" s="184">
        <v>0</v>
      </c>
      <c r="N32" s="183"/>
      <c r="O32" s="188">
        <v>106831463912</v>
      </c>
      <c r="P32" s="183"/>
      <c r="Q32" s="184">
        <v>16105613909</v>
      </c>
      <c r="R32" s="183"/>
      <c r="S32" s="189">
        <v>122937077821</v>
      </c>
      <c r="T32" s="158"/>
      <c r="U32" s="249">
        <v>1.0445391123237144</v>
      </c>
      <c r="W32" s="178"/>
      <c r="X32" s="196"/>
      <c r="Y32" s="196"/>
    </row>
    <row r="33" spans="1:25" ht="21.75" customHeight="1">
      <c r="A33" s="123" t="s">
        <v>77</v>
      </c>
      <c r="C33" s="184">
        <v>0</v>
      </c>
      <c r="D33" s="183"/>
      <c r="E33" s="184">
        <v>34699681900</v>
      </c>
      <c r="F33" s="183"/>
      <c r="G33" s="184">
        <v>0</v>
      </c>
      <c r="H33" s="158"/>
      <c r="I33" s="159">
        <v>34699681900</v>
      </c>
      <c r="J33" s="158"/>
      <c r="K33" s="163">
        <v>0.75439158307553555</v>
      </c>
      <c r="L33" s="158"/>
      <c r="M33" s="184">
        <v>21000000000</v>
      </c>
      <c r="N33" s="183"/>
      <c r="O33" s="188">
        <v>98641560700</v>
      </c>
      <c r="P33" s="183"/>
      <c r="Q33" s="184">
        <v>0</v>
      </c>
      <c r="R33" s="183"/>
      <c r="S33" s="189">
        <v>119641560700</v>
      </c>
      <c r="T33" s="158"/>
      <c r="U33" s="249">
        <v>1.0165386376969381</v>
      </c>
      <c r="W33" s="178"/>
      <c r="X33" s="196"/>
      <c r="Y33" s="196"/>
    </row>
    <row r="34" spans="1:25" ht="21.75" customHeight="1">
      <c r="A34" s="123" t="s">
        <v>63</v>
      </c>
      <c r="C34" s="184">
        <v>0</v>
      </c>
      <c r="D34" s="183"/>
      <c r="E34" s="184">
        <v>18200965940</v>
      </c>
      <c r="F34" s="183"/>
      <c r="G34" s="184">
        <v>0</v>
      </c>
      <c r="H34" s="158"/>
      <c r="I34" s="159">
        <v>18200965940</v>
      </c>
      <c r="J34" s="158"/>
      <c r="K34" s="163">
        <v>0.3956997516158931</v>
      </c>
      <c r="L34" s="158"/>
      <c r="M34" s="184">
        <v>8249781100</v>
      </c>
      <c r="N34" s="183"/>
      <c r="O34" s="188">
        <v>102904604189</v>
      </c>
      <c r="P34" s="183"/>
      <c r="Q34" s="184">
        <v>0</v>
      </c>
      <c r="R34" s="183"/>
      <c r="S34" s="189">
        <v>111154385289</v>
      </c>
      <c r="T34" s="158"/>
      <c r="U34" s="249">
        <v>0.94442705974931862</v>
      </c>
      <c r="W34" s="178"/>
      <c r="X34" s="196"/>
      <c r="Y34" s="196"/>
    </row>
    <row r="35" spans="1:25" ht="21.75" customHeight="1">
      <c r="A35" s="123" t="s">
        <v>25</v>
      </c>
      <c r="C35" s="184">
        <v>0</v>
      </c>
      <c r="D35" s="183"/>
      <c r="E35" s="184">
        <v>28135712625</v>
      </c>
      <c r="F35" s="183"/>
      <c r="G35" s="184">
        <v>0</v>
      </c>
      <c r="H35" s="158"/>
      <c r="I35" s="159">
        <v>28135712625</v>
      </c>
      <c r="J35" s="158"/>
      <c r="K35" s="163">
        <v>0.61168701342279685</v>
      </c>
      <c r="L35" s="158"/>
      <c r="M35" s="184">
        <v>3710000000</v>
      </c>
      <c r="N35" s="183"/>
      <c r="O35" s="188">
        <v>87173256747</v>
      </c>
      <c r="P35" s="183"/>
      <c r="Q35" s="184">
        <v>12002544307</v>
      </c>
      <c r="R35" s="183"/>
      <c r="S35" s="189">
        <v>102885801054</v>
      </c>
      <c r="T35" s="158"/>
      <c r="U35" s="249">
        <v>0.8741727492509328</v>
      </c>
      <c r="W35" s="178"/>
      <c r="X35" s="196"/>
      <c r="Y35" s="196"/>
    </row>
    <row r="36" spans="1:25" ht="21.75" customHeight="1">
      <c r="A36" s="123" t="s">
        <v>42</v>
      </c>
      <c r="C36" s="184">
        <v>0</v>
      </c>
      <c r="D36" s="183"/>
      <c r="E36" s="184">
        <v>6747435999</v>
      </c>
      <c r="F36" s="183"/>
      <c r="G36" s="184">
        <v>0</v>
      </c>
      <c r="H36" s="158"/>
      <c r="I36" s="159">
        <v>6747435999</v>
      </c>
      <c r="J36" s="158"/>
      <c r="K36" s="163">
        <v>0.14669324461405128</v>
      </c>
      <c r="L36" s="158"/>
      <c r="M36" s="184">
        <v>7000000000</v>
      </c>
      <c r="N36" s="183"/>
      <c r="O36" s="188">
        <v>94067196000</v>
      </c>
      <c r="P36" s="183"/>
      <c r="Q36" s="184">
        <v>0</v>
      </c>
      <c r="R36" s="183"/>
      <c r="S36" s="189">
        <v>101067196000</v>
      </c>
      <c r="T36" s="158"/>
      <c r="U36" s="249">
        <v>0.85872090882620389</v>
      </c>
      <c r="W36" s="178"/>
      <c r="X36" s="196"/>
      <c r="Y36" s="196"/>
    </row>
    <row r="37" spans="1:25" ht="21.75" customHeight="1">
      <c r="A37" s="123" t="s">
        <v>21</v>
      </c>
      <c r="C37" s="184">
        <v>0</v>
      </c>
      <c r="D37" s="183"/>
      <c r="E37" s="184">
        <v>53370631127</v>
      </c>
      <c r="F37" s="183"/>
      <c r="G37" s="184">
        <v>0</v>
      </c>
      <c r="H37" s="158"/>
      <c r="I37" s="159">
        <v>53370631127</v>
      </c>
      <c r="J37" s="158"/>
      <c r="K37" s="163">
        <v>1.1603090489898116</v>
      </c>
      <c r="L37" s="158"/>
      <c r="M37" s="184">
        <v>2415600000</v>
      </c>
      <c r="N37" s="183"/>
      <c r="O37" s="188">
        <v>96493372423</v>
      </c>
      <c r="P37" s="183"/>
      <c r="Q37" s="184">
        <v>0</v>
      </c>
      <c r="R37" s="183"/>
      <c r="S37" s="189">
        <v>98908972423</v>
      </c>
      <c r="T37" s="158"/>
      <c r="U37" s="249">
        <v>0.84038348793355755</v>
      </c>
      <c r="W37" s="178"/>
      <c r="X37" s="196"/>
      <c r="Y37" s="196"/>
    </row>
    <row r="38" spans="1:25" ht="21.75" customHeight="1">
      <c r="A38" s="123" t="s">
        <v>37</v>
      </c>
      <c r="C38" s="184">
        <v>0</v>
      </c>
      <c r="D38" s="183"/>
      <c r="E38" s="184">
        <v>31371899112</v>
      </c>
      <c r="F38" s="183"/>
      <c r="G38" s="184">
        <v>0</v>
      </c>
      <c r="H38" s="158"/>
      <c r="I38" s="159">
        <v>31371899112</v>
      </c>
      <c r="J38" s="158"/>
      <c r="K38" s="163">
        <v>0.68204361940239189</v>
      </c>
      <c r="L38" s="158"/>
      <c r="M38" s="184">
        <v>9817989088</v>
      </c>
      <c r="N38" s="183"/>
      <c r="O38" s="188">
        <v>81018104649</v>
      </c>
      <c r="P38" s="183"/>
      <c r="Q38" s="184">
        <v>0</v>
      </c>
      <c r="R38" s="183"/>
      <c r="S38" s="189">
        <v>90836093737</v>
      </c>
      <c r="T38" s="158"/>
      <c r="U38" s="249">
        <v>0.77179199636703966</v>
      </c>
      <c r="W38" s="178"/>
      <c r="X38" s="196"/>
      <c r="Y38" s="196"/>
    </row>
    <row r="39" spans="1:25" ht="21.75" customHeight="1">
      <c r="A39" s="123" t="s">
        <v>19</v>
      </c>
      <c r="C39" s="184">
        <v>0</v>
      </c>
      <c r="D39" s="183"/>
      <c r="E39" s="184">
        <v>45509471280</v>
      </c>
      <c r="F39" s="183"/>
      <c r="G39" s="184">
        <v>0</v>
      </c>
      <c r="H39" s="158"/>
      <c r="I39" s="159">
        <v>45509471280</v>
      </c>
      <c r="J39" s="158"/>
      <c r="K39" s="163">
        <v>0.98940278999646436</v>
      </c>
      <c r="L39" s="158"/>
      <c r="M39" s="184">
        <v>0</v>
      </c>
      <c r="N39" s="183"/>
      <c r="O39" s="188">
        <v>83834035309</v>
      </c>
      <c r="P39" s="183"/>
      <c r="Q39" s="184">
        <v>5809432636</v>
      </c>
      <c r="R39" s="183"/>
      <c r="S39" s="189">
        <v>89643467945</v>
      </c>
      <c r="T39" s="158"/>
      <c r="U39" s="249">
        <v>0.76165881028363613</v>
      </c>
      <c r="W39" s="178"/>
      <c r="X39" s="196"/>
      <c r="Y39" s="196"/>
    </row>
    <row r="40" spans="1:25" ht="21.75" customHeight="1">
      <c r="A40" s="123" t="s">
        <v>71</v>
      </c>
      <c r="C40" s="184">
        <v>0</v>
      </c>
      <c r="D40" s="183"/>
      <c r="E40" s="184">
        <v>53770992602</v>
      </c>
      <c r="F40" s="183"/>
      <c r="G40" s="184">
        <v>0</v>
      </c>
      <c r="H40" s="158"/>
      <c r="I40" s="159">
        <v>53770992602</v>
      </c>
      <c r="J40" s="158"/>
      <c r="K40" s="163">
        <v>1.1690131439667661</v>
      </c>
      <c r="L40" s="158"/>
      <c r="M40" s="184">
        <v>6906701708</v>
      </c>
      <c r="N40" s="183"/>
      <c r="O40" s="188">
        <v>81058417633</v>
      </c>
      <c r="P40" s="183"/>
      <c r="Q40" s="184">
        <v>416753583</v>
      </c>
      <c r="R40" s="183"/>
      <c r="S40" s="189">
        <v>88381872924</v>
      </c>
      <c r="T40" s="158"/>
      <c r="U40" s="249">
        <v>0.75093962477260512</v>
      </c>
      <c r="W40" s="178"/>
      <c r="X40" s="196"/>
      <c r="Y40" s="196"/>
    </row>
    <row r="41" spans="1:25" ht="21.75" customHeight="1">
      <c r="A41" s="123" t="s">
        <v>84</v>
      </c>
      <c r="C41" s="184">
        <v>0</v>
      </c>
      <c r="D41" s="183"/>
      <c r="E41" s="184">
        <v>31107664499</v>
      </c>
      <c r="F41" s="183"/>
      <c r="G41" s="184">
        <v>0</v>
      </c>
      <c r="H41" s="158"/>
      <c r="I41" s="159">
        <v>31107664499</v>
      </c>
      <c r="J41" s="158"/>
      <c r="K41" s="163">
        <v>0.67629900282121158</v>
      </c>
      <c r="L41" s="158"/>
      <c r="M41" s="184">
        <v>0</v>
      </c>
      <c r="N41" s="183"/>
      <c r="O41" s="188">
        <v>82011115509</v>
      </c>
      <c r="P41" s="183"/>
      <c r="Q41" s="184">
        <v>5638530832</v>
      </c>
      <c r="R41" s="183"/>
      <c r="S41" s="189">
        <v>87649646341</v>
      </c>
      <c r="T41" s="158"/>
      <c r="U41" s="249">
        <v>0.74471823641212798</v>
      </c>
      <c r="W41" s="178"/>
      <c r="X41" s="196"/>
      <c r="Y41" s="196"/>
    </row>
    <row r="42" spans="1:25" ht="21.75" customHeight="1">
      <c r="A42" s="123" t="s">
        <v>49</v>
      </c>
      <c r="C42" s="184">
        <v>0</v>
      </c>
      <c r="D42" s="183"/>
      <c r="E42" s="184">
        <v>9485159734</v>
      </c>
      <c r="F42" s="183"/>
      <c r="G42" s="184">
        <v>0</v>
      </c>
      <c r="H42" s="158"/>
      <c r="I42" s="159">
        <v>9485159734</v>
      </c>
      <c r="J42" s="158"/>
      <c r="K42" s="163">
        <v>0.20621297590213888</v>
      </c>
      <c r="L42" s="158"/>
      <c r="M42" s="184">
        <v>19293300000</v>
      </c>
      <c r="N42" s="183"/>
      <c r="O42" s="188">
        <v>64159901197</v>
      </c>
      <c r="P42" s="183"/>
      <c r="Q42" s="184">
        <v>0</v>
      </c>
      <c r="R42" s="183"/>
      <c r="S42" s="189">
        <v>83453201197</v>
      </c>
      <c r="T42" s="158"/>
      <c r="U42" s="249">
        <v>0.70906299583441379</v>
      </c>
      <c r="W42" s="178"/>
      <c r="X42" s="196"/>
      <c r="Y42" s="196"/>
    </row>
    <row r="43" spans="1:25" ht="21.75" customHeight="1">
      <c r="A43" s="128" t="s">
        <v>65</v>
      </c>
      <c r="C43" s="189">
        <v>0</v>
      </c>
      <c r="D43" s="183"/>
      <c r="E43" s="189">
        <v>22431508373</v>
      </c>
      <c r="F43" s="183"/>
      <c r="G43" s="189">
        <v>4740162071</v>
      </c>
      <c r="H43" s="158"/>
      <c r="I43" s="173">
        <v>27171670444</v>
      </c>
      <c r="J43" s="158"/>
      <c r="K43" s="190">
        <v>0.59072816690737151</v>
      </c>
      <c r="L43" s="158"/>
      <c r="M43" s="189">
        <v>0</v>
      </c>
      <c r="N43" s="183"/>
      <c r="O43" s="192">
        <v>56417676113</v>
      </c>
      <c r="P43" s="183"/>
      <c r="Q43" s="189">
        <v>21711618274</v>
      </c>
      <c r="R43" s="183"/>
      <c r="S43" s="189">
        <v>78129294387</v>
      </c>
      <c r="T43" s="158"/>
      <c r="U43" s="250">
        <v>0.66382823841233973</v>
      </c>
      <c r="W43" s="178"/>
      <c r="X43" s="196"/>
      <c r="Y43" s="196"/>
    </row>
    <row r="44" spans="1:25" ht="21.75" customHeight="1">
      <c r="A44" s="123" t="s">
        <v>53</v>
      </c>
      <c r="C44" s="184">
        <v>0</v>
      </c>
      <c r="D44" s="183"/>
      <c r="E44" s="184">
        <v>19944626999</v>
      </c>
      <c r="F44" s="183"/>
      <c r="G44" s="184">
        <v>0</v>
      </c>
      <c r="H44" s="158"/>
      <c r="I44" s="159">
        <v>19944626999</v>
      </c>
      <c r="J44" s="158"/>
      <c r="K44" s="163">
        <v>0.43360797309287946</v>
      </c>
      <c r="L44" s="158"/>
      <c r="M44" s="184">
        <v>20900000000</v>
      </c>
      <c r="N44" s="183"/>
      <c r="O44" s="188">
        <v>44751377003</v>
      </c>
      <c r="P44" s="183"/>
      <c r="Q44" s="184">
        <v>10862481508</v>
      </c>
      <c r="R44" s="183"/>
      <c r="S44" s="189">
        <v>76513858511</v>
      </c>
      <c r="T44" s="158"/>
      <c r="U44" s="249">
        <v>0.65010263190012219</v>
      </c>
      <c r="W44" s="178"/>
      <c r="X44" s="196"/>
      <c r="Y44" s="196"/>
    </row>
    <row r="45" spans="1:25" ht="21.75" customHeight="1">
      <c r="A45" s="123" t="s">
        <v>50</v>
      </c>
      <c r="C45" s="184">
        <v>17600000000</v>
      </c>
      <c r="D45" s="183"/>
      <c r="E45" s="184">
        <v>-24161774500</v>
      </c>
      <c r="F45" s="183"/>
      <c r="G45" s="184">
        <v>0</v>
      </c>
      <c r="H45" s="158"/>
      <c r="I45" s="159">
        <v>-6561774500</v>
      </c>
      <c r="J45" s="158"/>
      <c r="K45" s="163">
        <v>-0.14265685394769226</v>
      </c>
      <c r="L45" s="158"/>
      <c r="M45" s="184">
        <v>17600000000</v>
      </c>
      <c r="N45" s="183"/>
      <c r="O45" s="188">
        <v>57898954500</v>
      </c>
      <c r="P45" s="183"/>
      <c r="Q45" s="184">
        <v>0</v>
      </c>
      <c r="R45" s="183"/>
      <c r="S45" s="189">
        <v>75498954500</v>
      </c>
      <c r="T45" s="158"/>
      <c r="U45" s="249">
        <v>0.64147946504490161</v>
      </c>
      <c r="W45" s="178"/>
      <c r="X45" s="196"/>
      <c r="Y45" s="196"/>
    </row>
    <row r="46" spans="1:25" ht="21.75" customHeight="1">
      <c r="A46" s="123" t="s">
        <v>85</v>
      </c>
      <c r="C46" s="184">
        <v>0</v>
      </c>
      <c r="D46" s="183"/>
      <c r="E46" s="184">
        <v>30145162599</v>
      </c>
      <c r="F46" s="183"/>
      <c r="G46" s="184">
        <v>0</v>
      </c>
      <c r="H46" s="158"/>
      <c r="I46" s="159">
        <v>30145162599</v>
      </c>
      <c r="J46" s="158"/>
      <c r="K46" s="163">
        <v>0.6553736429246354</v>
      </c>
      <c r="L46" s="158"/>
      <c r="M46" s="184">
        <v>14704354732</v>
      </c>
      <c r="N46" s="183"/>
      <c r="O46" s="188">
        <v>59178982800</v>
      </c>
      <c r="P46" s="183"/>
      <c r="Q46" s="184">
        <v>0</v>
      </c>
      <c r="R46" s="183"/>
      <c r="S46" s="189">
        <v>73883337532</v>
      </c>
      <c r="T46" s="158"/>
      <c r="U46" s="249">
        <v>0.62775231987827407</v>
      </c>
      <c r="W46" s="178"/>
      <c r="X46" s="196"/>
      <c r="Y46" s="196"/>
    </row>
    <row r="47" spans="1:25" ht="21.75" customHeight="1">
      <c r="A47" s="123" t="s">
        <v>34</v>
      </c>
      <c r="C47" s="184">
        <v>0</v>
      </c>
      <c r="D47" s="183"/>
      <c r="E47" s="184">
        <v>2679128999</v>
      </c>
      <c r="F47" s="183"/>
      <c r="G47" s="184">
        <v>0</v>
      </c>
      <c r="H47" s="158"/>
      <c r="I47" s="159">
        <v>2679128999</v>
      </c>
      <c r="J47" s="158"/>
      <c r="K47" s="163">
        <v>5.8245847113059114E-2</v>
      </c>
      <c r="L47" s="158"/>
      <c r="M47" s="181">
        <v>0</v>
      </c>
      <c r="N47" s="183"/>
      <c r="O47" s="188">
        <v>69775380784</v>
      </c>
      <c r="P47" s="183"/>
      <c r="Q47" s="184">
        <v>0</v>
      </c>
      <c r="R47" s="183"/>
      <c r="S47" s="189">
        <v>69775380784</v>
      </c>
      <c r="T47" s="158"/>
      <c r="U47" s="249">
        <v>0.59284892400231348</v>
      </c>
      <c r="W47" s="178"/>
      <c r="X47" s="196"/>
      <c r="Y47" s="196"/>
    </row>
    <row r="48" spans="1:25" ht="21.75" customHeight="1">
      <c r="A48" s="123" t="s">
        <v>33</v>
      </c>
      <c r="C48" s="184">
        <v>0</v>
      </c>
      <c r="D48" s="183"/>
      <c r="E48" s="184">
        <v>22726801374</v>
      </c>
      <c r="F48" s="183"/>
      <c r="G48" s="184">
        <v>0</v>
      </c>
      <c r="H48" s="158"/>
      <c r="I48" s="159">
        <v>22726801374</v>
      </c>
      <c r="J48" s="158"/>
      <c r="K48" s="163">
        <v>0.49409408755343998</v>
      </c>
      <c r="L48" s="158"/>
      <c r="M48" s="184">
        <v>6809050469</v>
      </c>
      <c r="N48" s="183"/>
      <c r="O48" s="188">
        <v>59408192981</v>
      </c>
      <c r="P48" s="183"/>
      <c r="Q48" s="184">
        <v>0</v>
      </c>
      <c r="R48" s="183"/>
      <c r="S48" s="189">
        <v>66217243450</v>
      </c>
      <c r="T48" s="158"/>
      <c r="U48" s="249">
        <v>0.56261708769826757</v>
      </c>
      <c r="W48" s="178"/>
      <c r="X48" s="196"/>
      <c r="Y48" s="196"/>
    </row>
    <row r="49" spans="1:25" ht="21.75" customHeight="1">
      <c r="A49" s="123" t="s">
        <v>60</v>
      </c>
      <c r="C49" s="184">
        <v>0</v>
      </c>
      <c r="D49" s="183"/>
      <c r="E49" s="184">
        <v>11286680821</v>
      </c>
      <c r="F49" s="183"/>
      <c r="G49" s="184">
        <v>0</v>
      </c>
      <c r="H49" s="158"/>
      <c r="I49" s="159">
        <v>11286680821</v>
      </c>
      <c r="J49" s="158"/>
      <c r="K49" s="163">
        <v>0.24537910856821066</v>
      </c>
      <c r="L49" s="158"/>
      <c r="M49" s="181">
        <v>8302424964</v>
      </c>
      <c r="N49" s="183"/>
      <c r="O49" s="188">
        <v>56388039819</v>
      </c>
      <c r="P49" s="183"/>
      <c r="Q49" s="184">
        <v>0</v>
      </c>
      <c r="R49" s="183"/>
      <c r="S49" s="189">
        <v>64690464783</v>
      </c>
      <c r="T49" s="158"/>
      <c r="U49" s="249">
        <v>0.54964476021326736</v>
      </c>
      <c r="W49" s="178"/>
      <c r="X49" s="196"/>
      <c r="Y49" s="196"/>
    </row>
    <row r="50" spans="1:25" ht="21.75" customHeight="1">
      <c r="A50" s="123" t="s">
        <v>87</v>
      </c>
      <c r="C50" s="184">
        <v>0</v>
      </c>
      <c r="D50" s="183"/>
      <c r="E50" s="184">
        <v>64531891356</v>
      </c>
      <c r="F50" s="183"/>
      <c r="G50" s="184">
        <v>0</v>
      </c>
      <c r="H50" s="158"/>
      <c r="I50" s="159">
        <v>64531891356</v>
      </c>
      <c r="J50" s="158"/>
      <c r="K50" s="163">
        <v>1.4029614397966947</v>
      </c>
      <c r="L50" s="158"/>
      <c r="M50" s="181">
        <v>0</v>
      </c>
      <c r="N50" s="183"/>
      <c r="O50" s="188">
        <v>64531891356</v>
      </c>
      <c r="P50" s="183"/>
      <c r="Q50" s="184">
        <v>0</v>
      </c>
      <c r="R50" s="183"/>
      <c r="S50" s="189">
        <v>64531891356</v>
      </c>
      <c r="T50" s="158"/>
      <c r="U50" s="249">
        <v>0.54829743563379518</v>
      </c>
      <c r="W50" s="178"/>
      <c r="X50" s="196"/>
      <c r="Y50" s="196"/>
    </row>
    <row r="51" spans="1:25" ht="21.75" customHeight="1">
      <c r="A51" s="123" t="s">
        <v>36</v>
      </c>
      <c r="C51" s="184">
        <v>0</v>
      </c>
      <c r="D51" s="183"/>
      <c r="E51" s="184">
        <v>18049391299</v>
      </c>
      <c r="F51" s="183"/>
      <c r="G51" s="184">
        <v>0</v>
      </c>
      <c r="H51" s="158"/>
      <c r="I51" s="159">
        <v>18049391299</v>
      </c>
      <c r="J51" s="158"/>
      <c r="K51" s="163">
        <v>0.39240442937900261</v>
      </c>
      <c r="L51" s="158"/>
      <c r="M51" s="184">
        <v>16320149600</v>
      </c>
      <c r="N51" s="183"/>
      <c r="O51" s="188">
        <v>42546444189</v>
      </c>
      <c r="P51" s="183"/>
      <c r="Q51" s="184">
        <v>3506906796</v>
      </c>
      <c r="R51" s="183"/>
      <c r="S51" s="189">
        <v>62373500585</v>
      </c>
      <c r="T51" s="158"/>
      <c r="U51" s="249">
        <v>0.52995859417157432</v>
      </c>
      <c r="W51" s="178"/>
      <c r="X51" s="196"/>
      <c r="Y51" s="196"/>
    </row>
    <row r="52" spans="1:25" ht="21.75" customHeight="1">
      <c r="A52" s="123" t="s">
        <v>47</v>
      </c>
      <c r="C52" s="184">
        <v>0</v>
      </c>
      <c r="D52" s="183"/>
      <c r="E52" s="184">
        <v>31167200700</v>
      </c>
      <c r="F52" s="183"/>
      <c r="G52" s="184">
        <v>0</v>
      </c>
      <c r="H52" s="158"/>
      <c r="I52" s="159">
        <v>31167200700</v>
      </c>
      <c r="J52" s="158"/>
      <c r="K52" s="163">
        <v>0.67759335500150331</v>
      </c>
      <c r="L52" s="158"/>
      <c r="M52" s="184">
        <v>14034712951</v>
      </c>
      <c r="N52" s="183"/>
      <c r="O52" s="188">
        <v>45538129759</v>
      </c>
      <c r="P52" s="183"/>
      <c r="Q52" s="184">
        <v>558822772</v>
      </c>
      <c r="R52" s="183"/>
      <c r="S52" s="189">
        <v>60131665482</v>
      </c>
      <c r="T52" s="158"/>
      <c r="U52" s="249">
        <v>0.51091076507095645</v>
      </c>
      <c r="W52" s="178"/>
      <c r="X52" s="196"/>
      <c r="Y52" s="196"/>
    </row>
    <row r="53" spans="1:25" ht="21.75" customHeight="1">
      <c r="A53" s="123" t="s">
        <v>54</v>
      </c>
      <c r="C53" s="184">
        <v>0</v>
      </c>
      <c r="D53" s="183"/>
      <c r="E53" s="184">
        <v>22853903501</v>
      </c>
      <c r="F53" s="183"/>
      <c r="G53" s="184">
        <v>0</v>
      </c>
      <c r="H53" s="158"/>
      <c r="I53" s="159">
        <v>22853903501</v>
      </c>
      <c r="J53" s="158"/>
      <c r="K53" s="163">
        <v>0.49685736287902149</v>
      </c>
      <c r="L53" s="158"/>
      <c r="M53" s="184">
        <v>12884974404</v>
      </c>
      <c r="N53" s="183"/>
      <c r="O53" s="188">
        <v>44371666896</v>
      </c>
      <c r="P53" s="183"/>
      <c r="Q53" s="184">
        <v>200212600</v>
      </c>
      <c r="R53" s="183"/>
      <c r="S53" s="189">
        <v>57456853900</v>
      </c>
      <c r="T53" s="158"/>
      <c r="U53" s="249">
        <v>0.48818413641655223</v>
      </c>
      <c r="W53" s="178"/>
      <c r="X53" s="196"/>
      <c r="Y53" s="196"/>
    </row>
    <row r="54" spans="1:25" ht="21.75" customHeight="1">
      <c r="A54" s="123" t="s">
        <v>31</v>
      </c>
      <c r="C54" s="184">
        <v>0</v>
      </c>
      <c r="D54" s="183"/>
      <c r="E54" s="184">
        <v>39511093791</v>
      </c>
      <c r="F54" s="183"/>
      <c r="G54" s="184">
        <v>0</v>
      </c>
      <c r="H54" s="158"/>
      <c r="I54" s="159">
        <v>39511093791</v>
      </c>
      <c r="J54" s="158"/>
      <c r="K54" s="163">
        <v>0.85899451989035236</v>
      </c>
      <c r="L54" s="158"/>
      <c r="M54" s="184">
        <v>16513953297</v>
      </c>
      <c r="N54" s="183"/>
      <c r="O54" s="188">
        <v>39231090513</v>
      </c>
      <c r="P54" s="183"/>
      <c r="Q54" s="184">
        <v>0</v>
      </c>
      <c r="R54" s="183"/>
      <c r="S54" s="189">
        <v>55745043810</v>
      </c>
      <c r="T54" s="158"/>
      <c r="U54" s="249">
        <v>0.47363968307857029</v>
      </c>
      <c r="W54" s="178"/>
      <c r="X54" s="196"/>
      <c r="Y54" s="196"/>
    </row>
    <row r="55" spans="1:25" ht="21.75" customHeight="1">
      <c r="A55" s="123" t="s">
        <v>52</v>
      </c>
      <c r="C55" s="184">
        <v>0</v>
      </c>
      <c r="D55" s="183"/>
      <c r="E55" s="184">
        <v>30911151380</v>
      </c>
      <c r="F55" s="183"/>
      <c r="G55" s="184">
        <v>0</v>
      </c>
      <c r="H55" s="158"/>
      <c r="I55" s="159">
        <v>30911151380</v>
      </c>
      <c r="J55" s="158"/>
      <c r="K55" s="163">
        <v>0.67202669152554173</v>
      </c>
      <c r="L55" s="158"/>
      <c r="M55" s="184">
        <v>20550000000</v>
      </c>
      <c r="N55" s="183"/>
      <c r="O55" s="188">
        <v>31374871329</v>
      </c>
      <c r="P55" s="183"/>
      <c r="Q55" s="184">
        <v>0</v>
      </c>
      <c r="R55" s="183"/>
      <c r="S55" s="189">
        <v>51924871329</v>
      </c>
      <c r="T55" s="158"/>
      <c r="U55" s="249">
        <v>0.44118145613065757</v>
      </c>
      <c r="W55" s="178"/>
      <c r="X55" s="196"/>
      <c r="Y55" s="196"/>
    </row>
    <row r="56" spans="1:25" ht="21.75" customHeight="1">
      <c r="A56" s="123" t="s">
        <v>72</v>
      </c>
      <c r="C56" s="184">
        <v>0</v>
      </c>
      <c r="D56" s="183"/>
      <c r="E56" s="184">
        <v>10121153999</v>
      </c>
      <c r="F56" s="183"/>
      <c r="G56" s="184">
        <v>0</v>
      </c>
      <c r="H56" s="158"/>
      <c r="I56" s="159">
        <v>10121153999</v>
      </c>
      <c r="J56" s="158"/>
      <c r="K56" s="163">
        <v>0.22003986693194719</v>
      </c>
      <c r="L56" s="158"/>
      <c r="M56" s="184">
        <v>7917351110</v>
      </c>
      <c r="N56" s="183"/>
      <c r="O56" s="188">
        <v>40405676414</v>
      </c>
      <c r="P56" s="183"/>
      <c r="Q56" s="184">
        <v>2615682408</v>
      </c>
      <c r="R56" s="183"/>
      <c r="S56" s="189">
        <v>50938709932</v>
      </c>
      <c r="T56" s="158"/>
      <c r="U56" s="249">
        <v>0.43280250188440383</v>
      </c>
      <c r="W56" s="178"/>
      <c r="X56" s="196"/>
      <c r="Y56" s="196"/>
    </row>
    <row r="57" spans="1:25" ht="21.75" customHeight="1">
      <c r="A57" s="123" t="s">
        <v>51</v>
      </c>
      <c r="C57" s="184">
        <v>0</v>
      </c>
      <c r="D57" s="183"/>
      <c r="E57" s="184">
        <v>22313478232</v>
      </c>
      <c r="F57" s="183"/>
      <c r="G57" s="184">
        <v>0</v>
      </c>
      <c r="H57" s="158"/>
      <c r="I57" s="159">
        <v>22313478232</v>
      </c>
      <c r="J57" s="158"/>
      <c r="K57" s="163">
        <v>0.48510819827890067</v>
      </c>
      <c r="L57" s="158"/>
      <c r="M57" s="181">
        <v>0</v>
      </c>
      <c r="N57" s="183"/>
      <c r="O57" s="188">
        <v>50725730382</v>
      </c>
      <c r="P57" s="183"/>
      <c r="Q57" s="184">
        <v>0</v>
      </c>
      <c r="R57" s="183"/>
      <c r="S57" s="189">
        <v>50725730382</v>
      </c>
      <c r="T57" s="158"/>
      <c r="U57" s="249">
        <v>0.4309929138085915</v>
      </c>
      <c r="W57" s="178"/>
      <c r="X57" s="196"/>
      <c r="Y57" s="196"/>
    </row>
    <row r="58" spans="1:25" ht="21.75" customHeight="1">
      <c r="A58" s="123" t="s">
        <v>82</v>
      </c>
      <c r="C58" s="184">
        <v>0</v>
      </c>
      <c r="D58" s="183"/>
      <c r="E58" s="184">
        <v>15675705193</v>
      </c>
      <c r="F58" s="183"/>
      <c r="G58" s="184">
        <v>0</v>
      </c>
      <c r="H58" s="158"/>
      <c r="I58" s="159">
        <v>15675705193</v>
      </c>
      <c r="J58" s="158"/>
      <c r="K58" s="163">
        <v>0.3407990911977975</v>
      </c>
      <c r="L58" s="158"/>
      <c r="M58" s="181">
        <v>0</v>
      </c>
      <c r="N58" s="183"/>
      <c r="O58" s="188">
        <v>49228020835</v>
      </c>
      <c r="P58" s="183"/>
      <c r="Q58" s="184">
        <v>0</v>
      </c>
      <c r="R58" s="183"/>
      <c r="S58" s="189">
        <v>49228020835</v>
      </c>
      <c r="T58" s="158"/>
      <c r="U58" s="249">
        <v>0.41826757310202317</v>
      </c>
      <c r="W58" s="178"/>
      <c r="X58" s="196"/>
      <c r="Y58" s="196"/>
    </row>
    <row r="59" spans="1:25" ht="21.75" customHeight="1">
      <c r="A59" s="123" t="s">
        <v>81</v>
      </c>
      <c r="C59" s="184">
        <v>0</v>
      </c>
      <c r="D59" s="183"/>
      <c r="E59" s="184">
        <v>8434294999</v>
      </c>
      <c r="F59" s="183"/>
      <c r="G59" s="184">
        <v>0</v>
      </c>
      <c r="H59" s="158"/>
      <c r="I59" s="159">
        <v>8434294999</v>
      </c>
      <c r="J59" s="158"/>
      <c r="K59" s="163">
        <v>0.18336655577299923</v>
      </c>
      <c r="L59" s="158"/>
      <c r="M59" s="184">
        <v>6268163804</v>
      </c>
      <c r="N59" s="183"/>
      <c r="O59" s="188">
        <v>33538726000</v>
      </c>
      <c r="P59" s="183"/>
      <c r="Q59" s="184">
        <v>8208393422</v>
      </c>
      <c r="R59" s="183"/>
      <c r="S59" s="189">
        <v>48015283226</v>
      </c>
      <c r="T59" s="158"/>
      <c r="U59" s="249">
        <v>0.4079635062733738</v>
      </c>
      <c r="W59" s="178"/>
      <c r="X59" s="196"/>
      <c r="Y59" s="196"/>
    </row>
    <row r="60" spans="1:25" ht="21.75" customHeight="1">
      <c r="A60" s="123" t="s">
        <v>30</v>
      </c>
      <c r="C60" s="184">
        <v>0</v>
      </c>
      <c r="D60" s="183"/>
      <c r="E60" s="184">
        <v>29450573600</v>
      </c>
      <c r="F60" s="183"/>
      <c r="G60" s="184">
        <v>0</v>
      </c>
      <c r="H60" s="158"/>
      <c r="I60" s="159">
        <v>29450573600</v>
      </c>
      <c r="J60" s="158"/>
      <c r="K60" s="163">
        <v>0.64027286776327974</v>
      </c>
      <c r="L60" s="158"/>
      <c r="M60" s="184">
        <v>12176477500</v>
      </c>
      <c r="N60" s="183"/>
      <c r="O60" s="188">
        <v>30634024782</v>
      </c>
      <c r="P60" s="183"/>
      <c r="Q60" s="184">
        <v>2116586729</v>
      </c>
      <c r="R60" s="183"/>
      <c r="S60" s="189">
        <v>44927089011</v>
      </c>
      <c r="T60" s="158"/>
      <c r="U60" s="249">
        <v>0.38172455785200254</v>
      </c>
      <c r="W60" s="178"/>
      <c r="X60" s="196"/>
      <c r="Y60" s="196"/>
    </row>
    <row r="61" spans="1:25" ht="21.75" customHeight="1">
      <c r="A61" s="123" t="s">
        <v>20</v>
      </c>
      <c r="C61" s="184">
        <v>0</v>
      </c>
      <c r="D61" s="183"/>
      <c r="E61" s="184">
        <v>20837669999</v>
      </c>
      <c r="F61" s="183"/>
      <c r="G61" s="184">
        <v>0</v>
      </c>
      <c r="H61" s="158"/>
      <c r="I61" s="159">
        <v>20837669999</v>
      </c>
      <c r="J61" s="158"/>
      <c r="K61" s="163">
        <v>0.45302325547114602</v>
      </c>
      <c r="L61" s="158"/>
      <c r="M61" s="181">
        <v>0</v>
      </c>
      <c r="N61" s="183"/>
      <c r="O61" s="188">
        <v>41097678782</v>
      </c>
      <c r="P61" s="183"/>
      <c r="Q61" s="184">
        <v>0</v>
      </c>
      <c r="R61" s="183"/>
      <c r="S61" s="189">
        <v>41097678782</v>
      </c>
      <c r="T61" s="158"/>
      <c r="U61" s="249">
        <v>0.34918784206031039</v>
      </c>
      <c r="W61" s="178"/>
      <c r="X61" s="196"/>
      <c r="Y61" s="196"/>
    </row>
    <row r="62" spans="1:25" ht="21.75" customHeight="1">
      <c r="A62" s="123" t="s">
        <v>66</v>
      </c>
      <c r="C62" s="184">
        <v>0</v>
      </c>
      <c r="D62" s="183"/>
      <c r="E62" s="184">
        <v>77694741000</v>
      </c>
      <c r="F62" s="183"/>
      <c r="G62" s="184">
        <v>0</v>
      </c>
      <c r="H62" s="158"/>
      <c r="I62" s="159">
        <v>77694741000</v>
      </c>
      <c r="J62" s="158"/>
      <c r="K62" s="163">
        <v>1.6891295669091915</v>
      </c>
      <c r="L62" s="158"/>
      <c r="M62" s="184">
        <v>0</v>
      </c>
      <c r="N62" s="183"/>
      <c r="O62" s="188">
        <v>96944778973</v>
      </c>
      <c r="P62" s="183"/>
      <c r="Q62" s="184">
        <v>-60967647950</v>
      </c>
      <c r="R62" s="183"/>
      <c r="S62" s="189">
        <v>35977131023</v>
      </c>
      <c r="T62" s="158"/>
      <c r="U62" s="249">
        <v>0.30568093181322625</v>
      </c>
      <c r="W62" s="178"/>
      <c r="X62" s="196"/>
      <c r="Y62" s="196"/>
    </row>
    <row r="63" spans="1:25" ht="21.75" customHeight="1">
      <c r="A63" s="123" t="s">
        <v>144</v>
      </c>
      <c r="C63" s="184">
        <v>0</v>
      </c>
      <c r="D63" s="183"/>
      <c r="E63" s="184">
        <v>0</v>
      </c>
      <c r="F63" s="183"/>
      <c r="G63" s="184">
        <v>0</v>
      </c>
      <c r="H63" s="158"/>
      <c r="I63" s="159">
        <v>0</v>
      </c>
      <c r="J63" s="158"/>
      <c r="K63" s="163">
        <v>0</v>
      </c>
      <c r="L63" s="158"/>
      <c r="M63" s="184">
        <v>2442914422</v>
      </c>
      <c r="N63" s="183"/>
      <c r="O63" s="188">
        <v>0</v>
      </c>
      <c r="P63" s="183"/>
      <c r="Q63" s="184">
        <v>30439768199</v>
      </c>
      <c r="R63" s="183"/>
      <c r="S63" s="189">
        <v>32882682621</v>
      </c>
      <c r="T63" s="158"/>
      <c r="U63" s="249">
        <v>0.27938884447678491</v>
      </c>
      <c r="W63" s="178"/>
      <c r="X63" s="196"/>
      <c r="Y63" s="196"/>
    </row>
    <row r="64" spans="1:25" ht="21.75" customHeight="1">
      <c r="A64" s="123" t="s">
        <v>28</v>
      </c>
      <c r="C64" s="184">
        <v>0</v>
      </c>
      <c r="D64" s="183"/>
      <c r="E64" s="184">
        <v>2850443076</v>
      </c>
      <c r="F64" s="183"/>
      <c r="G64" s="184">
        <v>0</v>
      </c>
      <c r="H64" s="158"/>
      <c r="I64" s="159">
        <v>2850443076</v>
      </c>
      <c r="J64" s="158"/>
      <c r="K64" s="163">
        <v>6.1970316349509211E-2</v>
      </c>
      <c r="L64" s="158"/>
      <c r="M64" s="184">
        <v>13132864763</v>
      </c>
      <c r="N64" s="183"/>
      <c r="O64" s="188">
        <v>18638246837</v>
      </c>
      <c r="P64" s="183"/>
      <c r="Q64" s="184">
        <v>-98081</v>
      </c>
      <c r="R64" s="183"/>
      <c r="S64" s="189">
        <v>31771013519</v>
      </c>
      <c r="T64" s="158"/>
      <c r="U64" s="249">
        <v>0.2699435096959184</v>
      </c>
      <c r="W64" s="178"/>
      <c r="X64" s="196"/>
      <c r="Y64" s="196"/>
    </row>
    <row r="65" spans="1:25" ht="21.75" customHeight="1">
      <c r="A65" s="128" t="s">
        <v>67</v>
      </c>
      <c r="C65" s="189">
        <v>0</v>
      </c>
      <c r="D65" s="183"/>
      <c r="E65" s="189">
        <v>26455928741</v>
      </c>
      <c r="F65" s="183"/>
      <c r="G65" s="189">
        <v>0</v>
      </c>
      <c r="H65" s="158"/>
      <c r="I65" s="173">
        <v>26455928741</v>
      </c>
      <c r="J65" s="158"/>
      <c r="K65" s="190">
        <v>0.57516751946525912</v>
      </c>
      <c r="L65" s="158"/>
      <c r="M65" s="191">
        <v>0</v>
      </c>
      <c r="N65" s="183"/>
      <c r="O65" s="188">
        <v>30830489080</v>
      </c>
      <c r="P65" s="183"/>
      <c r="Q65" s="184">
        <v>0</v>
      </c>
      <c r="R65" s="183"/>
      <c r="S65" s="189">
        <v>30830489080</v>
      </c>
      <c r="T65" s="158"/>
      <c r="U65" s="250">
        <v>0.26195231143381037</v>
      </c>
      <c r="W65" s="178"/>
      <c r="X65" s="196"/>
      <c r="Y65" s="196"/>
    </row>
    <row r="66" spans="1:25" ht="21.75" customHeight="1">
      <c r="A66" s="123" t="s">
        <v>46</v>
      </c>
      <c r="C66" s="184">
        <v>0</v>
      </c>
      <c r="D66" s="183"/>
      <c r="E66" s="184">
        <v>4384613483</v>
      </c>
      <c r="F66" s="183"/>
      <c r="G66" s="184">
        <v>0</v>
      </c>
      <c r="H66" s="158"/>
      <c r="I66" s="159">
        <v>4384613483</v>
      </c>
      <c r="J66" s="158"/>
      <c r="K66" s="163">
        <v>9.5324087297028154E-2</v>
      </c>
      <c r="L66" s="158"/>
      <c r="M66" s="184">
        <v>0</v>
      </c>
      <c r="N66" s="183"/>
      <c r="O66" s="188">
        <v>11103191627</v>
      </c>
      <c r="P66" s="183"/>
      <c r="Q66" s="184">
        <v>16913066459</v>
      </c>
      <c r="R66" s="183"/>
      <c r="S66" s="189">
        <v>28016258086</v>
      </c>
      <c r="T66" s="158"/>
      <c r="U66" s="249">
        <v>0.23804110094752606</v>
      </c>
      <c r="W66" s="178"/>
      <c r="X66" s="196"/>
      <c r="Y66" s="196"/>
    </row>
    <row r="67" spans="1:25" ht="21.75" customHeight="1">
      <c r="A67" s="123" t="s">
        <v>151</v>
      </c>
      <c r="C67" s="184">
        <v>0</v>
      </c>
      <c r="D67" s="183"/>
      <c r="E67" s="184">
        <v>0</v>
      </c>
      <c r="F67" s="183"/>
      <c r="G67" s="184">
        <v>0</v>
      </c>
      <c r="H67" s="158"/>
      <c r="I67" s="159">
        <v>0</v>
      </c>
      <c r="J67" s="158"/>
      <c r="K67" s="163">
        <v>0</v>
      </c>
      <c r="L67" s="158"/>
      <c r="M67" s="184">
        <v>13200000000</v>
      </c>
      <c r="N67" s="183"/>
      <c r="O67" s="188">
        <v>0</v>
      </c>
      <c r="P67" s="183"/>
      <c r="Q67" s="184">
        <v>13486934355</v>
      </c>
      <c r="R67" s="183"/>
      <c r="S67" s="189">
        <v>26686934355</v>
      </c>
      <c r="T67" s="158"/>
      <c r="U67" s="249">
        <v>0.22674645612124081</v>
      </c>
      <c r="W67" s="178"/>
      <c r="X67" s="196"/>
      <c r="Y67" s="196"/>
    </row>
    <row r="68" spans="1:25" ht="21.75" customHeight="1">
      <c r="A68" s="123" t="s">
        <v>165</v>
      </c>
      <c r="C68" s="184">
        <v>0</v>
      </c>
      <c r="D68" s="183"/>
      <c r="E68" s="184">
        <v>0</v>
      </c>
      <c r="F68" s="183"/>
      <c r="G68" s="184">
        <v>0</v>
      </c>
      <c r="H68" s="158"/>
      <c r="I68" s="159">
        <v>0</v>
      </c>
      <c r="J68" s="158"/>
      <c r="K68" s="163">
        <v>0</v>
      </c>
      <c r="L68" s="158"/>
      <c r="M68" s="184">
        <v>8928874080</v>
      </c>
      <c r="N68" s="183"/>
      <c r="O68" s="188">
        <v>0</v>
      </c>
      <c r="P68" s="183"/>
      <c r="Q68" s="184">
        <v>15627491966</v>
      </c>
      <c r="R68" s="183"/>
      <c r="S68" s="189">
        <v>24556366046</v>
      </c>
      <c r="T68" s="158"/>
      <c r="U68" s="249">
        <v>0.20864400916485357</v>
      </c>
      <c r="W68" s="178"/>
      <c r="X68" s="196"/>
      <c r="Y68" s="196"/>
    </row>
    <row r="69" spans="1:25" ht="21.75" customHeight="1">
      <c r="A69" s="123" t="s">
        <v>88</v>
      </c>
      <c r="C69" s="184">
        <v>0</v>
      </c>
      <c r="D69" s="183"/>
      <c r="E69" s="184">
        <v>22243050623</v>
      </c>
      <c r="F69" s="183"/>
      <c r="G69" s="184">
        <v>0</v>
      </c>
      <c r="H69" s="158"/>
      <c r="I69" s="159">
        <v>22243050623</v>
      </c>
      <c r="J69" s="158"/>
      <c r="K69" s="163">
        <v>0.48357706045467369</v>
      </c>
      <c r="L69" s="158"/>
      <c r="M69" s="181">
        <v>0</v>
      </c>
      <c r="N69" s="183"/>
      <c r="O69" s="188">
        <v>22243050623</v>
      </c>
      <c r="P69" s="183"/>
      <c r="Q69" s="184">
        <v>0</v>
      </c>
      <c r="R69" s="183"/>
      <c r="S69" s="189">
        <v>22243050623</v>
      </c>
      <c r="T69" s="158"/>
      <c r="U69" s="249">
        <v>0.18898884506551283</v>
      </c>
      <c r="W69" s="178"/>
      <c r="X69" s="196"/>
      <c r="Y69" s="196"/>
    </row>
    <row r="70" spans="1:25" ht="21.75" customHeight="1">
      <c r="A70" s="123" t="s">
        <v>179</v>
      </c>
      <c r="C70" s="184">
        <v>0</v>
      </c>
      <c r="D70" s="183"/>
      <c r="E70" s="184">
        <v>0</v>
      </c>
      <c r="F70" s="183"/>
      <c r="G70" s="184">
        <v>0</v>
      </c>
      <c r="H70" s="158"/>
      <c r="I70" s="159">
        <v>0</v>
      </c>
      <c r="J70" s="158"/>
      <c r="K70" s="163">
        <v>0</v>
      </c>
      <c r="L70" s="158"/>
      <c r="M70" s="184">
        <v>0</v>
      </c>
      <c r="N70" s="183"/>
      <c r="O70" s="188">
        <v>0</v>
      </c>
      <c r="P70" s="183"/>
      <c r="Q70" s="184">
        <v>21160029627</v>
      </c>
      <c r="R70" s="183"/>
      <c r="S70" s="189">
        <v>21160029627</v>
      </c>
      <c r="T70" s="158"/>
      <c r="U70" s="249">
        <v>0.17978691990313889</v>
      </c>
      <c r="W70" s="178"/>
      <c r="X70" s="196"/>
      <c r="Y70" s="196"/>
    </row>
    <row r="71" spans="1:25" ht="21.75" customHeight="1">
      <c r="A71" s="123" t="s">
        <v>147</v>
      </c>
      <c r="C71" s="184">
        <v>0</v>
      </c>
      <c r="D71" s="183"/>
      <c r="E71" s="184">
        <v>0</v>
      </c>
      <c r="F71" s="183"/>
      <c r="G71" s="184">
        <v>0</v>
      </c>
      <c r="H71" s="158"/>
      <c r="I71" s="159">
        <v>0</v>
      </c>
      <c r="J71" s="158"/>
      <c r="K71" s="163">
        <v>0</v>
      </c>
      <c r="L71" s="158"/>
      <c r="M71" s="184">
        <v>0</v>
      </c>
      <c r="N71" s="183"/>
      <c r="O71" s="188">
        <v>0</v>
      </c>
      <c r="P71" s="183"/>
      <c r="Q71" s="184">
        <v>20191165937</v>
      </c>
      <c r="R71" s="183"/>
      <c r="S71" s="189">
        <v>20191165937</v>
      </c>
      <c r="T71" s="158"/>
      <c r="U71" s="249">
        <v>0.17155493621967438</v>
      </c>
      <c r="W71" s="178"/>
      <c r="X71" s="196"/>
      <c r="Y71" s="196"/>
    </row>
    <row r="72" spans="1:25" ht="21.75" customHeight="1">
      <c r="A72" s="123" t="s">
        <v>169</v>
      </c>
      <c r="C72" s="184">
        <v>0</v>
      </c>
      <c r="D72" s="183"/>
      <c r="E72" s="184">
        <v>0</v>
      </c>
      <c r="F72" s="183"/>
      <c r="G72" s="184">
        <v>0</v>
      </c>
      <c r="H72" s="158"/>
      <c r="I72" s="159">
        <v>0</v>
      </c>
      <c r="J72" s="158"/>
      <c r="K72" s="163">
        <v>0</v>
      </c>
      <c r="L72" s="158"/>
      <c r="M72" s="184">
        <v>2026120000</v>
      </c>
      <c r="N72" s="183"/>
      <c r="O72" s="188">
        <v>0</v>
      </c>
      <c r="P72" s="183"/>
      <c r="Q72" s="184">
        <v>16855727446</v>
      </c>
      <c r="R72" s="183"/>
      <c r="S72" s="189">
        <v>18881847446</v>
      </c>
      <c r="T72" s="158"/>
      <c r="U72" s="249">
        <v>0.1604302666034868</v>
      </c>
      <c r="W72" s="178"/>
      <c r="X72" s="196"/>
      <c r="Y72" s="196"/>
    </row>
    <row r="73" spans="1:25" ht="21.75" customHeight="1">
      <c r="A73" s="123" t="s">
        <v>79</v>
      </c>
      <c r="C73" s="184">
        <v>0</v>
      </c>
      <c r="D73" s="183"/>
      <c r="E73" s="184">
        <v>2067035542</v>
      </c>
      <c r="F73" s="183"/>
      <c r="G73" s="184">
        <v>0</v>
      </c>
      <c r="H73" s="158"/>
      <c r="I73" s="159">
        <v>2067035542</v>
      </c>
      <c r="J73" s="158"/>
      <c r="K73" s="163">
        <v>4.4938573768388855E-2</v>
      </c>
      <c r="L73" s="158"/>
      <c r="M73" s="184">
        <v>4371198928</v>
      </c>
      <c r="N73" s="183"/>
      <c r="O73" s="188">
        <v>10555918687</v>
      </c>
      <c r="P73" s="183"/>
      <c r="Q73" s="184">
        <v>0</v>
      </c>
      <c r="R73" s="183"/>
      <c r="S73" s="189">
        <v>14927117615</v>
      </c>
      <c r="T73" s="158"/>
      <c r="U73" s="249">
        <v>0.12682876850079464</v>
      </c>
      <c r="W73" s="178"/>
      <c r="X73" s="196"/>
      <c r="Y73" s="196"/>
    </row>
    <row r="74" spans="1:25" ht="21.75" customHeight="1">
      <c r="A74" s="123" t="s">
        <v>80</v>
      </c>
      <c r="C74" s="184">
        <v>0</v>
      </c>
      <c r="D74" s="183"/>
      <c r="E74" s="184">
        <v>-1863160968</v>
      </c>
      <c r="F74" s="183"/>
      <c r="G74" s="184">
        <v>0</v>
      </c>
      <c r="H74" s="158"/>
      <c r="I74" s="159">
        <v>-1863160968</v>
      </c>
      <c r="J74" s="158"/>
      <c r="K74" s="163">
        <v>-4.0506220092296208E-2</v>
      </c>
      <c r="L74" s="158"/>
      <c r="M74" s="184">
        <v>5707520206</v>
      </c>
      <c r="N74" s="183"/>
      <c r="O74" s="188">
        <v>7241054171</v>
      </c>
      <c r="P74" s="183"/>
      <c r="Q74" s="184">
        <v>-12734296</v>
      </c>
      <c r="R74" s="183"/>
      <c r="S74" s="189">
        <v>12935840081</v>
      </c>
      <c r="T74" s="158"/>
      <c r="U74" s="249">
        <v>0.10990981040759015</v>
      </c>
      <c r="W74" s="178"/>
      <c r="X74" s="196"/>
      <c r="Y74" s="196"/>
    </row>
    <row r="75" spans="1:25" ht="21.75" customHeight="1">
      <c r="A75" s="123" t="s">
        <v>177</v>
      </c>
      <c r="C75" s="184">
        <v>0</v>
      </c>
      <c r="D75" s="183"/>
      <c r="E75" s="184">
        <v>0</v>
      </c>
      <c r="F75" s="183"/>
      <c r="G75" s="184">
        <v>0</v>
      </c>
      <c r="H75" s="158"/>
      <c r="I75" s="159">
        <v>0</v>
      </c>
      <c r="J75" s="158"/>
      <c r="K75" s="163">
        <v>0</v>
      </c>
      <c r="L75" s="158"/>
      <c r="M75" s="184">
        <v>4088829000</v>
      </c>
      <c r="N75" s="183"/>
      <c r="O75" s="188">
        <v>0</v>
      </c>
      <c r="P75" s="183"/>
      <c r="Q75" s="184">
        <v>8729344782</v>
      </c>
      <c r="R75" s="183"/>
      <c r="S75" s="189">
        <v>12818173782</v>
      </c>
      <c r="T75" s="158"/>
      <c r="U75" s="249">
        <v>0.1089100546489017</v>
      </c>
      <c r="W75" s="178"/>
      <c r="X75" s="196"/>
      <c r="Y75" s="196"/>
    </row>
    <row r="76" spans="1:25" ht="21.75" customHeight="1">
      <c r="A76" s="123" t="s">
        <v>171</v>
      </c>
      <c r="C76" s="184">
        <v>0</v>
      </c>
      <c r="D76" s="183"/>
      <c r="E76" s="184">
        <v>0</v>
      </c>
      <c r="F76" s="183"/>
      <c r="G76" s="184">
        <v>0</v>
      </c>
      <c r="H76" s="158"/>
      <c r="I76" s="159">
        <v>0</v>
      </c>
      <c r="J76" s="158"/>
      <c r="K76" s="163">
        <v>0</v>
      </c>
      <c r="L76" s="158"/>
      <c r="M76" s="184">
        <v>7400001373</v>
      </c>
      <c r="N76" s="183"/>
      <c r="O76" s="188">
        <v>0</v>
      </c>
      <c r="P76" s="183"/>
      <c r="Q76" s="184">
        <v>3881327145</v>
      </c>
      <c r="R76" s="183"/>
      <c r="S76" s="189">
        <v>11281328518</v>
      </c>
      <c r="T76" s="158"/>
      <c r="U76" s="249">
        <v>9.5852195976070531E-2</v>
      </c>
      <c r="W76" s="178"/>
      <c r="X76" s="196"/>
      <c r="Y76" s="196"/>
    </row>
    <row r="77" spans="1:25" ht="21.75" customHeight="1">
      <c r="A77" s="123" t="s">
        <v>153</v>
      </c>
      <c r="C77" s="184">
        <v>0</v>
      </c>
      <c r="D77" s="183"/>
      <c r="E77" s="184">
        <v>0</v>
      </c>
      <c r="F77" s="183"/>
      <c r="G77" s="184">
        <v>0</v>
      </c>
      <c r="H77" s="158"/>
      <c r="I77" s="159">
        <v>0</v>
      </c>
      <c r="J77" s="158"/>
      <c r="K77" s="163">
        <v>0</v>
      </c>
      <c r="L77" s="158"/>
      <c r="M77" s="184">
        <v>0</v>
      </c>
      <c r="N77" s="183"/>
      <c r="O77" s="188">
        <v>0</v>
      </c>
      <c r="P77" s="183"/>
      <c r="Q77" s="184">
        <v>10712462615</v>
      </c>
      <c r="R77" s="183"/>
      <c r="S77" s="189">
        <v>10712462615</v>
      </c>
      <c r="T77" s="158"/>
      <c r="U77" s="249">
        <v>9.1018807254923076E-2</v>
      </c>
      <c r="W77" s="178"/>
      <c r="X77" s="196"/>
      <c r="Y77" s="196"/>
    </row>
    <row r="78" spans="1:25" ht="21.75" customHeight="1">
      <c r="A78" s="123" t="s">
        <v>145</v>
      </c>
      <c r="C78" s="184">
        <v>0</v>
      </c>
      <c r="D78" s="183"/>
      <c r="E78" s="184">
        <v>0</v>
      </c>
      <c r="F78" s="183"/>
      <c r="G78" s="184">
        <v>0</v>
      </c>
      <c r="H78" s="158"/>
      <c r="I78" s="159">
        <v>0</v>
      </c>
      <c r="J78" s="158"/>
      <c r="K78" s="163">
        <v>0</v>
      </c>
      <c r="L78" s="158"/>
      <c r="M78" s="184">
        <v>2730000000</v>
      </c>
      <c r="N78" s="183"/>
      <c r="O78" s="188">
        <v>0</v>
      </c>
      <c r="P78" s="183"/>
      <c r="Q78" s="184">
        <v>7821216293</v>
      </c>
      <c r="R78" s="183"/>
      <c r="S78" s="189">
        <v>10551216293</v>
      </c>
      <c r="T78" s="158"/>
      <c r="U78" s="249">
        <v>8.9648772331101481E-2</v>
      </c>
      <c r="W78" s="178"/>
      <c r="X78" s="196"/>
      <c r="Y78" s="196"/>
    </row>
    <row r="79" spans="1:25" ht="21.75" customHeight="1">
      <c r="A79" s="123" t="s">
        <v>164</v>
      </c>
      <c r="C79" s="184">
        <v>0</v>
      </c>
      <c r="D79" s="183"/>
      <c r="E79" s="184">
        <v>0</v>
      </c>
      <c r="F79" s="183"/>
      <c r="G79" s="184">
        <v>0</v>
      </c>
      <c r="H79" s="158"/>
      <c r="I79" s="159">
        <v>0</v>
      </c>
      <c r="J79" s="158"/>
      <c r="K79" s="163">
        <v>0</v>
      </c>
      <c r="L79" s="158"/>
      <c r="M79" s="184">
        <v>32554624960</v>
      </c>
      <c r="N79" s="183"/>
      <c r="O79" s="188">
        <v>0</v>
      </c>
      <c r="P79" s="183"/>
      <c r="Q79" s="184">
        <v>-22696312255</v>
      </c>
      <c r="R79" s="183"/>
      <c r="S79" s="189">
        <v>9858312705</v>
      </c>
      <c r="T79" s="158"/>
      <c r="U79" s="249">
        <v>8.3761493150858873E-2</v>
      </c>
      <c r="W79" s="178"/>
      <c r="X79" s="196"/>
      <c r="Y79" s="196"/>
    </row>
    <row r="80" spans="1:25" ht="21.75" customHeight="1">
      <c r="A80" s="123" t="s">
        <v>41</v>
      </c>
      <c r="C80" s="184">
        <v>0</v>
      </c>
      <c r="D80" s="183"/>
      <c r="E80" s="184">
        <v>880887692</v>
      </c>
      <c r="F80" s="183"/>
      <c r="G80" s="184">
        <v>0</v>
      </c>
      <c r="H80" s="158"/>
      <c r="I80" s="159">
        <v>880887692</v>
      </c>
      <c r="J80" s="158"/>
      <c r="K80" s="163">
        <v>1.915101880169209E-2</v>
      </c>
      <c r="L80" s="158"/>
      <c r="M80" s="184">
        <v>1947750000</v>
      </c>
      <c r="N80" s="183"/>
      <c r="O80" s="188">
        <v>2850968653</v>
      </c>
      <c r="P80" s="183"/>
      <c r="Q80" s="184">
        <v>2656742634</v>
      </c>
      <c r="R80" s="183"/>
      <c r="S80" s="189">
        <v>7455461287</v>
      </c>
      <c r="T80" s="158"/>
      <c r="U80" s="249">
        <v>6.3345583388810148E-2</v>
      </c>
      <c r="W80" s="178"/>
      <c r="X80" s="196"/>
      <c r="Y80" s="196"/>
    </row>
    <row r="81" spans="1:25" ht="21.75" customHeight="1">
      <c r="A81" s="123" t="s">
        <v>176</v>
      </c>
      <c r="C81" s="184">
        <v>0</v>
      </c>
      <c r="D81" s="183"/>
      <c r="E81" s="184">
        <v>0</v>
      </c>
      <c r="F81" s="183"/>
      <c r="G81" s="184">
        <v>0</v>
      </c>
      <c r="H81" s="158"/>
      <c r="I81" s="159">
        <v>0</v>
      </c>
      <c r="J81" s="158"/>
      <c r="K81" s="163">
        <v>0</v>
      </c>
      <c r="L81" s="158"/>
      <c r="M81" s="184">
        <v>0</v>
      </c>
      <c r="N81" s="183"/>
      <c r="O81" s="188">
        <v>0</v>
      </c>
      <c r="P81" s="183"/>
      <c r="Q81" s="184">
        <v>6989662714</v>
      </c>
      <c r="R81" s="183"/>
      <c r="S81" s="189">
        <v>6989662714</v>
      </c>
      <c r="T81" s="158"/>
      <c r="U81" s="249">
        <v>5.9387909783850244E-2</v>
      </c>
      <c r="W81" s="178"/>
      <c r="X81" s="196"/>
      <c r="Y81" s="196"/>
    </row>
    <row r="82" spans="1:25" ht="21.75" customHeight="1">
      <c r="A82" s="123" t="s">
        <v>166</v>
      </c>
      <c r="C82" s="184">
        <v>0</v>
      </c>
      <c r="D82" s="183"/>
      <c r="E82" s="184">
        <v>0</v>
      </c>
      <c r="F82" s="183"/>
      <c r="G82" s="184">
        <v>0</v>
      </c>
      <c r="H82" s="158"/>
      <c r="I82" s="159">
        <v>0</v>
      </c>
      <c r="J82" s="158"/>
      <c r="K82" s="163">
        <v>0</v>
      </c>
      <c r="L82" s="158"/>
      <c r="M82" s="184">
        <v>0</v>
      </c>
      <c r="N82" s="183"/>
      <c r="O82" s="188">
        <v>0</v>
      </c>
      <c r="P82" s="183"/>
      <c r="Q82" s="184">
        <v>4914022892</v>
      </c>
      <c r="R82" s="183"/>
      <c r="S82" s="189">
        <v>4914022892</v>
      </c>
      <c r="T82" s="158"/>
      <c r="U82" s="249">
        <v>4.1752164607505395E-2</v>
      </c>
      <c r="W82" s="178"/>
      <c r="X82" s="196"/>
      <c r="Y82" s="196"/>
    </row>
    <row r="83" spans="1:25" ht="21.75" customHeight="1">
      <c r="A83" s="123" t="s">
        <v>163</v>
      </c>
      <c r="C83" s="184">
        <v>0</v>
      </c>
      <c r="D83" s="183"/>
      <c r="E83" s="184">
        <v>0</v>
      </c>
      <c r="F83" s="183"/>
      <c r="G83" s="184">
        <v>0</v>
      </c>
      <c r="H83" s="158"/>
      <c r="I83" s="159">
        <v>0</v>
      </c>
      <c r="J83" s="158"/>
      <c r="K83" s="163">
        <v>0</v>
      </c>
      <c r="L83" s="158"/>
      <c r="M83" s="184">
        <v>2456126945</v>
      </c>
      <c r="N83" s="183"/>
      <c r="O83" s="188">
        <v>0</v>
      </c>
      <c r="P83" s="183"/>
      <c r="Q83" s="184">
        <v>2228014887</v>
      </c>
      <c r="R83" s="183"/>
      <c r="S83" s="189">
        <v>4684141832</v>
      </c>
      <c r="T83" s="158"/>
      <c r="U83" s="249">
        <v>3.979897227034853E-2</v>
      </c>
      <c r="W83" s="178"/>
      <c r="X83" s="196"/>
      <c r="Y83" s="196"/>
    </row>
    <row r="84" spans="1:25" ht="21.75" customHeight="1">
      <c r="A84" s="123" t="s">
        <v>178</v>
      </c>
      <c r="C84" s="184">
        <v>0</v>
      </c>
      <c r="D84" s="183"/>
      <c r="E84" s="184">
        <v>0</v>
      </c>
      <c r="F84" s="183"/>
      <c r="G84" s="184">
        <v>0</v>
      </c>
      <c r="H84" s="158"/>
      <c r="I84" s="159">
        <v>0</v>
      </c>
      <c r="J84" s="158"/>
      <c r="K84" s="163">
        <v>0</v>
      </c>
      <c r="L84" s="158"/>
      <c r="M84" s="184">
        <v>0</v>
      </c>
      <c r="N84" s="183"/>
      <c r="O84" s="188">
        <v>0</v>
      </c>
      <c r="P84" s="183"/>
      <c r="Q84" s="184">
        <v>3689274466</v>
      </c>
      <c r="R84" s="183"/>
      <c r="S84" s="189">
        <v>3689274466</v>
      </c>
      <c r="T84" s="158"/>
      <c r="U84" s="249">
        <v>3.1346047458888915E-2</v>
      </c>
      <c r="W84" s="178"/>
      <c r="X84" s="196"/>
      <c r="Y84" s="196"/>
    </row>
    <row r="85" spans="1:25" ht="21.75" customHeight="1">
      <c r="A85" s="123" t="s">
        <v>155</v>
      </c>
      <c r="C85" s="184">
        <v>0</v>
      </c>
      <c r="D85" s="183"/>
      <c r="E85" s="184">
        <v>0</v>
      </c>
      <c r="F85" s="183"/>
      <c r="G85" s="184">
        <v>0</v>
      </c>
      <c r="H85" s="158"/>
      <c r="I85" s="159">
        <v>0</v>
      </c>
      <c r="J85" s="158"/>
      <c r="K85" s="163">
        <v>0</v>
      </c>
      <c r="L85" s="158"/>
      <c r="M85" s="184">
        <v>0</v>
      </c>
      <c r="N85" s="183"/>
      <c r="O85" s="188">
        <v>0</v>
      </c>
      <c r="P85" s="183"/>
      <c r="Q85" s="184">
        <v>3374250273</v>
      </c>
      <c r="R85" s="183"/>
      <c r="S85" s="189">
        <v>3374250273</v>
      </c>
      <c r="T85" s="158"/>
      <c r="U85" s="249">
        <v>2.8669433562178041E-2</v>
      </c>
      <c r="W85" s="178"/>
      <c r="X85" s="196"/>
      <c r="Y85" s="196"/>
    </row>
    <row r="86" spans="1:25" ht="21.75" customHeight="1">
      <c r="A86" s="123" t="s">
        <v>83</v>
      </c>
      <c r="C86" s="184">
        <v>0</v>
      </c>
      <c r="D86" s="183"/>
      <c r="E86" s="184">
        <v>522182087</v>
      </c>
      <c r="F86" s="183"/>
      <c r="G86" s="184">
        <v>0</v>
      </c>
      <c r="H86" s="158"/>
      <c r="I86" s="159">
        <v>522182087</v>
      </c>
      <c r="J86" s="158"/>
      <c r="K86" s="163">
        <v>1.1352547046421685E-2</v>
      </c>
      <c r="L86" s="158"/>
      <c r="M86" s="184">
        <v>497506649</v>
      </c>
      <c r="N86" s="183"/>
      <c r="O86" s="188">
        <v>1677208460</v>
      </c>
      <c r="P86" s="183"/>
      <c r="Q86" s="184">
        <v>691958712</v>
      </c>
      <c r="R86" s="183"/>
      <c r="S86" s="189">
        <v>2866673821</v>
      </c>
      <c r="T86" s="158"/>
      <c r="U86" s="249">
        <v>2.4356792770597952E-2</v>
      </c>
      <c r="W86" s="178"/>
      <c r="X86" s="196"/>
      <c r="Y86" s="196"/>
    </row>
    <row r="87" spans="1:25" ht="21.75" customHeight="1">
      <c r="A87" s="170" t="s">
        <v>289</v>
      </c>
      <c r="B87" s="158"/>
      <c r="C87" s="185"/>
      <c r="D87" s="183"/>
      <c r="E87" s="180">
        <v>0</v>
      </c>
      <c r="F87" s="180"/>
      <c r="G87" s="180">
        <v>0</v>
      </c>
      <c r="H87" s="175"/>
      <c r="I87" s="159">
        <v>2382941040</v>
      </c>
      <c r="J87" s="175"/>
      <c r="K87" s="163">
        <v>5.1806545913646057E-2</v>
      </c>
      <c r="L87" s="175"/>
      <c r="M87" s="180">
        <v>0</v>
      </c>
      <c r="N87" s="180"/>
      <c r="O87" s="180">
        <v>0</v>
      </c>
      <c r="P87" s="180">
        <v>2382941040</v>
      </c>
      <c r="Q87" s="188">
        <v>2382941040</v>
      </c>
      <c r="R87" s="183"/>
      <c r="S87" s="189">
        <v>2382941040</v>
      </c>
      <c r="T87" s="176">
        <v>3.3235746603506797E-2</v>
      </c>
      <c r="U87" s="141">
        <v>2.0246740550198497E-2</v>
      </c>
      <c r="W87" s="178"/>
      <c r="X87" s="196"/>
      <c r="Y87" s="196"/>
    </row>
    <row r="88" spans="1:25" ht="21.75" customHeight="1">
      <c r="A88" s="123" t="s">
        <v>160</v>
      </c>
      <c r="C88" s="184">
        <v>0</v>
      </c>
      <c r="D88" s="183"/>
      <c r="E88" s="184">
        <v>0</v>
      </c>
      <c r="F88" s="183"/>
      <c r="G88" s="184">
        <v>0</v>
      </c>
      <c r="H88" s="158"/>
      <c r="I88" s="159">
        <v>0</v>
      </c>
      <c r="J88" s="158"/>
      <c r="K88" s="163">
        <v>0</v>
      </c>
      <c r="L88" s="158"/>
      <c r="M88" s="184">
        <v>5800000000</v>
      </c>
      <c r="N88" s="183"/>
      <c r="O88" s="188">
        <v>0</v>
      </c>
      <c r="P88" s="183"/>
      <c r="Q88" s="184">
        <v>-4031759728</v>
      </c>
      <c r="R88" s="183"/>
      <c r="S88" s="189">
        <v>1768240272</v>
      </c>
      <c r="T88" s="158"/>
      <c r="U88" s="249">
        <v>1.5023914321269326E-2</v>
      </c>
      <c r="W88" s="178"/>
      <c r="X88" s="196"/>
      <c r="Y88" s="196"/>
    </row>
    <row r="89" spans="1:25" ht="21.75" customHeight="1">
      <c r="A89" s="123" t="s">
        <v>174</v>
      </c>
      <c r="C89" s="184">
        <v>0</v>
      </c>
      <c r="D89" s="183"/>
      <c r="E89" s="184">
        <v>0</v>
      </c>
      <c r="F89" s="183"/>
      <c r="G89" s="184">
        <v>0</v>
      </c>
      <c r="H89" s="158"/>
      <c r="I89" s="159">
        <v>0</v>
      </c>
      <c r="J89" s="158"/>
      <c r="K89" s="163">
        <v>0</v>
      </c>
      <c r="L89" s="158"/>
      <c r="M89" s="184">
        <v>0</v>
      </c>
      <c r="N89" s="183"/>
      <c r="O89" s="188">
        <v>0</v>
      </c>
      <c r="P89" s="183"/>
      <c r="Q89" s="184">
        <v>1176485516</v>
      </c>
      <c r="R89" s="183"/>
      <c r="S89" s="189">
        <v>1176485516</v>
      </c>
      <c r="T89" s="158"/>
      <c r="U89" s="249">
        <v>9.9960496729362656E-3</v>
      </c>
      <c r="W89" s="178"/>
      <c r="X89" s="196"/>
      <c r="Y89" s="196"/>
    </row>
    <row r="90" spans="1:25" ht="21.75" customHeight="1">
      <c r="A90" s="123" t="s">
        <v>152</v>
      </c>
      <c r="C90" s="184">
        <v>0</v>
      </c>
      <c r="D90" s="183"/>
      <c r="E90" s="184">
        <v>0</v>
      </c>
      <c r="F90" s="183"/>
      <c r="G90" s="184">
        <v>0</v>
      </c>
      <c r="H90" s="158"/>
      <c r="I90" s="159">
        <v>0</v>
      </c>
      <c r="J90" s="158"/>
      <c r="K90" s="163">
        <v>0</v>
      </c>
      <c r="L90" s="158"/>
      <c r="M90" s="184">
        <v>0</v>
      </c>
      <c r="N90" s="183"/>
      <c r="O90" s="188">
        <v>0</v>
      </c>
      <c r="P90" s="183"/>
      <c r="Q90" s="184">
        <v>957943198</v>
      </c>
      <c r="R90" s="183"/>
      <c r="S90" s="189">
        <v>957943198</v>
      </c>
      <c r="T90" s="158"/>
      <c r="U90" s="249">
        <v>8.1391973473810449E-3</v>
      </c>
      <c r="W90" s="178"/>
      <c r="X90" s="196"/>
      <c r="Y90" s="196"/>
    </row>
    <row r="91" spans="1:25" ht="21.75" customHeight="1">
      <c r="A91" s="123" t="s">
        <v>62</v>
      </c>
      <c r="C91" s="184">
        <v>0</v>
      </c>
      <c r="D91" s="183"/>
      <c r="E91" s="184">
        <v>35689438632</v>
      </c>
      <c r="F91" s="183"/>
      <c r="G91" s="184">
        <v>-1752014149</v>
      </c>
      <c r="H91" s="158"/>
      <c r="I91" s="159">
        <v>33937424483</v>
      </c>
      <c r="J91" s="158"/>
      <c r="K91" s="163">
        <v>0.73781965653226367</v>
      </c>
      <c r="L91" s="158"/>
      <c r="M91" s="184">
        <v>11637281077</v>
      </c>
      <c r="N91" s="183"/>
      <c r="O91" s="188">
        <v>-9201368446</v>
      </c>
      <c r="P91" s="183"/>
      <c r="Q91" s="184">
        <v>-1752014149</v>
      </c>
      <c r="R91" s="183"/>
      <c r="S91" s="189">
        <v>683898482</v>
      </c>
      <c r="T91" s="158"/>
      <c r="U91" s="249">
        <v>5.8107669872220578E-3</v>
      </c>
      <c r="W91" s="178"/>
      <c r="X91" s="196"/>
      <c r="Y91" s="196"/>
    </row>
    <row r="92" spans="1:25" ht="21.75" customHeight="1">
      <c r="A92" s="123" t="s">
        <v>167</v>
      </c>
      <c r="C92" s="184">
        <v>0</v>
      </c>
      <c r="D92" s="183"/>
      <c r="E92" s="184">
        <v>0</v>
      </c>
      <c r="F92" s="183"/>
      <c r="G92" s="184">
        <v>0</v>
      </c>
      <c r="H92" s="158"/>
      <c r="I92" s="159">
        <v>0</v>
      </c>
      <c r="J92" s="158"/>
      <c r="K92" s="163">
        <v>0</v>
      </c>
      <c r="L92" s="158"/>
      <c r="M92" s="184">
        <v>0</v>
      </c>
      <c r="N92" s="183"/>
      <c r="O92" s="188">
        <v>0</v>
      </c>
      <c r="P92" s="183"/>
      <c r="Q92" s="184">
        <v>539532930</v>
      </c>
      <c r="R92" s="183"/>
      <c r="S92" s="189">
        <v>539532930</v>
      </c>
      <c r="T92" s="158"/>
      <c r="U92" s="249">
        <v>4.5841601066211888E-3</v>
      </c>
      <c r="W92" s="178"/>
      <c r="X92" s="196"/>
      <c r="Y92" s="196"/>
    </row>
    <row r="93" spans="1:25" ht="21.75" customHeight="1">
      <c r="A93" s="123" t="s">
        <v>172</v>
      </c>
      <c r="C93" s="184">
        <v>0</v>
      </c>
      <c r="D93" s="183"/>
      <c r="E93" s="184">
        <v>0</v>
      </c>
      <c r="F93" s="183"/>
      <c r="G93" s="184">
        <v>0</v>
      </c>
      <c r="H93" s="158"/>
      <c r="I93" s="159">
        <v>0</v>
      </c>
      <c r="J93" s="158"/>
      <c r="K93" s="163">
        <v>0</v>
      </c>
      <c r="L93" s="158"/>
      <c r="M93" s="184">
        <v>12498000000</v>
      </c>
      <c r="N93" s="183"/>
      <c r="O93" s="188">
        <v>0</v>
      </c>
      <c r="P93" s="183"/>
      <c r="Q93" s="184">
        <v>-12030204229</v>
      </c>
      <c r="R93" s="183"/>
      <c r="S93" s="189">
        <v>467795771</v>
      </c>
      <c r="T93" s="158"/>
      <c r="U93" s="249">
        <v>3.9746428664962146E-3</v>
      </c>
      <c r="W93" s="178"/>
      <c r="X93" s="196"/>
      <c r="Y93" s="196"/>
    </row>
    <row r="94" spans="1:25" ht="21.75" customHeight="1">
      <c r="A94" s="123" t="s">
        <v>168</v>
      </c>
      <c r="C94" s="184">
        <v>0</v>
      </c>
      <c r="D94" s="183"/>
      <c r="E94" s="184">
        <v>0</v>
      </c>
      <c r="F94" s="183"/>
      <c r="G94" s="184">
        <v>0</v>
      </c>
      <c r="H94" s="158"/>
      <c r="I94" s="159">
        <v>0</v>
      </c>
      <c r="J94" s="158"/>
      <c r="K94" s="163">
        <v>0</v>
      </c>
      <c r="L94" s="158"/>
      <c r="M94" s="184">
        <v>0</v>
      </c>
      <c r="N94" s="183"/>
      <c r="O94" s="188">
        <v>0</v>
      </c>
      <c r="P94" s="183"/>
      <c r="Q94" s="184">
        <v>449093913</v>
      </c>
      <c r="R94" s="183"/>
      <c r="S94" s="189">
        <v>449093913</v>
      </c>
      <c r="T94" s="158"/>
      <c r="U94" s="249">
        <v>3.8157418864146202E-3</v>
      </c>
      <c r="W94" s="178"/>
      <c r="X94" s="196"/>
      <c r="Y94" s="196"/>
    </row>
    <row r="95" spans="1:25" ht="21.75" customHeight="1">
      <c r="A95" s="123" t="s">
        <v>175</v>
      </c>
      <c r="C95" s="184">
        <v>0</v>
      </c>
      <c r="D95" s="183"/>
      <c r="E95" s="184">
        <v>0</v>
      </c>
      <c r="F95" s="183"/>
      <c r="G95" s="184">
        <v>0</v>
      </c>
      <c r="H95" s="158"/>
      <c r="I95" s="159">
        <v>0</v>
      </c>
      <c r="J95" s="158"/>
      <c r="K95" s="163">
        <v>0</v>
      </c>
      <c r="L95" s="158"/>
      <c r="M95" s="184">
        <v>502600000</v>
      </c>
      <c r="N95" s="183"/>
      <c r="O95" s="188">
        <v>0</v>
      </c>
      <c r="P95" s="183"/>
      <c r="Q95" s="184">
        <v>-55262144</v>
      </c>
      <c r="R95" s="183"/>
      <c r="S95" s="189">
        <v>447337856</v>
      </c>
      <c r="T95" s="158"/>
      <c r="U95" s="249">
        <v>3.8008214876831597E-3</v>
      </c>
      <c r="W95" s="178"/>
      <c r="X95" s="196"/>
      <c r="Y95" s="196"/>
    </row>
    <row r="96" spans="1:25" ht="21.75" customHeight="1">
      <c r="A96" s="123" t="s">
        <v>158</v>
      </c>
      <c r="C96" s="184">
        <v>0</v>
      </c>
      <c r="D96" s="183"/>
      <c r="E96" s="184">
        <v>0</v>
      </c>
      <c r="F96" s="183"/>
      <c r="G96" s="184">
        <v>0</v>
      </c>
      <c r="H96" s="158"/>
      <c r="I96" s="159">
        <v>0</v>
      </c>
      <c r="J96" s="158"/>
      <c r="K96" s="163">
        <v>0</v>
      </c>
      <c r="L96" s="158"/>
      <c r="M96" s="184">
        <v>0</v>
      </c>
      <c r="N96" s="183"/>
      <c r="O96" s="188">
        <v>0</v>
      </c>
      <c r="P96" s="183"/>
      <c r="Q96" s="184">
        <v>302002614</v>
      </c>
      <c r="R96" s="183"/>
      <c r="S96" s="189">
        <v>302002614</v>
      </c>
      <c r="T96" s="158"/>
      <c r="U96" s="249">
        <v>2.565975602627476E-3</v>
      </c>
      <c r="W96" s="178"/>
      <c r="X96" s="196"/>
      <c r="Y96" s="196"/>
    </row>
    <row r="97" spans="1:25" ht="21.75" customHeight="1">
      <c r="A97" s="123" t="s">
        <v>161</v>
      </c>
      <c r="C97" s="184">
        <v>0</v>
      </c>
      <c r="D97" s="183"/>
      <c r="E97" s="184">
        <v>0</v>
      </c>
      <c r="F97" s="183"/>
      <c r="G97" s="184">
        <v>0</v>
      </c>
      <c r="H97" s="158"/>
      <c r="I97" s="159">
        <v>0</v>
      </c>
      <c r="J97" s="158"/>
      <c r="K97" s="163">
        <v>0</v>
      </c>
      <c r="L97" s="158"/>
      <c r="M97" s="184">
        <v>0</v>
      </c>
      <c r="N97" s="183"/>
      <c r="O97" s="188">
        <v>0</v>
      </c>
      <c r="P97" s="183"/>
      <c r="Q97" s="184">
        <v>249808527</v>
      </c>
      <c r="R97" s="183"/>
      <c r="S97" s="189">
        <v>249808527</v>
      </c>
      <c r="T97" s="158"/>
      <c r="U97" s="249">
        <v>2.122506746283683E-3</v>
      </c>
      <c r="W97" s="178"/>
      <c r="X97" s="196"/>
      <c r="Y97" s="196"/>
    </row>
    <row r="98" spans="1:25" ht="21.75" customHeight="1">
      <c r="A98" s="123" t="s">
        <v>170</v>
      </c>
      <c r="C98" s="184">
        <v>0</v>
      </c>
      <c r="D98" s="183"/>
      <c r="E98" s="184">
        <v>0</v>
      </c>
      <c r="F98" s="183"/>
      <c r="G98" s="184">
        <v>0</v>
      </c>
      <c r="H98" s="158"/>
      <c r="I98" s="159">
        <v>0</v>
      </c>
      <c r="J98" s="158"/>
      <c r="K98" s="163">
        <v>0</v>
      </c>
      <c r="L98" s="158"/>
      <c r="M98" s="184">
        <v>0</v>
      </c>
      <c r="N98" s="183"/>
      <c r="O98" s="188">
        <v>0</v>
      </c>
      <c r="P98" s="183"/>
      <c r="Q98" s="184">
        <v>16918906</v>
      </c>
      <c r="R98" s="183"/>
      <c r="S98" s="189">
        <v>16918906</v>
      </c>
      <c r="T98" s="158"/>
      <c r="U98" s="249">
        <v>1.4375206705710043E-4</v>
      </c>
      <c r="W98" s="178"/>
      <c r="X98" s="196"/>
      <c r="Y98" s="196"/>
    </row>
    <row r="99" spans="1:25" ht="21.75" customHeight="1">
      <c r="A99" s="123" t="s">
        <v>154</v>
      </c>
      <c r="C99" s="184">
        <v>0</v>
      </c>
      <c r="D99" s="183"/>
      <c r="E99" s="184">
        <v>0</v>
      </c>
      <c r="F99" s="183"/>
      <c r="G99" s="184">
        <v>0</v>
      </c>
      <c r="H99" s="158"/>
      <c r="I99" s="159">
        <v>0</v>
      </c>
      <c r="J99" s="158"/>
      <c r="K99" s="163">
        <v>0</v>
      </c>
      <c r="L99" s="158"/>
      <c r="M99" s="184">
        <v>0</v>
      </c>
      <c r="N99" s="183"/>
      <c r="O99" s="188">
        <v>0</v>
      </c>
      <c r="P99" s="183"/>
      <c r="Q99" s="184">
        <v>0</v>
      </c>
      <c r="R99" s="183"/>
      <c r="S99" s="189">
        <v>0</v>
      </c>
      <c r="T99" s="158"/>
      <c r="U99" s="249">
        <v>0</v>
      </c>
      <c r="W99" s="178"/>
      <c r="X99" s="196"/>
      <c r="Y99" s="196"/>
    </row>
    <row r="100" spans="1:25" ht="21.75" customHeight="1">
      <c r="A100" s="123" t="s">
        <v>56</v>
      </c>
      <c r="C100" s="184">
        <v>0</v>
      </c>
      <c r="D100" s="183"/>
      <c r="E100" s="184">
        <v>0</v>
      </c>
      <c r="F100" s="183"/>
      <c r="G100" s="184">
        <v>0</v>
      </c>
      <c r="H100" s="158"/>
      <c r="I100" s="159">
        <v>0</v>
      </c>
      <c r="J100" s="158"/>
      <c r="K100" s="163">
        <v>0</v>
      </c>
      <c r="L100" s="158"/>
      <c r="M100" s="181">
        <v>0</v>
      </c>
      <c r="N100" s="183"/>
      <c r="O100" s="180">
        <v>0</v>
      </c>
      <c r="P100" s="183"/>
      <c r="Q100" s="184">
        <v>0</v>
      </c>
      <c r="R100" s="183"/>
      <c r="S100" s="189">
        <v>0</v>
      </c>
      <c r="T100" s="158"/>
      <c r="U100" s="249">
        <v>0</v>
      </c>
      <c r="W100" s="178"/>
      <c r="X100" s="196"/>
      <c r="Y100" s="196"/>
    </row>
    <row r="101" spans="1:25" ht="21.75" customHeight="1">
      <c r="A101" s="123" t="s">
        <v>86</v>
      </c>
      <c r="C101" s="184">
        <v>0</v>
      </c>
      <c r="D101" s="183"/>
      <c r="E101" s="184">
        <v>-18885813</v>
      </c>
      <c r="F101" s="183"/>
      <c r="G101" s="184">
        <v>0</v>
      </c>
      <c r="H101" s="158"/>
      <c r="I101" s="159">
        <v>-18885813</v>
      </c>
      <c r="J101" s="158"/>
      <c r="K101" s="163">
        <v>-4.1058873126841337E-4</v>
      </c>
      <c r="L101" s="158"/>
      <c r="M101" s="181">
        <v>0</v>
      </c>
      <c r="N101" s="183"/>
      <c r="O101" s="188">
        <v>-18885813</v>
      </c>
      <c r="P101" s="183"/>
      <c r="Q101" s="184">
        <v>0</v>
      </c>
      <c r="R101" s="183"/>
      <c r="S101" s="189">
        <v>-18885813</v>
      </c>
      <c r="T101" s="158"/>
      <c r="U101" s="249">
        <v>-1.6046396006951392E-4</v>
      </c>
      <c r="W101" s="178"/>
      <c r="X101" s="196"/>
      <c r="Y101" s="196"/>
    </row>
    <row r="102" spans="1:25" ht="18.75">
      <c r="A102" s="123" t="s">
        <v>159</v>
      </c>
      <c r="C102" s="184">
        <v>0</v>
      </c>
      <c r="D102" s="183"/>
      <c r="E102" s="184">
        <v>0</v>
      </c>
      <c r="F102" s="183"/>
      <c r="G102" s="184">
        <v>0</v>
      </c>
      <c r="H102" s="158"/>
      <c r="I102" s="159">
        <v>0</v>
      </c>
      <c r="J102" s="158"/>
      <c r="K102" s="163">
        <v>0</v>
      </c>
      <c r="L102" s="158"/>
      <c r="M102" s="184">
        <v>0</v>
      </c>
      <c r="N102" s="183"/>
      <c r="O102" s="188">
        <v>0</v>
      </c>
      <c r="P102" s="183"/>
      <c r="Q102" s="184">
        <v>-730733149</v>
      </c>
      <c r="R102" s="183"/>
      <c r="S102" s="189">
        <v>-730733149</v>
      </c>
      <c r="T102" s="158"/>
      <c r="U102" s="249">
        <v>-6.2086993471028307E-3</v>
      </c>
      <c r="V102" s="177">
        <f>VLOOKUP(A102,'درآمد سرمایه گذاری در سهام'!A$9:U$113,21,0)</f>
        <v>-6.2086993471028307E-3</v>
      </c>
      <c r="W102" s="178"/>
      <c r="X102" s="196"/>
      <c r="Y102" s="196"/>
    </row>
    <row r="103" spans="1:25" ht="21.75" customHeight="1">
      <c r="A103" s="123" t="s">
        <v>149</v>
      </c>
      <c r="C103" s="184">
        <v>0</v>
      </c>
      <c r="D103" s="183"/>
      <c r="E103" s="184">
        <v>0</v>
      </c>
      <c r="F103" s="183"/>
      <c r="G103" s="184">
        <v>0</v>
      </c>
      <c r="H103" s="158"/>
      <c r="I103" s="159">
        <v>0</v>
      </c>
      <c r="J103" s="158"/>
      <c r="K103" s="163">
        <v>0</v>
      </c>
      <c r="L103" s="158"/>
      <c r="M103" s="184">
        <v>0</v>
      </c>
      <c r="N103" s="183"/>
      <c r="O103" s="188">
        <v>0</v>
      </c>
      <c r="P103" s="183"/>
      <c r="Q103" s="184">
        <v>-901003959</v>
      </c>
      <c r="R103" s="183"/>
      <c r="S103" s="189">
        <v>-901003959</v>
      </c>
      <c r="T103" s="158"/>
      <c r="U103" s="249">
        <v>-7.6554111437749572E-3</v>
      </c>
      <c r="W103" s="178"/>
      <c r="X103" s="196"/>
      <c r="Y103" s="196"/>
    </row>
    <row r="104" spans="1:25" ht="21.75" customHeight="1">
      <c r="A104" s="123" t="s">
        <v>150</v>
      </c>
      <c r="C104" s="184">
        <v>0</v>
      </c>
      <c r="D104" s="183"/>
      <c r="E104" s="184">
        <v>0</v>
      </c>
      <c r="F104" s="183"/>
      <c r="G104" s="184">
        <v>0</v>
      </c>
      <c r="H104" s="158"/>
      <c r="I104" s="159">
        <v>0</v>
      </c>
      <c r="J104" s="158"/>
      <c r="K104" s="163">
        <v>0</v>
      </c>
      <c r="L104" s="158"/>
      <c r="M104" s="184">
        <v>0</v>
      </c>
      <c r="N104" s="183"/>
      <c r="O104" s="188">
        <v>0</v>
      </c>
      <c r="P104" s="183"/>
      <c r="Q104" s="184">
        <v>-2677195845</v>
      </c>
      <c r="R104" s="183"/>
      <c r="S104" s="189">
        <v>-2677195845</v>
      </c>
      <c r="T104" s="158"/>
      <c r="U104" s="249">
        <v>-2.2746886627033135E-2</v>
      </c>
      <c r="W104" s="178"/>
      <c r="X104" s="196"/>
      <c r="Y104" s="196"/>
    </row>
    <row r="105" spans="1:25" ht="21.75" customHeight="1">
      <c r="A105" s="123" t="s">
        <v>156</v>
      </c>
      <c r="C105" s="184">
        <v>0</v>
      </c>
      <c r="D105" s="183"/>
      <c r="E105" s="184">
        <v>0</v>
      </c>
      <c r="F105" s="183"/>
      <c r="G105" s="184">
        <v>0</v>
      </c>
      <c r="H105" s="158"/>
      <c r="I105" s="159">
        <v>0</v>
      </c>
      <c r="J105" s="158"/>
      <c r="K105" s="163">
        <v>0</v>
      </c>
      <c r="L105" s="158"/>
      <c r="M105" s="184">
        <v>2763287310</v>
      </c>
      <c r="N105" s="183"/>
      <c r="O105" s="188">
        <v>0</v>
      </c>
      <c r="P105" s="183"/>
      <c r="Q105" s="184">
        <v>-7146167936</v>
      </c>
      <c r="R105" s="183"/>
      <c r="S105" s="189">
        <v>-4382880626</v>
      </c>
      <c r="T105" s="158"/>
      <c r="U105" s="249">
        <v>-3.7239296066307027E-2</v>
      </c>
      <c r="W105" s="178"/>
      <c r="X105" s="196"/>
      <c r="Y105" s="196"/>
    </row>
    <row r="106" spans="1:25" ht="21.75" customHeight="1">
      <c r="A106" s="123" t="s">
        <v>146</v>
      </c>
      <c r="C106" s="184">
        <v>0</v>
      </c>
      <c r="D106" s="183"/>
      <c r="E106" s="184">
        <v>0</v>
      </c>
      <c r="F106" s="183"/>
      <c r="G106" s="184">
        <v>0</v>
      </c>
      <c r="H106" s="158"/>
      <c r="I106" s="159">
        <v>0</v>
      </c>
      <c r="J106" s="158"/>
      <c r="K106" s="163">
        <v>0</v>
      </c>
      <c r="L106" s="158"/>
      <c r="M106" s="184">
        <v>0</v>
      </c>
      <c r="N106" s="183"/>
      <c r="O106" s="188">
        <v>0</v>
      </c>
      <c r="P106" s="183"/>
      <c r="Q106" s="184">
        <v>-4557230320</v>
      </c>
      <c r="R106" s="183"/>
      <c r="S106" s="189">
        <v>-4557230320</v>
      </c>
      <c r="T106" s="158"/>
      <c r="U106" s="249">
        <v>-3.872066424125125E-2</v>
      </c>
      <c r="W106" s="178"/>
      <c r="X106" s="196"/>
      <c r="Y106" s="196"/>
    </row>
    <row r="107" spans="1:25" ht="21.75" customHeight="1">
      <c r="A107" s="123" t="s">
        <v>173</v>
      </c>
      <c r="C107" s="184">
        <v>0</v>
      </c>
      <c r="D107" s="183"/>
      <c r="E107" s="184">
        <v>0</v>
      </c>
      <c r="F107" s="183"/>
      <c r="G107" s="184">
        <v>0</v>
      </c>
      <c r="H107" s="158"/>
      <c r="I107" s="159">
        <v>0</v>
      </c>
      <c r="J107" s="158"/>
      <c r="K107" s="163">
        <v>0</v>
      </c>
      <c r="L107" s="158"/>
      <c r="M107" s="184">
        <v>0</v>
      </c>
      <c r="N107" s="183"/>
      <c r="O107" s="188">
        <v>0</v>
      </c>
      <c r="P107" s="183"/>
      <c r="Q107" s="184">
        <v>-4906262594</v>
      </c>
      <c r="R107" s="183"/>
      <c r="S107" s="189">
        <v>-4906262594</v>
      </c>
      <c r="T107" s="158"/>
      <c r="U107" s="249">
        <v>-4.168622896849427E-2</v>
      </c>
      <c r="W107" s="178"/>
      <c r="X107" s="196"/>
      <c r="Y107" s="196"/>
    </row>
    <row r="108" spans="1:25" ht="21.75" customHeight="1">
      <c r="A108" s="123" t="s">
        <v>157</v>
      </c>
      <c r="C108" s="184">
        <v>0</v>
      </c>
      <c r="D108" s="183"/>
      <c r="E108" s="184">
        <v>0</v>
      </c>
      <c r="F108" s="183"/>
      <c r="G108" s="184">
        <v>0</v>
      </c>
      <c r="H108" s="158"/>
      <c r="I108" s="159">
        <v>0</v>
      </c>
      <c r="J108" s="158"/>
      <c r="K108" s="163">
        <v>0</v>
      </c>
      <c r="L108" s="158"/>
      <c r="M108" s="184">
        <v>1968634417</v>
      </c>
      <c r="N108" s="183"/>
      <c r="O108" s="188">
        <v>0</v>
      </c>
      <c r="P108" s="183"/>
      <c r="Q108" s="184">
        <v>-7285861288</v>
      </c>
      <c r="R108" s="183"/>
      <c r="S108" s="189">
        <v>-5317226871</v>
      </c>
      <c r="T108" s="158"/>
      <c r="U108" s="249">
        <v>-4.5178001090484712E-2</v>
      </c>
      <c r="W108" s="178"/>
      <c r="X108" s="196"/>
      <c r="Y108" s="196"/>
    </row>
    <row r="109" spans="1:25" ht="21.75" customHeight="1">
      <c r="A109" s="123" t="s">
        <v>162</v>
      </c>
      <c r="C109" s="184">
        <v>0</v>
      </c>
      <c r="D109" s="183"/>
      <c r="E109" s="184">
        <v>0</v>
      </c>
      <c r="F109" s="183"/>
      <c r="G109" s="184">
        <v>0</v>
      </c>
      <c r="H109" s="158"/>
      <c r="I109" s="159">
        <v>0</v>
      </c>
      <c r="J109" s="158"/>
      <c r="K109" s="163">
        <v>0</v>
      </c>
      <c r="L109" s="158"/>
      <c r="M109" s="184">
        <v>21590258203</v>
      </c>
      <c r="N109" s="183"/>
      <c r="O109" s="188">
        <v>0</v>
      </c>
      <c r="P109" s="183"/>
      <c r="Q109" s="184">
        <v>-27842427230</v>
      </c>
      <c r="R109" s="183"/>
      <c r="S109" s="189">
        <v>-6252169027</v>
      </c>
      <c r="T109" s="158"/>
      <c r="U109" s="249">
        <v>-5.312176929298091E-2</v>
      </c>
      <c r="W109" s="178"/>
      <c r="X109" s="196"/>
      <c r="Y109" s="196"/>
    </row>
    <row r="110" spans="1:25" ht="21.75" customHeight="1">
      <c r="A110" s="123" t="s">
        <v>68</v>
      </c>
      <c r="C110" s="184">
        <v>0</v>
      </c>
      <c r="D110" s="183"/>
      <c r="E110" s="184">
        <v>135309432484</v>
      </c>
      <c r="F110" s="183"/>
      <c r="G110" s="184">
        <v>-13714463701</v>
      </c>
      <c r="H110" s="158"/>
      <c r="I110" s="159">
        <v>121594968783</v>
      </c>
      <c r="J110" s="158"/>
      <c r="K110" s="163">
        <v>2.6435464526326879</v>
      </c>
      <c r="L110" s="158"/>
      <c r="M110" s="184">
        <v>36231270510</v>
      </c>
      <c r="N110" s="183"/>
      <c r="O110" s="188">
        <v>-37813769226</v>
      </c>
      <c r="P110" s="183"/>
      <c r="Q110" s="184">
        <v>-13714463701</v>
      </c>
      <c r="R110" s="183"/>
      <c r="S110" s="189">
        <v>-15296962417</v>
      </c>
      <c r="T110" s="158"/>
      <c r="U110" s="249">
        <v>-0.12997116758840843</v>
      </c>
      <c r="W110" s="178"/>
      <c r="X110" s="196"/>
      <c r="Y110" s="196"/>
    </row>
    <row r="111" spans="1:25" ht="21.75" customHeight="1">
      <c r="A111" s="123" t="s">
        <v>29</v>
      </c>
      <c r="C111" s="184">
        <v>0</v>
      </c>
      <c r="D111" s="183"/>
      <c r="E111" s="184">
        <v>26791290000</v>
      </c>
      <c r="F111" s="183"/>
      <c r="G111" s="184">
        <v>0</v>
      </c>
      <c r="H111" s="158"/>
      <c r="I111" s="159">
        <v>26791290000</v>
      </c>
      <c r="J111" s="158"/>
      <c r="K111" s="163">
        <v>0.58245847134799711</v>
      </c>
      <c r="L111" s="158"/>
      <c r="M111" s="184">
        <v>0</v>
      </c>
      <c r="N111" s="183"/>
      <c r="O111" s="188">
        <v>2460829366</v>
      </c>
      <c r="P111" s="183"/>
      <c r="Q111" s="184">
        <v>-19965513760</v>
      </c>
      <c r="R111" s="183"/>
      <c r="S111" s="189">
        <v>-17504684394</v>
      </c>
      <c r="T111" s="158"/>
      <c r="U111" s="249">
        <v>-0.14872915334003675</v>
      </c>
      <c r="W111" s="178"/>
      <c r="X111" s="196"/>
      <c r="Y111" s="196"/>
    </row>
    <row r="112" spans="1:25" ht="21.75" customHeight="1">
      <c r="A112" s="128" t="s">
        <v>148</v>
      </c>
      <c r="C112" s="189">
        <v>0</v>
      </c>
      <c r="D112" s="183"/>
      <c r="E112" s="189">
        <v>0</v>
      </c>
      <c r="F112" s="183"/>
      <c r="G112" s="189">
        <v>0</v>
      </c>
      <c r="H112" s="158"/>
      <c r="I112" s="173">
        <v>0</v>
      </c>
      <c r="J112" s="158"/>
      <c r="K112" s="190">
        <v>0</v>
      </c>
      <c r="L112" s="158"/>
      <c r="M112" s="189">
        <v>5687627935</v>
      </c>
      <c r="N112" s="183"/>
      <c r="O112" s="188">
        <v>0</v>
      </c>
      <c r="P112" s="183"/>
      <c r="Q112" s="184">
        <v>-25081680942</v>
      </c>
      <c r="R112" s="183"/>
      <c r="S112" s="189">
        <v>-19394053007</v>
      </c>
      <c r="T112" s="158"/>
      <c r="U112" s="250">
        <v>-0.16478223877898635</v>
      </c>
      <c r="W112" s="178"/>
      <c r="X112" s="196"/>
      <c r="Y112" s="196"/>
    </row>
    <row r="113" spans="1:25" ht="21.75" customHeight="1">
      <c r="A113" s="124" t="s">
        <v>55</v>
      </c>
      <c r="C113" s="186">
        <v>0</v>
      </c>
      <c r="D113" s="183"/>
      <c r="E113" s="186">
        <v>14090233999</v>
      </c>
      <c r="F113" s="183"/>
      <c r="G113" s="186">
        <v>0</v>
      </c>
      <c r="H113" s="158"/>
      <c r="I113" s="160">
        <v>14090233999</v>
      </c>
      <c r="J113" s="158"/>
      <c r="K113" s="164">
        <v>0.30633001083535416</v>
      </c>
      <c r="L113" s="158"/>
      <c r="M113" s="186">
        <v>22700000000</v>
      </c>
      <c r="N113" s="183"/>
      <c r="O113" s="188">
        <v>-45212214204</v>
      </c>
      <c r="P113" s="183"/>
      <c r="Q113" s="184">
        <v>0</v>
      </c>
      <c r="R113" s="183"/>
      <c r="S113" s="189">
        <v>-22512214204</v>
      </c>
      <c r="T113" s="158"/>
      <c r="U113" s="251">
        <v>-0.19127580269417049</v>
      </c>
      <c r="W113" s="178"/>
      <c r="X113" s="196"/>
      <c r="Y113" s="196"/>
    </row>
    <row r="114" spans="1:25" ht="21.75" customHeight="1" thickBot="1">
      <c r="A114" s="23" t="s">
        <v>89</v>
      </c>
      <c r="C114" s="161">
        <f>SUM(C9:C113)</f>
        <v>84942239387</v>
      </c>
      <c r="D114" s="158"/>
      <c r="E114" s="161">
        <f>SUM(E9:E113)</f>
        <v>4198807047207</v>
      </c>
      <c r="F114" s="158"/>
      <c r="G114" s="161">
        <f>SUM(G9:G113)</f>
        <v>16534329955</v>
      </c>
      <c r="H114" s="158"/>
      <c r="I114" s="161">
        <f>SUM(I9:I113)</f>
        <v>4302666557589</v>
      </c>
      <c r="J114" s="158"/>
      <c r="K114" s="165">
        <v>98.36</v>
      </c>
      <c r="L114" s="158"/>
      <c r="M114" s="161">
        <f>SUM(M9:M113)</f>
        <v>970844331207</v>
      </c>
      <c r="N114" s="158"/>
      <c r="O114" s="161">
        <f>SUM(O9:O113)</f>
        <v>9879813954806</v>
      </c>
      <c r="P114" s="158"/>
      <c r="Q114" s="161">
        <f>SUM(Q9:Q113)</f>
        <v>375054451445</v>
      </c>
      <c r="R114" s="158"/>
      <c r="S114" s="161">
        <f>SUM(S9:S113)</f>
        <v>11225712737458</v>
      </c>
      <c r="T114" s="158"/>
      <c r="U114" s="252">
        <f>SUM(U9:U113)</f>
        <v>95.379654582796846</v>
      </c>
    </row>
    <row r="115" spans="1:25" ht="13.5" thickTop="1"/>
    <row r="116" spans="1:25">
      <c r="M116" s="158"/>
      <c r="O116" s="158"/>
      <c r="Q116" s="196"/>
    </row>
    <row r="119" spans="1:25">
      <c r="Q119" s="158"/>
    </row>
    <row r="120" spans="1:25">
      <c r="Q120" s="158"/>
    </row>
  </sheetData>
  <sortState xmlns:xlrd2="http://schemas.microsoft.com/office/spreadsheetml/2017/richdata2" ref="A9:U113">
    <sortCondition descending="1" ref="S9:S113"/>
  </sortState>
  <mergeCells count="7">
    <mergeCell ref="I7:K7"/>
    <mergeCell ref="S7:U7"/>
    <mergeCell ref="A1:U1"/>
    <mergeCell ref="A2:U2"/>
    <mergeCell ref="A3:U3"/>
    <mergeCell ref="C6:K6"/>
    <mergeCell ref="M6:U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0815-56FE-4C94-A6A7-B2F7228536B1}">
  <sheetPr>
    <pageSetUpPr fitToPage="1"/>
  </sheetPr>
  <dimension ref="A1:W15"/>
  <sheetViews>
    <sheetView rightToLeft="1" zoomScale="96" zoomScaleNormal="96" zoomScaleSheetLayoutView="98" workbookViewId="0">
      <selection activeCell="E20" sqref="E20"/>
    </sheetView>
  </sheetViews>
  <sheetFormatPr defaultRowHeight="18"/>
  <cols>
    <col min="1" max="1" width="26.28515625" style="85" bestFit="1" customWidth="1"/>
    <col min="2" max="2" width="1.42578125" style="85" customWidth="1"/>
    <col min="3" max="3" width="14.42578125" style="85" bestFit="1" customWidth="1"/>
    <col min="4" max="4" width="1.42578125" style="85" customWidth="1"/>
    <col min="5" max="5" width="23.7109375" style="85" bestFit="1" customWidth="1"/>
    <col min="6" max="6" width="1.42578125" style="85" customWidth="1"/>
    <col min="7" max="7" width="11.5703125" style="85" bestFit="1" customWidth="1"/>
    <col min="8" max="8" width="1.42578125" style="85" customWidth="1"/>
    <col min="9" max="9" width="23.7109375" style="85" bestFit="1" customWidth="1"/>
    <col min="10" max="10" width="1.42578125" style="85" customWidth="1"/>
    <col min="11" max="11" width="14.28515625" style="85" bestFit="1" customWidth="1"/>
    <col min="12" max="12" width="1.42578125" style="85" customWidth="1"/>
    <col min="13" max="13" width="23.5703125" style="85" bestFit="1" customWidth="1"/>
    <col min="14" max="14" width="1.42578125" style="85" customWidth="1"/>
    <col min="15" max="15" width="17.7109375" style="85" bestFit="1" customWidth="1"/>
    <col min="16" max="16" width="1.42578125" style="85" customWidth="1"/>
    <col min="17" max="17" width="19.42578125" style="85" bestFit="1" customWidth="1"/>
    <col min="18" max="18" width="1.28515625" style="85" customWidth="1"/>
    <col min="19" max="19" width="14.28515625" style="85" bestFit="1" customWidth="1"/>
    <col min="20" max="20" width="9.140625" style="85"/>
    <col min="21" max="21" width="18.42578125" style="85" bestFit="1" customWidth="1"/>
    <col min="22" max="22" width="16.85546875" style="85" bestFit="1" customWidth="1"/>
    <col min="23" max="16384" width="9.140625" style="85"/>
  </cols>
  <sheetData>
    <row r="1" spans="1:23" ht="25.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84"/>
    </row>
    <row r="2" spans="1:23" ht="25.5">
      <c r="A2" s="222" t="s">
        <v>122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84"/>
    </row>
    <row r="3" spans="1:23" ht="25.5">
      <c r="A3" s="222" t="s">
        <v>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84"/>
    </row>
    <row r="5" spans="1:23" ht="24">
      <c r="A5" s="244" t="s">
        <v>276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86"/>
    </row>
    <row r="7" spans="1:23" ht="21">
      <c r="C7" s="245" t="s">
        <v>138</v>
      </c>
      <c r="D7" s="245"/>
      <c r="E7" s="245"/>
      <c r="F7" s="245"/>
      <c r="G7" s="245"/>
      <c r="H7" s="245"/>
      <c r="I7" s="245"/>
      <c r="J7" s="245"/>
      <c r="K7" s="245"/>
      <c r="L7" s="87"/>
      <c r="M7" s="245" t="s">
        <v>139</v>
      </c>
      <c r="N7" s="245"/>
      <c r="O7" s="245"/>
      <c r="P7" s="245"/>
      <c r="Q7" s="245"/>
      <c r="R7" s="88"/>
      <c r="W7" s="89"/>
    </row>
    <row r="8" spans="1:23" ht="42">
      <c r="C8" s="90" t="s">
        <v>277</v>
      </c>
      <c r="E8" s="90" t="s">
        <v>278</v>
      </c>
      <c r="G8" s="90" t="s">
        <v>279</v>
      </c>
      <c r="I8" s="90" t="s">
        <v>275</v>
      </c>
      <c r="K8" s="90" t="s">
        <v>127</v>
      </c>
      <c r="M8" s="90" t="s">
        <v>278</v>
      </c>
      <c r="O8" s="90" t="s">
        <v>279</v>
      </c>
      <c r="Q8" s="90" t="s">
        <v>275</v>
      </c>
      <c r="R8" s="91"/>
      <c r="S8" s="92" t="s">
        <v>127</v>
      </c>
    </row>
    <row r="9" spans="1:23" s="104" customFormat="1" ht="20.25">
      <c r="A9" s="93" t="s">
        <v>58</v>
      </c>
      <c r="B9" s="94"/>
      <c r="C9" s="95">
        <v>0</v>
      </c>
      <c r="D9" s="96"/>
      <c r="E9" s="97">
        <v>196845329013</v>
      </c>
      <c r="F9" s="98"/>
      <c r="G9" s="166">
        <v>0</v>
      </c>
      <c r="H9" s="98"/>
      <c r="I9" s="97">
        <v>196845329013</v>
      </c>
      <c r="J9" s="99"/>
      <c r="K9" s="100">
        <v>4.2795337376029874</v>
      </c>
      <c r="L9" s="101"/>
      <c r="M9" s="97">
        <v>288596001248</v>
      </c>
      <c r="N9" s="102"/>
      <c r="O9" s="166">
        <v>0</v>
      </c>
      <c r="P9" s="102">
        <v>0</v>
      </c>
      <c r="Q9" s="103">
        <v>288596001248</v>
      </c>
      <c r="S9" s="200">
        <v>2.4520658560200959</v>
      </c>
      <c r="U9" s="105"/>
    </row>
    <row r="10" spans="1:23" s="104" customFormat="1" ht="20.25">
      <c r="A10" s="93" t="s">
        <v>70</v>
      </c>
      <c r="B10" s="94"/>
      <c r="C10" s="95">
        <v>0</v>
      </c>
      <c r="D10" s="96"/>
      <c r="E10" s="97">
        <v>26900264048</v>
      </c>
      <c r="F10" s="98"/>
      <c r="G10" s="166">
        <v>0</v>
      </c>
      <c r="H10" s="98"/>
      <c r="I10" s="97">
        <v>26900264048</v>
      </c>
      <c r="J10" s="98"/>
      <c r="K10" s="100">
        <v>0.58482763152709571</v>
      </c>
      <c r="L10" s="101"/>
      <c r="M10" s="97">
        <v>78898777384</v>
      </c>
      <c r="N10" s="98"/>
      <c r="O10" s="166">
        <v>0</v>
      </c>
      <c r="P10" s="98">
        <v>0</v>
      </c>
      <c r="Q10" s="97">
        <v>78898777384</v>
      </c>
      <c r="S10" s="200">
        <v>0.67036617717646807</v>
      </c>
      <c r="U10" s="105"/>
    </row>
    <row r="11" spans="1:23" ht="24.75" thickBot="1">
      <c r="A11" s="106" t="s">
        <v>275</v>
      </c>
      <c r="B11" s="107"/>
      <c r="C11" s="108">
        <f>SUM(C10:C10)</f>
        <v>0</v>
      </c>
      <c r="D11" s="109"/>
      <c r="E11" s="110">
        <f>SUM(E9:E10)</f>
        <v>223745593061</v>
      </c>
      <c r="F11" s="109"/>
      <c r="G11" s="168">
        <f>SUM(G10:G10)</f>
        <v>0</v>
      </c>
      <c r="H11" s="109"/>
      <c r="I11" s="111">
        <f>SUM(I9:I10)</f>
        <v>223745593061</v>
      </c>
      <c r="J11" s="112"/>
      <c r="K11" s="113">
        <v>-22.343955019809624</v>
      </c>
      <c r="L11" s="112"/>
      <c r="M11" s="110">
        <f>SUM(M9:M10)</f>
        <v>367494778632</v>
      </c>
      <c r="N11" s="112"/>
      <c r="O11" s="167">
        <f>SUM(O10:O10)</f>
        <v>0</v>
      </c>
      <c r="P11" s="112"/>
      <c r="Q11" s="110">
        <f>SUM(Q9:Q10)</f>
        <v>367494778632</v>
      </c>
      <c r="R11" s="114"/>
      <c r="S11" s="113">
        <f>SUM(S9:S10)</f>
        <v>3.122432033196564</v>
      </c>
      <c r="V11" s="115"/>
    </row>
    <row r="12" spans="1:23" ht="19.5" thickTop="1">
      <c r="E12" s="116"/>
      <c r="G12" s="116"/>
      <c r="K12" s="116"/>
      <c r="M12" s="116"/>
      <c r="O12" s="116"/>
      <c r="Q12" s="116"/>
      <c r="R12" s="117"/>
      <c r="S12" s="116"/>
    </row>
    <row r="14" spans="1:23" s="32" customFormat="1" ht="21.75" customHeight="1">
      <c r="A14" s="207"/>
      <c r="B14" s="207"/>
      <c r="C14" s="118"/>
      <c r="D14" s="119"/>
      <c r="E14" s="118"/>
      <c r="F14" s="119"/>
      <c r="G14" s="118"/>
      <c r="H14" s="119"/>
      <c r="I14" s="118"/>
      <c r="J14" s="119"/>
      <c r="K14" s="120"/>
      <c r="L14" s="119"/>
      <c r="M14" s="118"/>
      <c r="N14" s="119"/>
      <c r="O14" s="119"/>
      <c r="P14" s="120"/>
      <c r="Q14" s="119"/>
      <c r="R14" s="118"/>
      <c r="S14" s="119"/>
      <c r="T14" s="120"/>
    </row>
    <row r="15" spans="1:23" s="32" customFormat="1" ht="21.75" customHeight="1">
      <c r="A15" s="207"/>
      <c r="B15" s="207"/>
      <c r="C15" s="118"/>
      <c r="D15" s="119"/>
      <c r="E15" s="118"/>
      <c r="F15" s="119"/>
      <c r="G15" s="118"/>
      <c r="H15" s="119"/>
      <c r="I15" s="118"/>
      <c r="J15" s="119"/>
      <c r="K15" s="120"/>
      <c r="L15" s="119"/>
      <c r="M15" s="118"/>
      <c r="N15" s="119"/>
      <c r="O15" s="119"/>
      <c r="P15" s="120"/>
      <c r="Q15" s="119"/>
      <c r="R15" s="118"/>
      <c r="S15" s="119"/>
      <c r="T15" s="120"/>
    </row>
  </sheetData>
  <mergeCells count="8">
    <mergeCell ref="A14:B14"/>
    <mergeCell ref="A15:B15"/>
    <mergeCell ref="A1:Q1"/>
    <mergeCell ref="A2:Q2"/>
    <mergeCell ref="A3:Q3"/>
    <mergeCell ref="A5:Q5"/>
    <mergeCell ref="C7:K7"/>
    <mergeCell ref="M7:Q7"/>
  </mergeCells>
  <pageMargins left="0.7" right="0.7" top="0.75" bottom="0.75" header="0.3" footer="0.3"/>
  <pageSetup paperSize="9"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V15" sqref="V15"/>
    </sheetView>
  </sheetViews>
  <sheetFormatPr defaultRowHeight="12.75"/>
  <cols>
    <col min="1" max="1" width="6.7109375" bestFit="1" customWidth="1"/>
    <col min="2" max="2" width="21.7109375" customWidth="1"/>
    <col min="3" max="3" width="1.28515625" customWidth="1"/>
    <col min="4" max="4" width="14.5703125" bestFit="1" customWidth="1"/>
    <col min="5" max="5" width="1.28515625" customWidth="1"/>
    <col min="6" max="6" width="15.5703125" bestFit="1" customWidth="1"/>
    <col min="7" max="7" width="1.28515625" customWidth="1"/>
    <col min="8" max="8" width="11.28515625" bestFit="1" customWidth="1"/>
    <col min="9" max="9" width="1.28515625" customWidth="1"/>
    <col min="10" max="10" width="14.42578125" bestFit="1" customWidth="1"/>
    <col min="11" max="11" width="1.28515625" customWidth="1"/>
    <col min="12" max="12" width="15.7109375" bestFit="1" customWidth="1"/>
    <col min="13" max="13" width="1.28515625" customWidth="1"/>
    <col min="14" max="14" width="15.5703125" bestFit="1" customWidth="1"/>
    <col min="15" max="15" width="1.28515625" customWidth="1"/>
    <col min="16" max="16" width="15.7109375" bestFit="1" customWidth="1"/>
    <col min="17" max="17" width="1.28515625" customWidth="1"/>
    <col min="18" max="18" width="15.7109375" bestFit="1" customWidth="1"/>
    <col min="19" max="19" width="0.28515625" customWidth="1"/>
  </cols>
  <sheetData>
    <row r="1" spans="1:18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</row>
    <row r="2" spans="1:18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</row>
    <row r="3" spans="1:18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5" spans="1:18" ht="24">
      <c r="A5" s="1" t="s">
        <v>180</v>
      </c>
      <c r="B5" s="206" t="s">
        <v>181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</row>
    <row r="6" spans="1:18" ht="21">
      <c r="D6" s="203" t="s">
        <v>138</v>
      </c>
      <c r="E6" s="203"/>
      <c r="F6" s="203"/>
      <c r="G6" s="203"/>
      <c r="H6" s="203"/>
      <c r="I6" s="203"/>
      <c r="J6" s="203"/>
      <c r="L6" s="203" t="s">
        <v>139</v>
      </c>
      <c r="M6" s="203"/>
      <c r="N6" s="203"/>
      <c r="O6" s="203"/>
      <c r="P6" s="203"/>
      <c r="Q6" s="203"/>
      <c r="R6" s="203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203" t="s">
        <v>182</v>
      </c>
      <c r="B8" s="203"/>
      <c r="D8" s="2" t="s">
        <v>183</v>
      </c>
      <c r="F8" s="2" t="s">
        <v>142</v>
      </c>
      <c r="H8" s="2" t="s">
        <v>143</v>
      </c>
      <c r="J8" s="2" t="s">
        <v>89</v>
      </c>
      <c r="L8" s="2" t="s">
        <v>183</v>
      </c>
      <c r="N8" s="2" t="s">
        <v>142</v>
      </c>
      <c r="P8" s="2" t="s">
        <v>143</v>
      </c>
      <c r="R8" s="2" t="s">
        <v>89</v>
      </c>
    </row>
    <row r="9" spans="1:18" ht="21.75" customHeight="1">
      <c r="A9" s="122" t="s">
        <v>185</v>
      </c>
      <c r="B9" s="122"/>
      <c r="D9" s="157">
        <v>0</v>
      </c>
      <c r="E9" s="158"/>
      <c r="F9" s="157">
        <v>0</v>
      </c>
      <c r="G9" s="158"/>
      <c r="H9" s="157">
        <v>0</v>
      </c>
      <c r="I9" s="158"/>
      <c r="J9" s="157">
        <v>0</v>
      </c>
      <c r="K9" s="158"/>
      <c r="L9" s="157">
        <v>20374352157</v>
      </c>
      <c r="M9" s="158"/>
      <c r="N9" s="157">
        <v>0</v>
      </c>
      <c r="O9" s="158"/>
      <c r="P9" s="157">
        <v>10083360142</v>
      </c>
      <c r="Q9" s="158"/>
      <c r="R9" s="157">
        <v>30457712299</v>
      </c>
    </row>
    <row r="10" spans="1:18" ht="21.75" customHeight="1">
      <c r="A10" s="123" t="s">
        <v>112</v>
      </c>
      <c r="B10" s="123"/>
      <c r="D10" s="159">
        <v>1131322674</v>
      </c>
      <c r="E10" s="158"/>
      <c r="F10" s="159">
        <v>0</v>
      </c>
      <c r="G10" s="158"/>
      <c r="H10" s="159">
        <v>0</v>
      </c>
      <c r="I10" s="158"/>
      <c r="J10" s="159">
        <v>1131322674</v>
      </c>
      <c r="K10" s="158"/>
      <c r="L10" s="159">
        <v>6700401069</v>
      </c>
      <c r="M10" s="158"/>
      <c r="N10" s="159">
        <v>-655906199</v>
      </c>
      <c r="O10" s="158"/>
      <c r="P10" s="159">
        <v>917605258</v>
      </c>
      <c r="Q10" s="158"/>
      <c r="R10" s="159">
        <v>6962100128</v>
      </c>
    </row>
    <row r="11" spans="1:18" ht="21.75" customHeight="1">
      <c r="A11" s="128" t="s">
        <v>186</v>
      </c>
      <c r="B11" s="128"/>
      <c r="D11" s="173">
        <v>0</v>
      </c>
      <c r="E11" s="158"/>
      <c r="F11" s="173">
        <v>0</v>
      </c>
      <c r="G11" s="158"/>
      <c r="H11" s="173">
        <v>0</v>
      </c>
      <c r="I11" s="158"/>
      <c r="J11" s="173">
        <v>0</v>
      </c>
      <c r="K11" s="158"/>
      <c r="L11" s="173">
        <v>3441378599</v>
      </c>
      <c r="M11" s="158"/>
      <c r="N11" s="173">
        <v>0</v>
      </c>
      <c r="O11" s="158"/>
      <c r="P11" s="173">
        <v>1876179273</v>
      </c>
      <c r="Q11" s="158"/>
      <c r="R11" s="173">
        <v>5317557872</v>
      </c>
    </row>
    <row r="12" spans="1:18" ht="21.75" customHeight="1">
      <c r="A12" s="124" t="s">
        <v>184</v>
      </c>
      <c r="B12" s="124"/>
      <c r="D12" s="160">
        <v>0</v>
      </c>
      <c r="E12" s="158"/>
      <c r="F12" s="160">
        <v>0</v>
      </c>
      <c r="G12" s="158"/>
      <c r="H12" s="160">
        <v>0</v>
      </c>
      <c r="I12" s="158"/>
      <c r="J12" s="160">
        <v>0</v>
      </c>
      <c r="K12" s="158"/>
      <c r="L12" s="160">
        <v>127728349</v>
      </c>
      <c r="M12" s="158"/>
      <c r="N12" s="160">
        <v>0</v>
      </c>
      <c r="O12" s="158"/>
      <c r="P12" s="160">
        <v>33898029</v>
      </c>
      <c r="Q12" s="158"/>
      <c r="R12" s="160">
        <v>161626378</v>
      </c>
    </row>
    <row r="13" spans="1:18" ht="21.75" customHeight="1">
      <c r="A13" s="235" t="s">
        <v>89</v>
      </c>
      <c r="B13" s="235"/>
      <c r="D13" s="161">
        <v>1131322674</v>
      </c>
      <c r="E13" s="158"/>
      <c r="F13" s="161">
        <v>0</v>
      </c>
      <c r="G13" s="158"/>
      <c r="H13" s="161">
        <v>0</v>
      </c>
      <c r="I13" s="158"/>
      <c r="J13" s="161">
        <v>1131322674</v>
      </c>
      <c r="K13" s="158"/>
      <c r="L13" s="161">
        <v>30643860174</v>
      </c>
      <c r="M13" s="158"/>
      <c r="N13" s="161">
        <v>-655906199</v>
      </c>
      <c r="O13" s="158"/>
      <c r="P13" s="161">
        <v>12911042702</v>
      </c>
      <c r="Q13" s="158"/>
      <c r="R13" s="161">
        <v>42898996677</v>
      </c>
    </row>
  </sheetData>
  <sortState xmlns:xlrd2="http://schemas.microsoft.com/office/spreadsheetml/2017/richdata2" ref="A9:R12">
    <sortCondition descending="1" ref="R9:R12"/>
  </sortState>
  <mergeCells count="8">
    <mergeCell ref="A13:B13"/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activeCell="O15" sqref="O15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</row>
    <row r="3" spans="1:10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</row>
    <row r="5" spans="1:10" ht="24">
      <c r="A5" s="1" t="s">
        <v>187</v>
      </c>
      <c r="B5" s="206" t="s">
        <v>188</v>
      </c>
      <c r="C5" s="206"/>
      <c r="D5" s="206"/>
      <c r="E5" s="206"/>
      <c r="F5" s="206"/>
      <c r="G5" s="206"/>
      <c r="H5" s="206"/>
      <c r="I5" s="206"/>
      <c r="J5" s="206"/>
    </row>
    <row r="6" spans="1:10" ht="21">
      <c r="D6" s="203" t="s">
        <v>138</v>
      </c>
      <c r="E6" s="203"/>
      <c r="F6" s="203"/>
      <c r="H6" s="203" t="s">
        <v>139</v>
      </c>
      <c r="I6" s="203"/>
      <c r="J6" s="203"/>
    </row>
    <row r="7" spans="1:10" ht="42">
      <c r="A7" s="203" t="s">
        <v>189</v>
      </c>
      <c r="B7" s="203"/>
      <c r="D7" s="14" t="s">
        <v>190</v>
      </c>
      <c r="E7" s="3"/>
      <c r="F7" s="14" t="s">
        <v>291</v>
      </c>
      <c r="H7" s="14" t="s">
        <v>190</v>
      </c>
      <c r="I7" s="3"/>
      <c r="J7" s="14" t="s">
        <v>291</v>
      </c>
    </row>
    <row r="8" spans="1:10" ht="21.75" customHeight="1">
      <c r="A8" s="122" t="s">
        <v>287</v>
      </c>
      <c r="B8" s="122"/>
      <c r="D8" s="19">
        <v>51163466266</v>
      </c>
      <c r="F8" s="24">
        <f>D8/$D$13</f>
        <v>0.99979665556747843</v>
      </c>
      <c r="H8" s="19">
        <v>65004298255</v>
      </c>
      <c r="J8" s="24">
        <f>H8/$H$13</f>
        <v>0.99947250323833814</v>
      </c>
    </row>
    <row r="9" spans="1:10" ht="21.75" customHeight="1">
      <c r="A9" s="123" t="s">
        <v>285</v>
      </c>
      <c r="B9" s="123"/>
      <c r="D9" s="6">
        <v>10299363</v>
      </c>
      <c r="F9" s="132">
        <f t="shared" ref="F9:F11" si="0">D9/$D$13</f>
        <v>2.0126213944027368E-4</v>
      </c>
      <c r="H9" s="6">
        <v>25676049</v>
      </c>
      <c r="J9" s="132">
        <f t="shared" ref="J9:J12" si="1">H9/$H$13</f>
        <v>3.947816630006666E-4</v>
      </c>
    </row>
    <row r="10" spans="1:10" ht="21.75" customHeight="1">
      <c r="A10" s="128" t="s">
        <v>283</v>
      </c>
      <c r="B10" s="128"/>
      <c r="D10" s="131">
        <v>49521</v>
      </c>
      <c r="F10" s="132">
        <f t="shared" si="0"/>
        <v>9.6770085754058712E-7</v>
      </c>
      <c r="H10" s="131">
        <v>8457134</v>
      </c>
      <c r="J10" s="132">
        <f t="shared" si="1"/>
        <v>1.3003252271171002E-4</v>
      </c>
    </row>
    <row r="11" spans="1:10" ht="21.75" customHeight="1">
      <c r="A11" s="123" t="s">
        <v>284</v>
      </c>
      <c r="B11" s="123"/>
      <c r="D11" s="6">
        <v>44758</v>
      </c>
      <c r="F11" s="132">
        <f t="shared" si="0"/>
        <v>8.7462601687772052E-7</v>
      </c>
      <c r="H11" s="6">
        <v>100181</v>
      </c>
      <c r="J11" s="132">
        <f t="shared" si="1"/>
        <v>1.5403312940035977E-6</v>
      </c>
    </row>
    <row r="12" spans="1:10" ht="21.75" customHeight="1">
      <c r="A12" s="123" t="s">
        <v>286</v>
      </c>
      <c r="B12" s="123"/>
      <c r="D12" s="6">
        <v>12280</v>
      </c>
      <c r="F12" s="132">
        <f>D12/$D$13</f>
        <v>2.3996620687381936E-7</v>
      </c>
      <c r="H12" s="6">
        <v>74290</v>
      </c>
      <c r="J12" s="132">
        <f t="shared" si="1"/>
        <v>1.1422446554888379E-6</v>
      </c>
    </row>
    <row r="13" spans="1:10" ht="21.75" customHeight="1" thickBot="1">
      <c r="A13" s="235" t="s">
        <v>89</v>
      </c>
      <c r="B13" s="235"/>
      <c r="D13" s="11">
        <v>51173872188</v>
      </c>
      <c r="F13" s="12">
        <f>SUM(F8:F12)</f>
        <v>1</v>
      </c>
      <c r="H13" s="11">
        <v>65038605909</v>
      </c>
      <c r="J13" s="12">
        <f>SUM(J8:J12)</f>
        <v>1</v>
      </c>
    </row>
    <row r="18" spans="10:10">
      <c r="J18" s="129"/>
    </row>
  </sheetData>
  <sortState xmlns:xlrd2="http://schemas.microsoft.com/office/spreadsheetml/2017/richdata2" ref="A8:J12">
    <sortCondition descending="1" ref="H8:H12"/>
  </sortState>
  <mergeCells count="8">
    <mergeCell ref="A7:B7"/>
    <mergeCell ref="A13:B13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workbookViewId="0">
      <selection activeCell="J12" sqref="J12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>
      <c r="A1" s="205" t="s">
        <v>0</v>
      </c>
      <c r="B1" s="205"/>
      <c r="C1" s="205"/>
      <c r="D1" s="205"/>
      <c r="E1" s="205"/>
      <c r="F1" s="205"/>
    </row>
    <row r="2" spans="1:6" ht="25.5">
      <c r="A2" s="205" t="s">
        <v>122</v>
      </c>
      <c r="B2" s="205"/>
      <c r="C2" s="205"/>
      <c r="D2" s="205"/>
      <c r="E2" s="205"/>
      <c r="F2" s="205"/>
    </row>
    <row r="3" spans="1:6" ht="25.5">
      <c r="A3" s="205" t="s">
        <v>2</v>
      </c>
      <c r="B3" s="205"/>
      <c r="C3" s="205"/>
      <c r="D3" s="205"/>
      <c r="E3" s="205"/>
      <c r="F3" s="205"/>
    </row>
    <row r="5" spans="1:6" ht="24">
      <c r="A5" s="1" t="s">
        <v>191</v>
      </c>
      <c r="B5" s="206" t="s">
        <v>136</v>
      </c>
      <c r="C5" s="206"/>
      <c r="D5" s="206"/>
      <c r="E5" s="206"/>
      <c r="F5" s="206"/>
    </row>
    <row r="6" spans="1:6" ht="21">
      <c r="D6" s="2" t="s">
        <v>138</v>
      </c>
      <c r="F6" s="2" t="s">
        <v>9</v>
      </c>
    </row>
    <row r="7" spans="1:6" ht="21">
      <c r="A7" s="203" t="s">
        <v>136</v>
      </c>
      <c r="B7" s="203"/>
      <c r="D7" s="4" t="s">
        <v>119</v>
      </c>
      <c r="F7" s="4" t="s">
        <v>119</v>
      </c>
    </row>
    <row r="8" spans="1:6" ht="21.75" customHeight="1">
      <c r="A8" s="247" t="s">
        <v>192</v>
      </c>
      <c r="B8" s="247"/>
      <c r="D8" s="131">
        <v>628739094</v>
      </c>
      <c r="F8" s="131">
        <v>7219569352</v>
      </c>
    </row>
    <row r="9" spans="1:6" ht="22.5" customHeight="1">
      <c r="A9" s="246" t="s">
        <v>136</v>
      </c>
      <c r="B9" s="246"/>
      <c r="D9" s="22">
        <v>0</v>
      </c>
      <c r="F9" s="22">
        <v>178035471</v>
      </c>
    </row>
    <row r="10" spans="1:6" ht="21.75" customHeight="1">
      <c r="A10" s="235" t="s">
        <v>89</v>
      </c>
      <c r="B10" s="235"/>
      <c r="D10" s="11">
        <v>628739094</v>
      </c>
      <c r="F10" s="11">
        <v>7397604823</v>
      </c>
    </row>
  </sheetData>
  <mergeCells count="8">
    <mergeCell ref="A9:B9"/>
    <mergeCell ref="A8:B8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73"/>
  <sheetViews>
    <sheetView rightToLeft="1" zoomScaleNormal="100" workbookViewId="0">
      <selection activeCell="V12" sqref="V12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" bestFit="1" customWidth="1"/>
    <col min="18" max="18" width="1.28515625" customWidth="1"/>
    <col min="19" max="19" width="20" bestFit="1" customWidth="1"/>
    <col min="20" max="20" width="0.28515625" customWidth="1"/>
    <col min="21" max="21" width="12" bestFit="1" customWidth="1"/>
    <col min="22" max="22" width="13.42578125" bestFit="1" customWidth="1"/>
  </cols>
  <sheetData>
    <row r="1" spans="1:22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</row>
    <row r="2" spans="1:22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</row>
    <row r="3" spans="1:22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</row>
    <row r="5" spans="1:22" ht="24">
      <c r="A5" s="206" t="s">
        <v>141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</row>
    <row r="6" spans="1:22" ht="21">
      <c r="A6" s="203" t="s">
        <v>91</v>
      </c>
      <c r="C6" s="203" t="s">
        <v>193</v>
      </c>
      <c r="D6" s="203"/>
      <c r="E6" s="203"/>
      <c r="F6" s="203"/>
      <c r="G6" s="203"/>
      <c r="I6" s="203" t="s">
        <v>138</v>
      </c>
      <c r="J6" s="203"/>
      <c r="K6" s="203"/>
      <c r="L6" s="203"/>
      <c r="M6" s="203"/>
      <c r="O6" s="203" t="s">
        <v>139</v>
      </c>
      <c r="P6" s="203"/>
      <c r="Q6" s="203"/>
      <c r="R6" s="203"/>
      <c r="S6" s="203"/>
    </row>
    <row r="7" spans="1:22" ht="42">
      <c r="A7" s="203"/>
      <c r="C7" s="14" t="s">
        <v>194</v>
      </c>
      <c r="D7" s="3"/>
      <c r="E7" s="14" t="s">
        <v>195</v>
      </c>
      <c r="F7" s="3"/>
      <c r="G7" s="14" t="s">
        <v>196</v>
      </c>
      <c r="I7" s="14" t="s">
        <v>197</v>
      </c>
      <c r="J7" s="3"/>
      <c r="K7" s="14" t="s">
        <v>198</v>
      </c>
      <c r="L7" s="3"/>
      <c r="M7" s="14" t="s">
        <v>199</v>
      </c>
      <c r="O7" s="14" t="s">
        <v>197</v>
      </c>
      <c r="P7" s="3"/>
      <c r="Q7" s="14" t="s">
        <v>198</v>
      </c>
      <c r="R7" s="3"/>
      <c r="S7" s="14" t="s">
        <v>199</v>
      </c>
    </row>
    <row r="8" spans="1:22" ht="21.75" customHeight="1">
      <c r="A8" s="18" t="s">
        <v>27</v>
      </c>
      <c r="C8" s="18" t="s">
        <v>218</v>
      </c>
      <c r="E8" s="19">
        <v>55000000</v>
      </c>
      <c r="G8" s="19">
        <v>1189</v>
      </c>
      <c r="I8" s="19">
        <v>0</v>
      </c>
      <c r="K8" s="19">
        <v>0</v>
      </c>
      <c r="M8" s="19">
        <v>0</v>
      </c>
      <c r="O8" s="19">
        <v>65395000000</v>
      </c>
      <c r="Q8" s="19">
        <v>2663922470</v>
      </c>
      <c r="S8" s="19">
        <v>62731077530</v>
      </c>
      <c r="V8" s="133"/>
    </row>
    <row r="9" spans="1:22" ht="21.75" customHeight="1">
      <c r="A9" s="5" t="s">
        <v>73</v>
      </c>
      <c r="C9" s="5" t="s">
        <v>203</v>
      </c>
      <c r="E9" s="6">
        <v>66512968</v>
      </c>
      <c r="G9" s="6">
        <v>450</v>
      </c>
      <c r="I9" s="6">
        <v>0</v>
      </c>
      <c r="K9" s="6">
        <v>0</v>
      </c>
      <c r="M9" s="6">
        <v>0</v>
      </c>
      <c r="O9" s="6">
        <f>29930835600+17686402650</f>
        <v>47617238250</v>
      </c>
      <c r="Q9" s="6">
        <v>0</v>
      </c>
      <c r="S9" s="6">
        <v>47617238250</v>
      </c>
      <c r="V9" s="133"/>
    </row>
    <row r="10" spans="1:22" ht="21.75" customHeight="1">
      <c r="A10" s="5" t="s">
        <v>26</v>
      </c>
      <c r="C10" s="5" t="s">
        <v>204</v>
      </c>
      <c r="E10" s="6">
        <v>62489107</v>
      </c>
      <c r="G10" s="6">
        <v>740</v>
      </c>
      <c r="I10" s="6">
        <v>0</v>
      </c>
      <c r="K10" s="6">
        <v>0</v>
      </c>
      <c r="M10" s="6">
        <v>0</v>
      </c>
      <c r="O10" s="6">
        <v>46241939180</v>
      </c>
      <c r="Q10" s="6">
        <v>0</v>
      </c>
      <c r="S10" s="6">
        <v>46241939180</v>
      </c>
      <c r="V10" s="133"/>
    </row>
    <row r="11" spans="1:22" ht="21.75" customHeight="1">
      <c r="A11" s="5" t="s">
        <v>35</v>
      </c>
      <c r="C11" s="5" t="s">
        <v>232</v>
      </c>
      <c r="E11" s="6">
        <v>66640310</v>
      </c>
      <c r="G11" s="6">
        <v>615</v>
      </c>
      <c r="I11" s="6">
        <v>0</v>
      </c>
      <c r="K11" s="6">
        <v>0</v>
      </c>
      <c r="M11" s="6">
        <v>0</v>
      </c>
      <c r="O11" s="6">
        <v>40983790650</v>
      </c>
      <c r="Q11" s="6">
        <v>0</v>
      </c>
      <c r="S11" s="6">
        <v>40983790650</v>
      </c>
      <c r="V11" s="133"/>
    </row>
    <row r="12" spans="1:22" ht="21.75" customHeight="1">
      <c r="A12" s="5" t="s">
        <v>75</v>
      </c>
      <c r="C12" s="5" t="s">
        <v>203</v>
      </c>
      <c r="E12" s="6">
        <v>19000000</v>
      </c>
      <c r="G12" s="6">
        <v>2000</v>
      </c>
      <c r="I12" s="6">
        <v>0</v>
      </c>
      <c r="K12" s="6">
        <v>0</v>
      </c>
      <c r="M12" s="6">
        <v>0</v>
      </c>
      <c r="O12" s="6">
        <v>38000000000</v>
      </c>
      <c r="Q12" s="6">
        <v>0</v>
      </c>
      <c r="S12" s="6">
        <v>38000000000</v>
      </c>
      <c r="V12" s="133"/>
    </row>
    <row r="13" spans="1:22" ht="21.75" customHeight="1">
      <c r="A13" s="5" t="s">
        <v>68</v>
      </c>
      <c r="C13" s="5" t="s">
        <v>225</v>
      </c>
      <c r="E13" s="6">
        <v>23482082</v>
      </c>
      <c r="G13" s="6">
        <v>1600</v>
      </c>
      <c r="I13" s="6">
        <v>0</v>
      </c>
      <c r="K13" s="6">
        <v>0</v>
      </c>
      <c r="M13" s="6">
        <v>0</v>
      </c>
      <c r="O13" s="6">
        <v>37571331200</v>
      </c>
      <c r="Q13" s="6">
        <v>1340060690</v>
      </c>
      <c r="S13" s="6">
        <v>36231270510</v>
      </c>
      <c r="V13" s="133"/>
    </row>
    <row r="14" spans="1:22" ht="21.75" customHeight="1">
      <c r="A14" s="5" t="s">
        <v>59</v>
      </c>
      <c r="C14" s="5" t="s">
        <v>219</v>
      </c>
      <c r="E14" s="6">
        <v>61147218</v>
      </c>
      <c r="G14" s="6">
        <v>600</v>
      </c>
      <c r="I14" s="6">
        <v>36688330800</v>
      </c>
      <c r="K14" s="6">
        <v>1883286636</v>
      </c>
      <c r="M14" s="6">
        <v>34805044164</v>
      </c>
      <c r="O14" s="6">
        <v>36688330800</v>
      </c>
      <c r="Q14" s="6">
        <v>1883286636</v>
      </c>
      <c r="S14" s="6">
        <v>34805044164</v>
      </c>
      <c r="V14" s="133"/>
    </row>
    <row r="15" spans="1:22" ht="21.75" customHeight="1">
      <c r="A15" s="5" t="s">
        <v>61</v>
      </c>
      <c r="C15" s="5" t="s">
        <v>227</v>
      </c>
      <c r="E15" s="6">
        <v>20812335</v>
      </c>
      <c r="G15" s="6">
        <v>1600</v>
      </c>
      <c r="I15" s="6">
        <v>0</v>
      </c>
      <c r="K15" s="6">
        <v>0</v>
      </c>
      <c r="M15" s="6">
        <v>0</v>
      </c>
      <c r="O15" s="6">
        <v>33299736000</v>
      </c>
      <c r="Q15" s="6">
        <v>0</v>
      </c>
      <c r="S15" s="6">
        <v>33299736000</v>
      </c>
      <c r="V15" s="133"/>
    </row>
    <row r="16" spans="1:22" ht="21.75" customHeight="1">
      <c r="A16" s="5" t="s">
        <v>164</v>
      </c>
      <c r="C16" s="5" t="s">
        <v>230</v>
      </c>
      <c r="E16" s="6">
        <v>73987784</v>
      </c>
      <c r="G16" s="6">
        <v>440</v>
      </c>
      <c r="I16" s="6">
        <v>0</v>
      </c>
      <c r="K16" s="6">
        <v>0</v>
      </c>
      <c r="M16" s="6">
        <v>0</v>
      </c>
      <c r="O16" s="6">
        <v>32554624960</v>
      </c>
      <c r="Q16" s="6">
        <v>0</v>
      </c>
      <c r="S16" s="6">
        <v>32554624960</v>
      </c>
      <c r="V16" s="133"/>
    </row>
    <row r="17" spans="1:22" ht="21.75" customHeight="1">
      <c r="A17" s="5" t="s">
        <v>78</v>
      </c>
      <c r="C17" s="5" t="s">
        <v>228</v>
      </c>
      <c r="E17" s="6">
        <v>18746870</v>
      </c>
      <c r="G17" s="6">
        <v>1360</v>
      </c>
      <c r="I17" s="6">
        <v>0</v>
      </c>
      <c r="K17" s="6">
        <v>0</v>
      </c>
      <c r="M17" s="6">
        <v>0</v>
      </c>
      <c r="O17" s="6">
        <v>25495743200</v>
      </c>
      <c r="Q17" s="6">
        <v>327531522</v>
      </c>
      <c r="S17" s="6">
        <v>25168211678</v>
      </c>
      <c r="V17" s="133"/>
    </row>
    <row r="18" spans="1:22" ht="21.75" customHeight="1">
      <c r="A18" s="5" t="s">
        <v>55</v>
      </c>
      <c r="C18" s="5" t="s">
        <v>207</v>
      </c>
      <c r="E18" s="6">
        <v>1000000</v>
      </c>
      <c r="G18" s="6">
        <v>22700</v>
      </c>
      <c r="I18" s="6">
        <v>0</v>
      </c>
      <c r="K18" s="6">
        <v>0</v>
      </c>
      <c r="M18" s="6">
        <v>0</v>
      </c>
      <c r="O18" s="6">
        <v>22700000000</v>
      </c>
      <c r="Q18" s="6">
        <v>0</v>
      </c>
      <c r="S18" s="6">
        <v>22700000000</v>
      </c>
      <c r="V18" s="133"/>
    </row>
    <row r="19" spans="1:22" ht="21.75" customHeight="1">
      <c r="A19" s="5" t="s">
        <v>40</v>
      </c>
      <c r="C19" s="5" t="s">
        <v>204</v>
      </c>
      <c r="E19" s="6">
        <v>25000000</v>
      </c>
      <c r="G19" s="6">
        <v>930</v>
      </c>
      <c r="I19" s="6">
        <v>0</v>
      </c>
      <c r="K19" s="6">
        <v>0</v>
      </c>
      <c r="M19" s="6">
        <v>0</v>
      </c>
      <c r="O19" s="6">
        <v>23250000000</v>
      </c>
      <c r="Q19" s="6">
        <v>976377953</v>
      </c>
      <c r="S19" s="6">
        <v>22273622047</v>
      </c>
      <c r="V19" s="133"/>
    </row>
    <row r="20" spans="1:22" ht="21.75" customHeight="1">
      <c r="A20" s="5" t="s">
        <v>162</v>
      </c>
      <c r="C20" s="5" t="s">
        <v>235</v>
      </c>
      <c r="E20" s="6">
        <v>3731467</v>
      </c>
      <c r="G20" s="6">
        <v>6000</v>
      </c>
      <c r="I20" s="6">
        <v>0</v>
      </c>
      <c r="K20" s="6">
        <v>0</v>
      </c>
      <c r="M20" s="6">
        <v>0</v>
      </c>
      <c r="O20" s="6">
        <v>22388802000</v>
      </c>
      <c r="Q20" s="6">
        <v>798543797</v>
      </c>
      <c r="S20" s="6">
        <v>21590258203</v>
      </c>
      <c r="V20" s="133"/>
    </row>
    <row r="21" spans="1:22" ht="21.75" customHeight="1">
      <c r="A21" s="5" t="s">
        <v>77</v>
      </c>
      <c r="C21" s="5" t="s">
        <v>213</v>
      </c>
      <c r="E21" s="6">
        <v>10000000</v>
      </c>
      <c r="G21" s="6">
        <v>2100</v>
      </c>
      <c r="I21" s="6">
        <v>0</v>
      </c>
      <c r="K21" s="6">
        <v>0</v>
      </c>
      <c r="M21" s="6">
        <v>0</v>
      </c>
      <c r="O21" s="6">
        <v>21000000000</v>
      </c>
      <c r="Q21" s="6">
        <v>0</v>
      </c>
      <c r="S21" s="6">
        <v>21000000000</v>
      </c>
      <c r="V21" s="133"/>
    </row>
    <row r="22" spans="1:22" ht="21.75" customHeight="1">
      <c r="A22" s="5" t="s">
        <v>53</v>
      </c>
      <c r="C22" s="5" t="s">
        <v>209</v>
      </c>
      <c r="E22" s="6">
        <v>13750000</v>
      </c>
      <c r="G22" s="6">
        <v>1520</v>
      </c>
      <c r="I22" s="6">
        <v>0</v>
      </c>
      <c r="K22" s="6">
        <v>0</v>
      </c>
      <c r="M22" s="6">
        <v>0</v>
      </c>
      <c r="O22" s="6">
        <v>20900000000</v>
      </c>
      <c r="Q22" s="6">
        <v>0</v>
      </c>
      <c r="S22" s="6">
        <v>20900000000</v>
      </c>
      <c r="V22" s="133"/>
    </row>
    <row r="23" spans="1:22" ht="21.75" customHeight="1">
      <c r="A23" s="5" t="s">
        <v>23</v>
      </c>
      <c r="C23" s="5" t="s">
        <v>203</v>
      </c>
      <c r="E23" s="6">
        <v>446800000</v>
      </c>
      <c r="G23" s="6">
        <v>46</v>
      </c>
      <c r="I23" s="6">
        <v>0</v>
      </c>
      <c r="K23" s="6">
        <v>0</v>
      </c>
      <c r="M23" s="6">
        <v>0</v>
      </c>
      <c r="O23" s="6">
        <v>20552800000</v>
      </c>
      <c r="Q23" s="6">
        <v>0</v>
      </c>
      <c r="S23" s="6">
        <v>20552800000</v>
      </c>
      <c r="V23" s="133"/>
    </row>
    <row r="24" spans="1:22" ht="21.75" customHeight="1">
      <c r="A24" s="5" t="s">
        <v>52</v>
      </c>
      <c r="C24" s="5" t="s">
        <v>216</v>
      </c>
      <c r="E24" s="6">
        <v>750000</v>
      </c>
      <c r="G24" s="6">
        <v>27400</v>
      </c>
      <c r="I24" s="6">
        <v>0</v>
      </c>
      <c r="K24" s="6">
        <v>0</v>
      </c>
      <c r="M24" s="6">
        <v>0</v>
      </c>
      <c r="O24" s="6">
        <v>20550000000</v>
      </c>
      <c r="Q24" s="6">
        <v>0</v>
      </c>
      <c r="S24" s="6">
        <v>20550000000</v>
      </c>
      <c r="V24" s="133"/>
    </row>
    <row r="25" spans="1:22" ht="21.75" customHeight="1">
      <c r="A25" s="5" t="s">
        <v>49</v>
      </c>
      <c r="C25" s="5" t="s">
        <v>217</v>
      </c>
      <c r="E25" s="6">
        <v>1989000</v>
      </c>
      <c r="G25" s="6">
        <v>9700</v>
      </c>
      <c r="I25" s="6">
        <v>0</v>
      </c>
      <c r="K25" s="6">
        <v>0</v>
      </c>
      <c r="M25" s="6">
        <v>0</v>
      </c>
      <c r="O25" s="6">
        <v>19293300000</v>
      </c>
      <c r="Q25" s="6">
        <v>0</v>
      </c>
      <c r="S25" s="6">
        <v>19293300000</v>
      </c>
      <c r="V25" s="133"/>
    </row>
    <row r="26" spans="1:22" ht="21.75" customHeight="1">
      <c r="A26" s="5" t="s">
        <v>50</v>
      </c>
      <c r="C26" s="5" t="s">
        <v>210</v>
      </c>
      <c r="E26" s="6">
        <v>5000000</v>
      </c>
      <c r="G26" s="6">
        <v>3520</v>
      </c>
      <c r="I26" s="6">
        <v>17600000000</v>
      </c>
      <c r="K26" s="6">
        <v>0</v>
      </c>
      <c r="M26" s="6">
        <v>17600000000</v>
      </c>
      <c r="O26" s="6">
        <v>17600000000</v>
      </c>
      <c r="Q26" s="6">
        <v>0</v>
      </c>
      <c r="S26" s="6">
        <v>17600000000</v>
      </c>
      <c r="V26" s="133"/>
    </row>
    <row r="27" spans="1:22" ht="21.75" customHeight="1">
      <c r="A27" s="5" t="s">
        <v>45</v>
      </c>
      <c r="C27" s="5" t="s">
        <v>222</v>
      </c>
      <c r="E27" s="6">
        <v>9823347</v>
      </c>
      <c r="G27" s="6">
        <v>1915</v>
      </c>
      <c r="I27" s="6">
        <v>18811709505</v>
      </c>
      <c r="K27" s="6">
        <v>1472633825</v>
      </c>
      <c r="M27" s="6">
        <v>17339075680</v>
      </c>
      <c r="O27" s="6">
        <v>18811709505</v>
      </c>
      <c r="Q27" s="6">
        <v>1472633825</v>
      </c>
      <c r="S27" s="6">
        <v>17339075680</v>
      </c>
      <c r="V27" s="133"/>
    </row>
    <row r="28" spans="1:22" ht="21.75" customHeight="1">
      <c r="A28" s="5" t="s">
        <v>31</v>
      </c>
      <c r="C28" s="5" t="s">
        <v>202</v>
      </c>
      <c r="E28" s="6">
        <v>2409776</v>
      </c>
      <c r="G28" s="6">
        <v>6928</v>
      </c>
      <c r="I28" s="6">
        <v>0</v>
      </c>
      <c r="K28" s="6">
        <v>0</v>
      </c>
      <c r="M28" s="6">
        <v>0</v>
      </c>
      <c r="O28" s="6">
        <v>16694928128</v>
      </c>
      <c r="Q28" s="6">
        <v>180974831</v>
      </c>
      <c r="S28" s="6">
        <v>16513953297</v>
      </c>
      <c r="V28" s="133"/>
    </row>
    <row r="29" spans="1:22" ht="21.75" customHeight="1">
      <c r="A29" s="5" t="s">
        <v>36</v>
      </c>
      <c r="C29" s="5" t="s">
        <v>201</v>
      </c>
      <c r="E29" s="6">
        <v>19200176</v>
      </c>
      <c r="G29" s="6">
        <v>850</v>
      </c>
      <c r="I29" s="6">
        <v>0</v>
      </c>
      <c r="K29" s="6">
        <v>0</v>
      </c>
      <c r="M29" s="6">
        <v>0</v>
      </c>
      <c r="O29" s="6">
        <v>16320149600</v>
      </c>
      <c r="Q29" s="6">
        <v>0</v>
      </c>
      <c r="S29" s="6">
        <v>16320149600</v>
      </c>
      <c r="V29" s="133"/>
    </row>
    <row r="30" spans="1:22" ht="21.75" customHeight="1">
      <c r="A30" s="5" t="s">
        <v>22</v>
      </c>
      <c r="C30" s="5" t="s">
        <v>203</v>
      </c>
      <c r="E30" s="6">
        <v>97000000</v>
      </c>
      <c r="G30" s="6">
        <v>166</v>
      </c>
      <c r="I30" s="6">
        <v>0</v>
      </c>
      <c r="K30" s="6">
        <v>0</v>
      </c>
      <c r="M30" s="6">
        <v>0</v>
      </c>
      <c r="O30" s="6">
        <v>16102000000</v>
      </c>
      <c r="Q30" s="6">
        <v>0</v>
      </c>
      <c r="S30" s="6">
        <v>16102000000</v>
      </c>
      <c r="V30" s="133"/>
    </row>
    <row r="31" spans="1:22" ht="21.75" customHeight="1">
      <c r="A31" s="5" t="s">
        <v>43</v>
      </c>
      <c r="C31" s="5" t="s">
        <v>220</v>
      </c>
      <c r="E31" s="6">
        <v>5000000</v>
      </c>
      <c r="G31" s="6">
        <v>3100</v>
      </c>
      <c r="I31" s="6">
        <v>15500000000</v>
      </c>
      <c r="K31" s="6">
        <v>301880457</v>
      </c>
      <c r="M31" s="6">
        <v>15198119543</v>
      </c>
      <c r="O31" s="6">
        <v>15500000000</v>
      </c>
      <c r="Q31" s="6">
        <v>301880457</v>
      </c>
      <c r="S31" s="6">
        <v>15198119543</v>
      </c>
      <c r="V31" s="133"/>
    </row>
    <row r="32" spans="1:22" ht="21.75" customHeight="1">
      <c r="A32" s="169" t="s">
        <v>76</v>
      </c>
      <c r="C32" s="169" t="s">
        <v>200</v>
      </c>
      <c r="E32" s="131">
        <v>5000000</v>
      </c>
      <c r="G32" s="131">
        <v>3000</v>
      </c>
      <c r="I32" s="131">
        <v>0</v>
      </c>
      <c r="K32" s="131">
        <v>0</v>
      </c>
      <c r="M32" s="131">
        <v>0</v>
      </c>
      <c r="O32" s="131">
        <v>15000000000</v>
      </c>
      <c r="Q32" s="131">
        <v>0</v>
      </c>
      <c r="S32" s="131">
        <v>15000000000</v>
      </c>
      <c r="V32" s="133"/>
    </row>
    <row r="33" spans="1:22" ht="21.75" customHeight="1">
      <c r="A33" s="5" t="s">
        <v>85</v>
      </c>
      <c r="C33" s="5" t="s">
        <v>205</v>
      </c>
      <c r="E33" s="6">
        <v>14000000</v>
      </c>
      <c r="G33" s="6">
        <v>1087</v>
      </c>
      <c r="I33" s="6">
        <v>0</v>
      </c>
      <c r="K33" s="6">
        <v>0</v>
      </c>
      <c r="M33" s="6">
        <v>0</v>
      </c>
      <c r="O33" s="6">
        <v>15218000000</v>
      </c>
      <c r="Q33" s="6">
        <v>513645268</v>
      </c>
      <c r="S33" s="6">
        <v>14704354732</v>
      </c>
      <c r="V33" s="133"/>
    </row>
    <row r="34" spans="1:22" ht="21.75" customHeight="1">
      <c r="A34" s="5" t="s">
        <v>24</v>
      </c>
      <c r="C34" s="5" t="s">
        <v>204</v>
      </c>
      <c r="E34" s="6">
        <v>116272059</v>
      </c>
      <c r="G34" s="6">
        <v>126</v>
      </c>
      <c r="I34" s="6">
        <v>0</v>
      </c>
      <c r="K34" s="6">
        <v>0</v>
      </c>
      <c r="M34" s="6">
        <v>0</v>
      </c>
      <c r="O34" s="6">
        <v>14650279434</v>
      </c>
      <c r="Q34" s="6">
        <v>0</v>
      </c>
      <c r="S34" s="6">
        <v>14650279434</v>
      </c>
      <c r="V34" s="133"/>
    </row>
    <row r="35" spans="1:22" ht="21.75" customHeight="1">
      <c r="A35" s="5" t="s">
        <v>47</v>
      </c>
      <c r="C35" s="5" t="s">
        <v>203</v>
      </c>
      <c r="E35" s="6">
        <v>9000000</v>
      </c>
      <c r="G35" s="6">
        <v>1600</v>
      </c>
      <c r="I35" s="6">
        <v>0</v>
      </c>
      <c r="K35" s="6">
        <v>0</v>
      </c>
      <c r="M35" s="6">
        <v>0</v>
      </c>
      <c r="O35" s="6">
        <v>14400000000</v>
      </c>
      <c r="Q35" s="6">
        <v>365287049</v>
      </c>
      <c r="S35" s="6">
        <v>14034712951</v>
      </c>
      <c r="V35" s="133"/>
    </row>
    <row r="36" spans="1:22" ht="21.75" customHeight="1">
      <c r="A36" s="5" t="s">
        <v>32</v>
      </c>
      <c r="C36" s="5" t="s">
        <v>207</v>
      </c>
      <c r="E36" s="6">
        <v>28973286</v>
      </c>
      <c r="G36" s="6">
        <v>487</v>
      </c>
      <c r="I36" s="6">
        <v>0</v>
      </c>
      <c r="K36" s="6">
        <v>0</v>
      </c>
      <c r="M36" s="6">
        <v>0</v>
      </c>
      <c r="O36" s="6">
        <v>14109990282</v>
      </c>
      <c r="Q36" s="6">
        <v>228193913</v>
      </c>
      <c r="S36" s="6">
        <v>13881796369</v>
      </c>
      <c r="V36" s="133"/>
    </row>
    <row r="37" spans="1:22" ht="21.75" customHeight="1">
      <c r="A37" s="5" t="s">
        <v>151</v>
      </c>
      <c r="C37" s="5" t="s">
        <v>234</v>
      </c>
      <c r="E37" s="6">
        <v>400000</v>
      </c>
      <c r="G37" s="6">
        <v>33000</v>
      </c>
      <c r="I37" s="6">
        <v>0</v>
      </c>
      <c r="K37" s="6">
        <v>0</v>
      </c>
      <c r="M37" s="6">
        <v>0</v>
      </c>
      <c r="O37" s="6">
        <v>13200000000</v>
      </c>
      <c r="Q37" s="6">
        <v>0</v>
      </c>
      <c r="S37" s="6">
        <v>13200000000</v>
      </c>
      <c r="V37" s="133"/>
    </row>
    <row r="38" spans="1:22" ht="21.75" customHeight="1">
      <c r="A38" s="5" t="s">
        <v>28</v>
      </c>
      <c r="C38" s="5" t="s">
        <v>215</v>
      </c>
      <c r="E38" s="6">
        <v>2317017</v>
      </c>
      <c r="G38" s="6">
        <v>5800</v>
      </c>
      <c r="I38" s="6">
        <v>0</v>
      </c>
      <c r="K38" s="6">
        <v>0</v>
      </c>
      <c r="M38" s="6">
        <v>0</v>
      </c>
      <c r="O38" s="6">
        <v>13438698600</v>
      </c>
      <c r="Q38" s="6">
        <v>305833837</v>
      </c>
      <c r="S38" s="6">
        <v>13132864763</v>
      </c>
      <c r="V38" s="133"/>
    </row>
    <row r="39" spans="1:22" ht="21.75" customHeight="1">
      <c r="A39" s="5" t="s">
        <v>54</v>
      </c>
      <c r="C39" s="5" t="s">
        <v>203</v>
      </c>
      <c r="E39" s="6">
        <v>8406122</v>
      </c>
      <c r="G39" s="6">
        <v>1600</v>
      </c>
      <c r="I39" s="6">
        <v>0</v>
      </c>
      <c r="K39" s="6">
        <v>0</v>
      </c>
      <c r="M39" s="6">
        <v>0</v>
      </c>
      <c r="O39" s="6">
        <v>13449795200</v>
      </c>
      <c r="Q39" s="6">
        <v>564820796</v>
      </c>
      <c r="S39" s="6">
        <v>12884974404</v>
      </c>
      <c r="V39" s="133"/>
    </row>
    <row r="40" spans="1:22" ht="21.75" customHeight="1">
      <c r="A40" s="5" t="s">
        <v>172</v>
      </c>
      <c r="C40" s="5" t="s">
        <v>227</v>
      </c>
      <c r="E40" s="6">
        <v>3000000</v>
      </c>
      <c r="G40" s="6">
        <v>4166</v>
      </c>
      <c r="I40" s="6">
        <v>0</v>
      </c>
      <c r="K40" s="6">
        <v>0</v>
      </c>
      <c r="M40" s="6">
        <v>0</v>
      </c>
      <c r="O40" s="6">
        <v>12498000000</v>
      </c>
      <c r="Q40" s="6">
        <v>0</v>
      </c>
      <c r="S40" s="6">
        <v>12498000000</v>
      </c>
      <c r="V40" s="133"/>
    </row>
    <row r="41" spans="1:22" ht="21.75" customHeight="1">
      <c r="A41" s="5" t="s">
        <v>30</v>
      </c>
      <c r="C41" s="5" t="s">
        <v>223</v>
      </c>
      <c r="E41" s="6">
        <v>11069525</v>
      </c>
      <c r="G41" s="6">
        <v>1100</v>
      </c>
      <c r="I41" s="6">
        <v>0</v>
      </c>
      <c r="K41" s="6">
        <v>0</v>
      </c>
      <c r="M41" s="6">
        <v>0</v>
      </c>
      <c r="O41" s="6">
        <v>12176477500</v>
      </c>
      <c r="Q41" s="6">
        <v>0</v>
      </c>
      <c r="S41" s="6">
        <v>12176477500</v>
      </c>
      <c r="V41" s="133"/>
    </row>
    <row r="42" spans="1:22" ht="21.75" customHeight="1">
      <c r="A42" s="5" t="s">
        <v>62</v>
      </c>
      <c r="C42" s="5" t="s">
        <v>203</v>
      </c>
      <c r="E42" s="6">
        <v>7079893</v>
      </c>
      <c r="G42" s="6">
        <v>1700</v>
      </c>
      <c r="I42" s="6">
        <v>0</v>
      </c>
      <c r="K42" s="6">
        <v>0</v>
      </c>
      <c r="M42" s="6">
        <v>0</v>
      </c>
      <c r="O42" s="6">
        <v>12035818100</v>
      </c>
      <c r="Q42" s="6">
        <v>398537023</v>
      </c>
      <c r="S42" s="6">
        <v>11637281077</v>
      </c>
      <c r="V42" s="133"/>
    </row>
    <row r="43" spans="1:22" ht="21.75" customHeight="1">
      <c r="A43" s="5" t="s">
        <v>37</v>
      </c>
      <c r="C43" s="5" t="s">
        <v>205</v>
      </c>
      <c r="E43" s="6">
        <v>46759776</v>
      </c>
      <c r="G43" s="6">
        <v>215</v>
      </c>
      <c r="I43" s="6">
        <v>0</v>
      </c>
      <c r="K43" s="6">
        <v>0</v>
      </c>
      <c r="M43" s="6">
        <v>0</v>
      </c>
      <c r="O43" s="6">
        <v>10053351840</v>
      </c>
      <c r="Q43" s="6">
        <v>235362752</v>
      </c>
      <c r="S43" s="6">
        <v>9817989088</v>
      </c>
      <c r="V43" s="133"/>
    </row>
    <row r="44" spans="1:22" ht="21.75" customHeight="1">
      <c r="A44" s="5" t="s">
        <v>165</v>
      </c>
      <c r="C44" s="5" t="s">
        <v>224</v>
      </c>
      <c r="E44" s="6">
        <v>14172816</v>
      </c>
      <c r="G44" s="6">
        <v>630</v>
      </c>
      <c r="I44" s="6">
        <v>0</v>
      </c>
      <c r="K44" s="6">
        <v>0</v>
      </c>
      <c r="M44" s="6">
        <v>0</v>
      </c>
      <c r="O44" s="6">
        <v>8928874080</v>
      </c>
      <c r="Q44" s="6">
        <v>0</v>
      </c>
      <c r="S44" s="6">
        <v>8928874080</v>
      </c>
      <c r="V44" s="133"/>
    </row>
    <row r="45" spans="1:22" ht="21.75" customHeight="1">
      <c r="A45" s="5" t="s">
        <v>39</v>
      </c>
      <c r="C45" s="5" t="s">
        <v>201</v>
      </c>
      <c r="E45" s="6">
        <v>10937500</v>
      </c>
      <c r="G45" s="6">
        <v>850</v>
      </c>
      <c r="I45" s="6">
        <v>0</v>
      </c>
      <c r="K45" s="6">
        <v>0</v>
      </c>
      <c r="M45" s="6">
        <v>0</v>
      </c>
      <c r="O45" s="6">
        <v>9296875000</v>
      </c>
      <c r="Q45" s="6">
        <v>372852975</v>
      </c>
      <c r="S45" s="6">
        <v>8924022025</v>
      </c>
      <c r="V45" s="133"/>
    </row>
    <row r="46" spans="1:22" ht="21.75" customHeight="1">
      <c r="A46" s="5" t="s">
        <v>57</v>
      </c>
      <c r="C46" s="5" t="s">
        <v>221</v>
      </c>
      <c r="E46" s="6">
        <v>27007677</v>
      </c>
      <c r="G46" s="6">
        <v>310</v>
      </c>
      <c r="I46" s="6">
        <v>0</v>
      </c>
      <c r="K46" s="6">
        <v>0</v>
      </c>
      <c r="M46" s="6">
        <v>0</v>
      </c>
      <c r="O46" s="6">
        <v>8372379870</v>
      </c>
      <c r="Q46" s="6">
        <v>34266220</v>
      </c>
      <c r="S46" s="6">
        <v>8338113650</v>
      </c>
      <c r="V46" s="133"/>
    </row>
    <row r="47" spans="1:22" ht="21.75" customHeight="1">
      <c r="A47" s="5" t="s">
        <v>60</v>
      </c>
      <c r="C47" s="5" t="s">
        <v>203</v>
      </c>
      <c r="E47" s="6">
        <v>18054931</v>
      </c>
      <c r="G47" s="6">
        <v>480</v>
      </c>
      <c r="I47" s="6">
        <v>0</v>
      </c>
      <c r="K47" s="6">
        <v>0</v>
      </c>
      <c r="M47" s="6">
        <v>0</v>
      </c>
      <c r="O47" s="6">
        <v>8666366880</v>
      </c>
      <c r="Q47" s="6">
        <v>363941916</v>
      </c>
      <c r="S47" s="6">
        <v>8302424964</v>
      </c>
      <c r="V47" s="133"/>
    </row>
    <row r="48" spans="1:22" ht="21.75" customHeight="1">
      <c r="A48" s="5" t="s">
        <v>63</v>
      </c>
      <c r="C48" s="5" t="s">
        <v>215</v>
      </c>
      <c r="E48" s="6">
        <v>2260214</v>
      </c>
      <c r="G48" s="6">
        <v>3650</v>
      </c>
      <c r="I48" s="6">
        <v>0</v>
      </c>
      <c r="K48" s="6">
        <v>0</v>
      </c>
      <c r="M48" s="6">
        <v>0</v>
      </c>
      <c r="O48" s="6">
        <v>8249781100</v>
      </c>
      <c r="Q48" s="6">
        <v>0</v>
      </c>
      <c r="S48" s="6">
        <v>8249781100</v>
      </c>
      <c r="V48" s="133"/>
    </row>
    <row r="49" spans="1:22" ht="21.75" customHeight="1">
      <c r="A49" s="5" t="s">
        <v>72</v>
      </c>
      <c r="C49" s="5" t="s">
        <v>212</v>
      </c>
      <c r="E49" s="6">
        <v>41670269</v>
      </c>
      <c r="G49" s="6">
        <v>190</v>
      </c>
      <c r="I49" s="6">
        <v>0</v>
      </c>
      <c r="K49" s="6">
        <v>0</v>
      </c>
      <c r="M49" s="6">
        <v>0</v>
      </c>
      <c r="O49" s="6">
        <v>7917351110</v>
      </c>
      <c r="Q49" s="6">
        <v>0</v>
      </c>
      <c r="S49" s="6">
        <v>7917351110</v>
      </c>
      <c r="V49" s="133"/>
    </row>
    <row r="50" spans="1:22" ht="21.75" customHeight="1">
      <c r="A50" s="5" t="s">
        <v>69</v>
      </c>
      <c r="C50" s="5" t="s">
        <v>236</v>
      </c>
      <c r="E50" s="6">
        <v>5481742</v>
      </c>
      <c r="G50" s="6">
        <v>1454</v>
      </c>
      <c r="I50" s="6">
        <v>0</v>
      </c>
      <c r="K50" s="6">
        <v>0</v>
      </c>
      <c r="M50" s="6">
        <v>0</v>
      </c>
      <c r="O50" s="6">
        <v>7970452868</v>
      </c>
      <c r="Q50" s="6">
        <v>334717181</v>
      </c>
      <c r="S50" s="6">
        <v>7635735687</v>
      </c>
      <c r="V50" s="133"/>
    </row>
    <row r="51" spans="1:22" ht="21.75" customHeight="1">
      <c r="A51" s="5" t="s">
        <v>171</v>
      </c>
      <c r="C51" s="5" t="s">
        <v>231</v>
      </c>
      <c r="E51" s="6">
        <v>10000000</v>
      </c>
      <c r="G51" s="6">
        <v>740</v>
      </c>
      <c r="I51" s="6">
        <v>0</v>
      </c>
      <c r="K51" s="6">
        <v>0</v>
      </c>
      <c r="M51" s="6">
        <v>0</v>
      </c>
      <c r="O51" s="6">
        <v>7400001373</v>
      </c>
      <c r="Q51" s="6">
        <v>0</v>
      </c>
      <c r="S51" s="6">
        <v>7400001373</v>
      </c>
      <c r="V51" s="133"/>
    </row>
    <row r="52" spans="1:22" ht="21.75" customHeight="1">
      <c r="A52" s="5" t="s">
        <v>42</v>
      </c>
      <c r="C52" s="5" t="s">
        <v>212</v>
      </c>
      <c r="E52" s="6">
        <v>20000000</v>
      </c>
      <c r="G52" s="6">
        <v>350</v>
      </c>
      <c r="I52" s="6">
        <v>0</v>
      </c>
      <c r="K52" s="6">
        <v>0</v>
      </c>
      <c r="M52" s="6">
        <v>0</v>
      </c>
      <c r="O52" s="6">
        <v>7000000000</v>
      </c>
      <c r="Q52" s="6">
        <v>0</v>
      </c>
      <c r="S52" s="6">
        <v>7000000000</v>
      </c>
      <c r="V52" s="133"/>
    </row>
    <row r="53" spans="1:22" ht="21.75" customHeight="1">
      <c r="A53" s="5" t="s">
        <v>71</v>
      </c>
      <c r="C53" s="5" t="s">
        <v>201</v>
      </c>
      <c r="E53" s="6">
        <v>10000000</v>
      </c>
      <c r="G53" s="6">
        <v>720</v>
      </c>
      <c r="I53" s="6">
        <v>0</v>
      </c>
      <c r="K53" s="6">
        <v>0</v>
      </c>
      <c r="M53" s="6">
        <v>0</v>
      </c>
      <c r="O53" s="6">
        <v>7200000000</v>
      </c>
      <c r="Q53" s="6">
        <v>293298292</v>
      </c>
      <c r="S53" s="6">
        <v>6906701708</v>
      </c>
      <c r="V53" s="133"/>
    </row>
    <row r="54" spans="1:22" ht="21.75" customHeight="1">
      <c r="A54" s="5" t="s">
        <v>33</v>
      </c>
      <c r="C54" s="5" t="s">
        <v>223</v>
      </c>
      <c r="E54" s="6">
        <v>6257882</v>
      </c>
      <c r="G54" s="6">
        <v>1100</v>
      </c>
      <c r="I54" s="6">
        <v>0</v>
      </c>
      <c r="K54" s="6">
        <v>0</v>
      </c>
      <c r="M54" s="6">
        <v>0</v>
      </c>
      <c r="O54" s="6">
        <v>6883670200</v>
      </c>
      <c r="Q54" s="6">
        <v>74619731</v>
      </c>
      <c r="S54" s="6">
        <v>6809050469</v>
      </c>
      <c r="V54" s="133"/>
    </row>
    <row r="55" spans="1:22" ht="21.75" customHeight="1">
      <c r="A55" s="5" t="s">
        <v>81</v>
      </c>
      <c r="C55" s="5" t="s">
        <v>230</v>
      </c>
      <c r="E55" s="6">
        <v>10000000</v>
      </c>
      <c r="G55" s="6">
        <v>650</v>
      </c>
      <c r="I55" s="6">
        <v>0</v>
      </c>
      <c r="K55" s="6">
        <v>0</v>
      </c>
      <c r="M55" s="6">
        <v>0</v>
      </c>
      <c r="O55" s="6">
        <v>6500000000</v>
      </c>
      <c r="Q55" s="6">
        <v>231836196</v>
      </c>
      <c r="S55" s="6">
        <v>6268163804</v>
      </c>
      <c r="V55" s="133"/>
    </row>
    <row r="56" spans="1:22" ht="21.75" customHeight="1">
      <c r="A56" s="5" t="s">
        <v>38</v>
      </c>
      <c r="C56" s="5" t="s">
        <v>206</v>
      </c>
      <c r="E56" s="6">
        <v>50000000</v>
      </c>
      <c r="G56" s="6">
        <v>120</v>
      </c>
      <c r="I56" s="6">
        <v>0</v>
      </c>
      <c r="K56" s="6">
        <v>0</v>
      </c>
      <c r="M56" s="6">
        <v>0</v>
      </c>
      <c r="O56" s="6">
        <v>6000000000</v>
      </c>
      <c r="Q56" s="6">
        <v>136546185</v>
      </c>
      <c r="S56" s="6">
        <v>5863453815</v>
      </c>
      <c r="V56" s="133"/>
    </row>
    <row r="57" spans="1:22" ht="21.75" customHeight="1">
      <c r="A57" s="5" t="s">
        <v>160</v>
      </c>
      <c r="C57" s="5" t="s">
        <v>226</v>
      </c>
      <c r="E57" s="6">
        <v>10000000</v>
      </c>
      <c r="G57" s="6">
        <v>580</v>
      </c>
      <c r="I57" s="6">
        <v>0</v>
      </c>
      <c r="K57" s="6">
        <v>0</v>
      </c>
      <c r="M57" s="6">
        <v>0</v>
      </c>
      <c r="O57" s="6">
        <v>5800000000</v>
      </c>
      <c r="Q57" s="6">
        <v>0</v>
      </c>
      <c r="S57" s="6">
        <v>5800000000</v>
      </c>
      <c r="V57" s="133"/>
    </row>
    <row r="58" spans="1:22" ht="21.75" customHeight="1">
      <c r="A58" s="5" t="s">
        <v>80</v>
      </c>
      <c r="C58" s="5" t="s">
        <v>229</v>
      </c>
      <c r="E58" s="6">
        <v>6209070</v>
      </c>
      <c r="G58" s="6">
        <v>940</v>
      </c>
      <c r="I58" s="6">
        <v>0</v>
      </c>
      <c r="K58" s="6">
        <v>0</v>
      </c>
      <c r="M58" s="6">
        <v>0</v>
      </c>
      <c r="O58" s="6">
        <v>5836525800</v>
      </c>
      <c r="Q58" s="6">
        <v>129005594</v>
      </c>
      <c r="S58" s="6">
        <v>5707520206</v>
      </c>
      <c r="V58" s="133"/>
    </row>
    <row r="59" spans="1:22" ht="21.75" customHeight="1">
      <c r="A59" s="5" t="s">
        <v>148</v>
      </c>
      <c r="C59" s="5" t="s">
        <v>214</v>
      </c>
      <c r="E59" s="6">
        <v>103411417</v>
      </c>
      <c r="G59" s="6">
        <v>55</v>
      </c>
      <c r="I59" s="6">
        <v>0</v>
      </c>
      <c r="K59" s="6">
        <v>0</v>
      </c>
      <c r="M59" s="6">
        <v>0</v>
      </c>
      <c r="O59" s="6">
        <v>5687627935</v>
      </c>
      <c r="Q59" s="6">
        <v>0</v>
      </c>
      <c r="S59" s="6">
        <v>5687627935</v>
      </c>
      <c r="V59" s="133"/>
    </row>
    <row r="60" spans="1:22" ht="21.75" customHeight="1">
      <c r="A60" s="5" t="s">
        <v>79</v>
      </c>
      <c r="C60" s="5" t="s">
        <v>229</v>
      </c>
      <c r="E60" s="6">
        <v>1000000</v>
      </c>
      <c r="G60" s="6">
        <v>4470</v>
      </c>
      <c r="I60" s="6">
        <v>0</v>
      </c>
      <c r="K60" s="6">
        <v>0</v>
      </c>
      <c r="M60" s="6">
        <v>0</v>
      </c>
      <c r="O60" s="6">
        <v>4470000000</v>
      </c>
      <c r="Q60" s="6">
        <v>98801072</v>
      </c>
      <c r="S60" s="6">
        <v>4371198928</v>
      </c>
      <c r="V60" s="133"/>
    </row>
    <row r="61" spans="1:22" ht="21.75" customHeight="1">
      <c r="A61" s="5" t="s">
        <v>177</v>
      </c>
      <c r="C61" s="5" t="s">
        <v>211</v>
      </c>
      <c r="E61" s="6">
        <v>20444145</v>
      </c>
      <c r="G61" s="6">
        <v>200</v>
      </c>
      <c r="I61" s="6">
        <v>0</v>
      </c>
      <c r="K61" s="6">
        <v>0</v>
      </c>
      <c r="M61" s="6">
        <v>0</v>
      </c>
      <c r="O61" s="6">
        <v>4088829000</v>
      </c>
      <c r="Q61" s="6">
        <v>0</v>
      </c>
      <c r="S61" s="6">
        <v>4088829000</v>
      </c>
      <c r="V61" s="133"/>
    </row>
    <row r="62" spans="1:22" ht="21.75" customHeight="1">
      <c r="A62" s="5" t="s">
        <v>25</v>
      </c>
      <c r="C62" s="5" t="s">
        <v>233</v>
      </c>
      <c r="E62" s="6">
        <v>7000000</v>
      </c>
      <c r="G62" s="6">
        <v>530</v>
      </c>
      <c r="I62" s="6">
        <v>0</v>
      </c>
      <c r="K62" s="6">
        <v>0</v>
      </c>
      <c r="M62" s="6">
        <v>0</v>
      </c>
      <c r="O62" s="6">
        <v>3710000000</v>
      </c>
      <c r="Q62" s="6">
        <v>0</v>
      </c>
      <c r="S62" s="6">
        <v>3710000000</v>
      </c>
      <c r="V62" s="133"/>
    </row>
    <row r="63" spans="1:22" ht="21.75" customHeight="1">
      <c r="A63" s="5" t="s">
        <v>156</v>
      </c>
      <c r="C63" s="5" t="s">
        <v>203</v>
      </c>
      <c r="E63" s="6">
        <v>39475533</v>
      </c>
      <c r="G63" s="6">
        <v>70</v>
      </c>
      <c r="I63" s="6">
        <v>0</v>
      </c>
      <c r="K63" s="6">
        <v>0</v>
      </c>
      <c r="M63" s="6">
        <v>0</v>
      </c>
      <c r="O63" s="6">
        <v>2763287310</v>
      </c>
      <c r="Q63" s="6">
        <v>0</v>
      </c>
      <c r="S63" s="6">
        <v>2763287310</v>
      </c>
      <c r="V63" s="133"/>
    </row>
    <row r="64" spans="1:22" ht="21.75" customHeight="1">
      <c r="A64" s="5" t="s">
        <v>145</v>
      </c>
      <c r="C64" s="5" t="s">
        <v>202</v>
      </c>
      <c r="E64" s="6">
        <v>30000000</v>
      </c>
      <c r="G64" s="6">
        <v>91</v>
      </c>
      <c r="I64" s="6">
        <v>0</v>
      </c>
      <c r="K64" s="6">
        <v>0</v>
      </c>
      <c r="M64" s="6">
        <v>0</v>
      </c>
      <c r="O64" s="6">
        <v>2730000000</v>
      </c>
      <c r="Q64" s="6">
        <v>0</v>
      </c>
      <c r="S64" s="6">
        <v>2730000000</v>
      </c>
      <c r="V64" s="133"/>
    </row>
    <row r="65" spans="1:22" ht="21.75" customHeight="1">
      <c r="A65" s="5" t="s">
        <v>163</v>
      </c>
      <c r="C65" s="5" t="s">
        <v>203</v>
      </c>
      <c r="E65" s="6">
        <v>11991219</v>
      </c>
      <c r="G65" s="6">
        <v>211</v>
      </c>
      <c r="I65" s="6">
        <v>0</v>
      </c>
      <c r="K65" s="6">
        <v>0</v>
      </c>
      <c r="M65" s="6">
        <v>0</v>
      </c>
      <c r="O65" s="6">
        <v>2530147209</v>
      </c>
      <c r="Q65" s="6">
        <v>74020264</v>
      </c>
      <c r="S65" s="6">
        <v>2456126945</v>
      </c>
      <c r="V65" s="133"/>
    </row>
    <row r="66" spans="1:22" ht="21.75" customHeight="1">
      <c r="A66" s="5" t="s">
        <v>144</v>
      </c>
      <c r="C66" s="5" t="s">
        <v>215</v>
      </c>
      <c r="E66" s="6">
        <v>41942275</v>
      </c>
      <c r="G66" s="6">
        <v>60</v>
      </c>
      <c r="I66" s="6">
        <v>0</v>
      </c>
      <c r="K66" s="6">
        <v>0</v>
      </c>
      <c r="M66" s="6">
        <v>0</v>
      </c>
      <c r="O66" s="6">
        <v>2516536500</v>
      </c>
      <c r="Q66" s="6">
        <v>73622078</v>
      </c>
      <c r="S66" s="6">
        <v>2442914422</v>
      </c>
      <c r="V66" s="133"/>
    </row>
    <row r="67" spans="1:22" ht="21.75" customHeight="1">
      <c r="A67" s="5" t="s">
        <v>21</v>
      </c>
      <c r="C67" s="5" t="s">
        <v>203</v>
      </c>
      <c r="E67" s="6">
        <v>268400000</v>
      </c>
      <c r="G67" s="6">
        <v>9</v>
      </c>
      <c r="I67" s="6">
        <v>0</v>
      </c>
      <c r="K67" s="6">
        <v>0</v>
      </c>
      <c r="M67" s="6">
        <v>0</v>
      </c>
      <c r="O67" s="6">
        <v>2415600000</v>
      </c>
      <c r="Q67" s="6">
        <v>0</v>
      </c>
      <c r="S67" s="6">
        <v>2415600000</v>
      </c>
      <c r="V67" s="133"/>
    </row>
    <row r="68" spans="1:22" ht="21.75" customHeight="1">
      <c r="A68" s="5" t="s">
        <v>169</v>
      </c>
      <c r="C68" s="5" t="s">
        <v>223</v>
      </c>
      <c r="E68" s="6">
        <v>1266325</v>
      </c>
      <c r="G68" s="6">
        <v>1600</v>
      </c>
      <c r="I68" s="6">
        <v>0</v>
      </c>
      <c r="K68" s="6">
        <v>0</v>
      </c>
      <c r="M68" s="6">
        <v>0</v>
      </c>
      <c r="O68" s="6">
        <v>2026120000</v>
      </c>
      <c r="Q68" s="6">
        <v>0</v>
      </c>
      <c r="S68" s="6">
        <v>2026120000</v>
      </c>
      <c r="V68" s="133"/>
    </row>
    <row r="69" spans="1:22" ht="21.75" customHeight="1">
      <c r="A69" s="5" t="s">
        <v>157</v>
      </c>
      <c r="C69" s="5" t="s">
        <v>208</v>
      </c>
      <c r="E69" s="6">
        <v>3542984</v>
      </c>
      <c r="G69" s="6">
        <v>580</v>
      </c>
      <c r="I69" s="6">
        <v>0</v>
      </c>
      <c r="K69" s="6">
        <v>0</v>
      </c>
      <c r="M69" s="6">
        <v>0</v>
      </c>
      <c r="O69" s="6">
        <v>2054930720</v>
      </c>
      <c r="Q69" s="6">
        <v>86296303</v>
      </c>
      <c r="S69" s="6">
        <v>1968634417</v>
      </c>
      <c r="V69" s="133"/>
    </row>
    <row r="70" spans="1:22" ht="21.75" customHeight="1">
      <c r="A70" s="169" t="s">
        <v>41</v>
      </c>
      <c r="C70" s="169" t="s">
        <v>203</v>
      </c>
      <c r="E70" s="131">
        <v>1325000</v>
      </c>
      <c r="G70" s="131">
        <v>1470</v>
      </c>
      <c r="I70" s="131">
        <v>0</v>
      </c>
      <c r="K70" s="131">
        <v>0</v>
      </c>
      <c r="M70" s="131">
        <v>0</v>
      </c>
      <c r="O70" s="131">
        <v>1947750000</v>
      </c>
      <c r="Q70" s="131">
        <v>0</v>
      </c>
      <c r="S70" s="131">
        <v>1947750000</v>
      </c>
      <c r="V70" s="133"/>
    </row>
    <row r="71" spans="1:22" ht="21.75" customHeight="1">
      <c r="A71" s="5" t="s">
        <v>175</v>
      </c>
      <c r="C71" s="5" t="s">
        <v>227</v>
      </c>
      <c r="E71" s="6">
        <v>1256500</v>
      </c>
      <c r="G71" s="6">
        <v>400</v>
      </c>
      <c r="I71" s="6">
        <v>0</v>
      </c>
      <c r="K71" s="6">
        <v>0</v>
      </c>
      <c r="M71" s="6">
        <v>0</v>
      </c>
      <c r="O71" s="6">
        <v>502600000</v>
      </c>
      <c r="Q71" s="6">
        <v>0</v>
      </c>
      <c r="S71" s="6">
        <v>502600000</v>
      </c>
      <c r="V71" s="133"/>
    </row>
    <row r="72" spans="1:22" ht="21.75" customHeight="1">
      <c r="A72" s="21" t="s">
        <v>83</v>
      </c>
      <c r="C72" s="21" t="s">
        <v>227</v>
      </c>
      <c r="E72" s="22">
        <v>250000</v>
      </c>
      <c r="G72" s="22">
        <v>2050</v>
      </c>
      <c r="I72" s="22">
        <v>0</v>
      </c>
      <c r="K72" s="22">
        <v>0</v>
      </c>
      <c r="M72" s="22">
        <v>0</v>
      </c>
      <c r="O72" s="22">
        <v>512500000</v>
      </c>
      <c r="Q72" s="22">
        <v>14993351</v>
      </c>
      <c r="S72" s="22">
        <v>497506649</v>
      </c>
      <c r="V72" s="133"/>
    </row>
    <row r="73" spans="1:22" ht="21.75" customHeight="1" thickBot="1">
      <c r="A73" s="10" t="s">
        <v>89</v>
      </c>
      <c r="C73" s="11"/>
      <c r="E73" s="11"/>
      <c r="G73" s="11"/>
      <c r="I73" s="27">
        <f>SUM(I8:I72)</f>
        <v>88600040305</v>
      </c>
      <c r="K73" s="27">
        <f>SUM(K8:K72)</f>
        <v>3657800918</v>
      </c>
      <c r="M73" s="27">
        <f>SUM(M8:M72)</f>
        <v>84942239387</v>
      </c>
      <c r="O73" s="27">
        <f>SUM(O8:O72)</f>
        <v>985720041384</v>
      </c>
      <c r="Q73" s="27">
        <f>SUM(Q8:Q72)</f>
        <v>14875710177</v>
      </c>
      <c r="S73" s="11">
        <f>SUM(S8:S72)</f>
        <v>970844331207</v>
      </c>
    </row>
  </sheetData>
  <sortState xmlns:xlrd2="http://schemas.microsoft.com/office/spreadsheetml/2017/richdata2" ref="A8:S72">
    <sortCondition descending="1" ref="S8:S72"/>
  </sortState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workbookViewId="0">
      <selection activeCell="W14" sqref="W14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5" bestFit="1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</row>
    <row r="2" spans="1:20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</row>
    <row r="3" spans="1:20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</row>
    <row r="5" spans="1:20" ht="24">
      <c r="A5" s="206" t="s">
        <v>237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</row>
    <row r="6" spans="1:20" ht="21">
      <c r="A6" s="203" t="s">
        <v>125</v>
      </c>
      <c r="J6" s="203" t="s">
        <v>138</v>
      </c>
      <c r="K6" s="203"/>
      <c r="L6" s="203"/>
      <c r="M6" s="203"/>
      <c r="N6" s="203"/>
      <c r="P6" s="203" t="s">
        <v>139</v>
      </c>
      <c r="Q6" s="203"/>
      <c r="R6" s="203"/>
      <c r="S6" s="203"/>
      <c r="T6" s="203"/>
    </row>
    <row r="7" spans="1:20" ht="42">
      <c r="A7" s="203"/>
      <c r="C7" s="13" t="s">
        <v>238</v>
      </c>
      <c r="E7" s="233" t="s">
        <v>110</v>
      </c>
      <c r="F7" s="233"/>
      <c r="H7" s="13" t="s">
        <v>239</v>
      </c>
      <c r="J7" s="14" t="s">
        <v>240</v>
      </c>
      <c r="K7" s="3"/>
      <c r="L7" s="14" t="s">
        <v>198</v>
      </c>
      <c r="M7" s="3"/>
      <c r="N7" s="14" t="s">
        <v>241</v>
      </c>
      <c r="P7" s="14" t="s">
        <v>240</v>
      </c>
      <c r="Q7" s="3"/>
      <c r="R7" s="14" t="s">
        <v>198</v>
      </c>
      <c r="S7" s="3"/>
      <c r="T7" s="14" t="s">
        <v>241</v>
      </c>
    </row>
    <row r="8" spans="1:20" ht="21.75" customHeight="1">
      <c r="A8" s="121" t="s">
        <v>185</v>
      </c>
      <c r="C8" s="3"/>
      <c r="E8" s="121" t="s">
        <v>243</v>
      </c>
      <c r="F8" s="3"/>
      <c r="H8" s="24">
        <v>26</v>
      </c>
      <c r="J8" s="19">
        <v>0</v>
      </c>
      <c r="L8" s="19">
        <v>0</v>
      </c>
      <c r="N8" s="19">
        <v>0</v>
      </c>
      <c r="P8" s="19">
        <v>20374352157</v>
      </c>
      <c r="R8" s="19">
        <v>0</v>
      </c>
      <c r="T8" s="19">
        <v>20374352157</v>
      </c>
    </row>
    <row r="9" spans="1:20" ht="21.75" customHeight="1">
      <c r="A9" s="5" t="s">
        <v>112</v>
      </c>
      <c r="E9" s="5" t="s">
        <v>115</v>
      </c>
      <c r="H9" s="15">
        <v>23</v>
      </c>
      <c r="J9" s="6">
        <v>1131322674</v>
      </c>
      <c r="L9" s="6">
        <v>0</v>
      </c>
      <c r="N9" s="6">
        <v>1131322674</v>
      </c>
      <c r="P9" s="6">
        <v>6700401069</v>
      </c>
      <c r="R9" s="6">
        <v>0</v>
      </c>
      <c r="T9" s="6">
        <v>6700401069</v>
      </c>
    </row>
    <row r="10" spans="1:20" ht="21.75" customHeight="1">
      <c r="A10" s="195" t="s">
        <v>186</v>
      </c>
      <c r="C10" s="129"/>
      <c r="E10" s="195" t="s">
        <v>242</v>
      </c>
      <c r="F10" s="129"/>
      <c r="H10" s="132">
        <v>23</v>
      </c>
      <c r="J10" s="131">
        <v>0</v>
      </c>
      <c r="L10" s="131">
        <v>0</v>
      </c>
      <c r="N10" s="131">
        <v>0</v>
      </c>
      <c r="P10" s="131">
        <v>3441378599</v>
      </c>
      <c r="R10" s="131">
        <v>0</v>
      </c>
      <c r="T10" s="131">
        <v>3441378599</v>
      </c>
    </row>
    <row r="11" spans="1:20" ht="21.75" customHeight="1">
      <c r="A11" s="7" t="s">
        <v>184</v>
      </c>
      <c r="C11" s="8"/>
      <c r="E11" s="7" t="s">
        <v>244</v>
      </c>
      <c r="H11" s="16">
        <v>24</v>
      </c>
      <c r="J11" s="9">
        <v>0</v>
      </c>
      <c r="L11" s="9">
        <v>0</v>
      </c>
      <c r="N11" s="9">
        <v>0</v>
      </c>
      <c r="P11" s="9">
        <v>127728349</v>
      </c>
      <c r="R11" s="9">
        <v>0</v>
      </c>
      <c r="T11" s="9">
        <v>127728349</v>
      </c>
    </row>
    <row r="12" spans="1:20" ht="21.75" customHeight="1">
      <c r="A12" s="10" t="s">
        <v>89</v>
      </c>
      <c r="C12" s="11"/>
      <c r="E12" s="11"/>
      <c r="H12" s="11"/>
      <c r="J12" s="11">
        <v>1131322674</v>
      </c>
      <c r="L12" s="11">
        <v>0</v>
      </c>
      <c r="N12" s="11">
        <v>1131322674</v>
      </c>
      <c r="P12" s="11">
        <v>30643860174</v>
      </c>
      <c r="R12" s="11">
        <v>0</v>
      </c>
      <c r="T12" s="11">
        <v>30643860174</v>
      </c>
    </row>
  </sheetData>
  <sortState xmlns:xlrd2="http://schemas.microsoft.com/office/spreadsheetml/2017/richdata2" ref="A8:T11">
    <sortCondition descending="1" ref="T8:T11"/>
  </sortState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Q17" sqref="Q17"/>
    </sheetView>
  </sheetViews>
  <sheetFormatPr defaultRowHeight="12.75"/>
  <cols>
    <col min="1" max="1" width="15.140625" customWidth="1"/>
    <col min="2" max="2" width="1.28515625" customWidth="1"/>
    <col min="3" max="3" width="15" bestFit="1" customWidth="1"/>
    <col min="4" max="4" width="1.28515625" customWidth="1"/>
    <col min="5" max="5" width="11" bestFit="1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3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5" spans="1:13" ht="24">
      <c r="A5" s="206" t="s">
        <v>245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</row>
    <row r="6" spans="1:13" ht="21">
      <c r="A6" s="203" t="s">
        <v>125</v>
      </c>
      <c r="C6" s="203" t="s">
        <v>138</v>
      </c>
      <c r="D6" s="203"/>
      <c r="E6" s="203"/>
      <c r="F6" s="203"/>
      <c r="G6" s="203"/>
      <c r="I6" s="203" t="s">
        <v>139</v>
      </c>
      <c r="J6" s="203"/>
      <c r="K6" s="203"/>
      <c r="L6" s="203"/>
      <c r="M6" s="203"/>
    </row>
    <row r="7" spans="1:13" ht="42">
      <c r="A7" s="203"/>
      <c r="C7" s="14" t="s">
        <v>240</v>
      </c>
      <c r="D7" s="3"/>
      <c r="E7" s="14" t="s">
        <v>198</v>
      </c>
      <c r="F7" s="3"/>
      <c r="G7" s="14" t="s">
        <v>241</v>
      </c>
      <c r="I7" s="14" t="s">
        <v>240</v>
      </c>
      <c r="J7" s="3"/>
      <c r="K7" s="14" t="s">
        <v>198</v>
      </c>
      <c r="L7" s="3"/>
      <c r="M7" s="14" t="s">
        <v>241</v>
      </c>
    </row>
    <row r="8" spans="1:13" ht="21.75" customHeight="1">
      <c r="A8" s="18" t="s">
        <v>292</v>
      </c>
      <c r="C8" s="19">
        <v>51163466266</v>
      </c>
      <c r="E8" s="19">
        <v>39553503</v>
      </c>
      <c r="G8" s="19">
        <v>51123912763</v>
      </c>
      <c r="I8" s="19">
        <v>65004298255</v>
      </c>
      <c r="K8" s="19">
        <v>96963943</v>
      </c>
      <c r="M8" s="19">
        <v>64907334312</v>
      </c>
    </row>
    <row r="9" spans="1:13" ht="21.75" customHeight="1">
      <c r="A9" s="5" t="s">
        <v>285</v>
      </c>
      <c r="C9" s="6">
        <v>10299363</v>
      </c>
      <c r="E9" s="6">
        <v>0</v>
      </c>
      <c r="G9" s="6">
        <v>10299363</v>
      </c>
      <c r="I9" s="6">
        <v>25676049</v>
      </c>
      <c r="K9" s="6">
        <v>0</v>
      </c>
      <c r="M9" s="6">
        <v>25676049</v>
      </c>
    </row>
    <row r="10" spans="1:13" ht="21.75" customHeight="1">
      <c r="A10" s="169" t="s">
        <v>283</v>
      </c>
      <c r="C10" s="131">
        <v>49521</v>
      </c>
      <c r="E10" s="131"/>
      <c r="G10" s="131">
        <v>49521</v>
      </c>
      <c r="I10" s="131">
        <v>8457134</v>
      </c>
      <c r="K10" s="131"/>
      <c r="M10" s="131">
        <v>8457134</v>
      </c>
    </row>
    <row r="11" spans="1:13" ht="21.75" customHeight="1">
      <c r="A11" s="5" t="s">
        <v>284</v>
      </c>
      <c r="C11" s="6">
        <v>44758</v>
      </c>
      <c r="E11" s="6">
        <v>0</v>
      </c>
      <c r="G11" s="6">
        <v>44758</v>
      </c>
      <c r="I11" s="6">
        <v>100181</v>
      </c>
      <c r="K11" s="6">
        <v>0</v>
      </c>
      <c r="M11" s="6">
        <v>100181</v>
      </c>
    </row>
    <row r="12" spans="1:13" ht="21.75" customHeight="1">
      <c r="A12" s="5" t="s">
        <v>286</v>
      </c>
      <c r="C12" s="6">
        <v>12280</v>
      </c>
      <c r="E12" s="6">
        <v>0</v>
      </c>
      <c r="G12" s="6">
        <v>12280</v>
      </c>
      <c r="I12" s="6">
        <v>74290</v>
      </c>
      <c r="K12" s="6">
        <v>0</v>
      </c>
      <c r="M12" s="6">
        <v>74290</v>
      </c>
    </row>
    <row r="13" spans="1:13" ht="21.75" customHeight="1">
      <c r="A13" s="10" t="s">
        <v>89</v>
      </c>
      <c r="C13" s="27">
        <f>SUM(C8:C12)</f>
        <v>51173872188</v>
      </c>
      <c r="E13" s="27">
        <f>SUM(E8:E12)</f>
        <v>39553503</v>
      </c>
      <c r="G13" s="27">
        <f>SUM(G8:G12)</f>
        <v>51134318685</v>
      </c>
      <c r="I13" s="27">
        <f>SUM(I8:I12)</f>
        <v>65038605909</v>
      </c>
      <c r="K13" s="27">
        <f>SUM(K8:K12)</f>
        <v>96963943</v>
      </c>
      <c r="M13" s="11">
        <f>SUM(M8:M12)</f>
        <v>64941641966</v>
      </c>
    </row>
  </sheetData>
  <sortState xmlns:xlrd2="http://schemas.microsoft.com/office/spreadsheetml/2017/richdata2" ref="A8:M12">
    <sortCondition descending="1" ref="M8:M12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85"/>
  <sheetViews>
    <sheetView rightToLeft="1" workbookViewId="0">
      <selection activeCell="T11" sqref="T11"/>
    </sheetView>
  </sheetViews>
  <sheetFormatPr defaultRowHeight="12.75"/>
  <cols>
    <col min="1" max="1" width="28" bestFit="1" customWidth="1"/>
    <col min="2" max="2" width="1.28515625" customWidth="1"/>
    <col min="3" max="3" width="11.5703125" bestFit="1" customWidth="1"/>
    <col min="4" max="4" width="1.28515625" customWidth="1"/>
    <col min="5" max="5" width="16.28515625" bestFit="1" customWidth="1"/>
    <col min="6" max="6" width="1.28515625" customWidth="1"/>
    <col min="7" max="7" width="16.7109375" bestFit="1" customWidth="1"/>
    <col min="8" max="8" width="1.28515625" customWidth="1"/>
    <col min="9" max="9" width="22" bestFit="1" customWidth="1"/>
    <col min="10" max="10" width="1.28515625" customWidth="1"/>
    <col min="11" max="11" width="14.42578125" bestFit="1" customWidth="1"/>
    <col min="12" max="12" width="1.28515625" customWidth="1"/>
    <col min="13" max="13" width="18.42578125" bestFit="1" customWidth="1"/>
    <col min="14" max="14" width="1.28515625" customWidth="1"/>
    <col min="15" max="15" width="18.42578125" bestFit="1" customWidth="1"/>
    <col min="16" max="16" width="1.28515625" customWidth="1"/>
    <col min="17" max="17" width="22" bestFit="1" customWidth="1"/>
    <col min="18" max="18" width="10.140625" bestFit="1" customWidth="1"/>
    <col min="20" max="20" width="14.85546875" bestFit="1" customWidth="1"/>
    <col min="22" max="22" width="13.85546875" bestFit="1" customWidth="1"/>
    <col min="24" max="24" width="13.85546875" bestFit="1" customWidth="1"/>
  </cols>
  <sheetData>
    <row r="1" spans="1:24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</row>
    <row r="2" spans="1:24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</row>
    <row r="3" spans="1:24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</row>
    <row r="5" spans="1:24" ht="24">
      <c r="A5" s="206" t="s">
        <v>246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</row>
    <row r="6" spans="1:24" ht="21">
      <c r="A6" s="203" t="s">
        <v>125</v>
      </c>
      <c r="C6" s="203" t="s">
        <v>138</v>
      </c>
      <c r="D6" s="203"/>
      <c r="E6" s="203"/>
      <c r="F6" s="203"/>
      <c r="G6" s="203"/>
      <c r="H6" s="203"/>
      <c r="I6" s="203"/>
      <c r="K6" s="203" t="s">
        <v>139</v>
      </c>
      <c r="L6" s="203"/>
      <c r="M6" s="203"/>
      <c r="N6" s="203"/>
      <c r="O6" s="203"/>
      <c r="P6" s="203"/>
      <c r="Q6" s="203"/>
    </row>
    <row r="7" spans="1:24" ht="21">
      <c r="A7" s="203"/>
      <c r="C7" s="14" t="s">
        <v>13</v>
      </c>
      <c r="D7" s="3"/>
      <c r="E7" s="14" t="s">
        <v>247</v>
      </c>
      <c r="F7" s="3"/>
      <c r="G7" s="14" t="s">
        <v>248</v>
      </c>
      <c r="H7" s="3"/>
      <c r="I7" s="14" t="s">
        <v>249</v>
      </c>
      <c r="K7" s="14" t="s">
        <v>13</v>
      </c>
      <c r="L7" s="3"/>
      <c r="M7" s="14" t="s">
        <v>247</v>
      </c>
      <c r="N7" s="3"/>
      <c r="O7" s="14" t="s">
        <v>248</v>
      </c>
      <c r="P7" s="3"/>
      <c r="Q7" s="26" t="s">
        <v>249</v>
      </c>
    </row>
    <row r="8" spans="1:24" ht="21.75" customHeight="1">
      <c r="A8" s="18" t="s">
        <v>40</v>
      </c>
      <c r="C8" s="157">
        <v>0</v>
      </c>
      <c r="D8" s="158"/>
      <c r="E8" s="157">
        <v>0</v>
      </c>
      <c r="F8" s="158"/>
      <c r="G8" s="157">
        <v>0</v>
      </c>
      <c r="H8" s="158"/>
      <c r="I8" s="157">
        <v>0</v>
      </c>
      <c r="J8" s="158"/>
      <c r="K8" s="157">
        <v>15000000</v>
      </c>
      <c r="L8" s="158"/>
      <c r="M8" s="157">
        <v>199138667368</v>
      </c>
      <c r="N8" s="158"/>
      <c r="O8" s="157">
        <v>92132272834</v>
      </c>
      <c r="P8" s="158"/>
      <c r="Q8" s="157">
        <v>107006394534</v>
      </c>
    </row>
    <row r="9" spans="1:24" ht="21.75" customHeight="1">
      <c r="A9" s="5" t="s">
        <v>26</v>
      </c>
      <c r="C9" s="159">
        <v>0</v>
      </c>
      <c r="D9" s="158"/>
      <c r="E9" s="159">
        <v>0</v>
      </c>
      <c r="F9" s="158"/>
      <c r="G9" s="159">
        <v>0</v>
      </c>
      <c r="H9" s="158"/>
      <c r="I9" s="159">
        <v>0</v>
      </c>
      <c r="J9" s="158"/>
      <c r="K9" s="159">
        <v>26036081</v>
      </c>
      <c r="L9" s="158"/>
      <c r="M9" s="159">
        <v>206383882088</v>
      </c>
      <c r="N9" s="158"/>
      <c r="O9" s="159">
        <v>133561264257</v>
      </c>
      <c r="P9" s="158"/>
      <c r="Q9" s="159">
        <v>72822617831</v>
      </c>
      <c r="R9" s="133"/>
      <c r="T9" s="133"/>
      <c r="V9" s="133"/>
      <c r="X9" s="133"/>
    </row>
    <row r="10" spans="1:24" ht="21.75" customHeight="1">
      <c r="A10" s="5" t="s">
        <v>32</v>
      </c>
      <c r="C10" s="159">
        <v>0</v>
      </c>
      <c r="D10" s="158"/>
      <c r="E10" s="159">
        <v>0</v>
      </c>
      <c r="F10" s="158"/>
      <c r="G10" s="159">
        <v>0</v>
      </c>
      <c r="H10" s="158"/>
      <c r="I10" s="159">
        <v>0</v>
      </c>
      <c r="J10" s="158"/>
      <c r="K10" s="159">
        <v>10973286</v>
      </c>
      <c r="L10" s="158"/>
      <c r="M10" s="159">
        <v>123041711159</v>
      </c>
      <c r="N10" s="158"/>
      <c r="O10" s="159">
        <v>63588621020</v>
      </c>
      <c r="P10" s="158"/>
      <c r="Q10" s="159">
        <v>59453090139</v>
      </c>
    </row>
    <row r="11" spans="1:24" ht="21.75" customHeight="1">
      <c r="A11" s="5" t="s">
        <v>45</v>
      </c>
      <c r="C11" s="159">
        <v>2000000</v>
      </c>
      <c r="D11" s="158"/>
      <c r="E11" s="159">
        <v>59020219739</v>
      </c>
      <c r="F11" s="158"/>
      <c r="G11" s="159">
        <v>31759574005</v>
      </c>
      <c r="H11" s="158"/>
      <c r="I11" s="159">
        <v>27260645734</v>
      </c>
      <c r="J11" s="158"/>
      <c r="K11" s="159">
        <v>5145564</v>
      </c>
      <c r="L11" s="158"/>
      <c r="M11" s="159">
        <v>138893090278</v>
      </c>
      <c r="N11" s="158"/>
      <c r="O11" s="159">
        <v>81710456368</v>
      </c>
      <c r="P11" s="158"/>
      <c r="Q11" s="159">
        <v>57182633910</v>
      </c>
    </row>
    <row r="12" spans="1:24" ht="21.75" customHeight="1">
      <c r="A12" s="5" t="s">
        <v>144</v>
      </c>
      <c r="C12" s="159">
        <v>0</v>
      </c>
      <c r="D12" s="158"/>
      <c r="E12" s="159">
        <v>0</v>
      </c>
      <c r="F12" s="158"/>
      <c r="G12" s="159">
        <v>0</v>
      </c>
      <c r="H12" s="158"/>
      <c r="I12" s="159">
        <v>0</v>
      </c>
      <c r="J12" s="158"/>
      <c r="K12" s="159">
        <v>41942275</v>
      </c>
      <c r="L12" s="158"/>
      <c r="M12" s="159">
        <v>100857527773</v>
      </c>
      <c r="N12" s="158"/>
      <c r="O12" s="159">
        <v>70417759574</v>
      </c>
      <c r="P12" s="158"/>
      <c r="Q12" s="159">
        <v>30439768199</v>
      </c>
    </row>
    <row r="13" spans="1:24" ht="21.75" customHeight="1">
      <c r="A13" s="5" t="s">
        <v>23</v>
      </c>
      <c r="C13" s="159">
        <v>0</v>
      </c>
      <c r="D13" s="158"/>
      <c r="E13" s="159">
        <v>0</v>
      </c>
      <c r="F13" s="158"/>
      <c r="G13" s="159">
        <v>0</v>
      </c>
      <c r="H13" s="158"/>
      <c r="I13" s="159">
        <v>0</v>
      </c>
      <c r="J13" s="158"/>
      <c r="K13" s="159">
        <v>235653644</v>
      </c>
      <c r="L13" s="158"/>
      <c r="M13" s="159">
        <v>227234375598</v>
      </c>
      <c r="N13" s="158"/>
      <c r="O13" s="159">
        <v>205232004487</v>
      </c>
      <c r="P13" s="158"/>
      <c r="Q13" s="159">
        <v>22002371111</v>
      </c>
    </row>
    <row r="14" spans="1:24" ht="21.75" customHeight="1">
      <c r="A14" s="169" t="s">
        <v>65</v>
      </c>
      <c r="C14" s="173">
        <v>6580012</v>
      </c>
      <c r="D14" s="158"/>
      <c r="E14" s="173">
        <v>23766100885</v>
      </c>
      <c r="F14" s="158"/>
      <c r="G14" s="173">
        <v>19025938814</v>
      </c>
      <c r="H14" s="158"/>
      <c r="I14" s="173">
        <v>4740162071</v>
      </c>
      <c r="J14" s="158"/>
      <c r="K14" s="173">
        <v>29140376</v>
      </c>
      <c r="L14" s="158"/>
      <c r="M14" s="173">
        <v>105970281004</v>
      </c>
      <c r="N14" s="158"/>
      <c r="O14" s="173">
        <v>84258662730</v>
      </c>
      <c r="P14" s="158"/>
      <c r="Q14" s="173">
        <v>21711618274</v>
      </c>
    </row>
    <row r="15" spans="1:24" ht="21.75" customHeight="1">
      <c r="A15" s="5" t="s">
        <v>179</v>
      </c>
      <c r="C15" s="159">
        <v>0</v>
      </c>
      <c r="D15" s="158"/>
      <c r="E15" s="159">
        <v>0</v>
      </c>
      <c r="F15" s="158"/>
      <c r="G15" s="159">
        <v>0</v>
      </c>
      <c r="H15" s="158"/>
      <c r="I15" s="159">
        <v>0</v>
      </c>
      <c r="J15" s="158"/>
      <c r="K15" s="159">
        <v>24189063</v>
      </c>
      <c r="L15" s="158"/>
      <c r="M15" s="159">
        <v>95374465757</v>
      </c>
      <c r="N15" s="158"/>
      <c r="O15" s="159">
        <v>74214436130</v>
      </c>
      <c r="P15" s="158"/>
      <c r="Q15" s="159">
        <v>21160029627</v>
      </c>
    </row>
    <row r="16" spans="1:24" ht="21.75" customHeight="1">
      <c r="A16" s="5" t="s">
        <v>147</v>
      </c>
      <c r="C16" s="159">
        <v>0</v>
      </c>
      <c r="D16" s="158"/>
      <c r="E16" s="159">
        <v>0</v>
      </c>
      <c r="F16" s="158"/>
      <c r="G16" s="159">
        <v>0</v>
      </c>
      <c r="H16" s="158"/>
      <c r="I16" s="159">
        <v>0</v>
      </c>
      <c r="J16" s="158"/>
      <c r="K16" s="159">
        <v>19804173</v>
      </c>
      <c r="L16" s="158"/>
      <c r="M16" s="159">
        <v>182509142431</v>
      </c>
      <c r="N16" s="158"/>
      <c r="O16" s="159">
        <v>162317976494</v>
      </c>
      <c r="P16" s="158"/>
      <c r="Q16" s="159">
        <v>20191165937</v>
      </c>
    </row>
    <row r="17" spans="1:20" ht="21.75" customHeight="1">
      <c r="A17" s="5" t="s">
        <v>39</v>
      </c>
      <c r="C17" s="159">
        <v>0</v>
      </c>
      <c r="D17" s="158"/>
      <c r="E17" s="159">
        <v>0</v>
      </c>
      <c r="F17" s="158"/>
      <c r="G17" s="159">
        <v>0</v>
      </c>
      <c r="H17" s="158"/>
      <c r="I17" s="159">
        <v>0</v>
      </c>
      <c r="J17" s="158"/>
      <c r="K17" s="159">
        <v>1937500</v>
      </c>
      <c r="L17" s="158"/>
      <c r="M17" s="159">
        <v>35296284470</v>
      </c>
      <c r="N17" s="158"/>
      <c r="O17" s="159">
        <v>15187932685</v>
      </c>
      <c r="P17" s="158"/>
      <c r="Q17" s="159">
        <v>20108351785</v>
      </c>
    </row>
    <row r="18" spans="1:20" ht="21.75" customHeight="1">
      <c r="A18" s="5" t="s">
        <v>75</v>
      </c>
      <c r="C18" s="159">
        <v>0</v>
      </c>
      <c r="D18" s="158"/>
      <c r="E18" s="159">
        <v>0</v>
      </c>
      <c r="F18" s="158"/>
      <c r="G18" s="159">
        <v>0</v>
      </c>
      <c r="H18" s="158"/>
      <c r="I18" s="159">
        <v>0</v>
      </c>
      <c r="J18" s="158"/>
      <c r="K18" s="159">
        <v>2116390</v>
      </c>
      <c r="L18" s="158"/>
      <c r="M18" s="159">
        <v>33890532731</v>
      </c>
      <c r="N18" s="158"/>
      <c r="O18" s="159">
        <v>16800242441</v>
      </c>
      <c r="P18" s="158"/>
      <c r="Q18" s="159">
        <v>17090290290</v>
      </c>
    </row>
    <row r="19" spans="1:20" ht="21.75" customHeight="1">
      <c r="A19" s="5" t="s">
        <v>46</v>
      </c>
      <c r="C19" s="159">
        <v>0</v>
      </c>
      <c r="D19" s="158"/>
      <c r="E19" s="159">
        <v>0</v>
      </c>
      <c r="F19" s="158"/>
      <c r="G19" s="159">
        <v>0</v>
      </c>
      <c r="H19" s="158"/>
      <c r="I19" s="159">
        <v>0</v>
      </c>
      <c r="J19" s="158"/>
      <c r="K19" s="159">
        <v>9734574</v>
      </c>
      <c r="L19" s="158"/>
      <c r="M19" s="159">
        <v>112820929008</v>
      </c>
      <c r="N19" s="158"/>
      <c r="O19" s="159">
        <v>95907862549</v>
      </c>
      <c r="P19" s="158"/>
      <c r="Q19" s="159">
        <v>16913066459</v>
      </c>
    </row>
    <row r="20" spans="1:20" ht="21.75" customHeight="1">
      <c r="A20" s="5" t="s">
        <v>169</v>
      </c>
      <c r="C20" s="159">
        <v>0</v>
      </c>
      <c r="D20" s="158"/>
      <c r="E20" s="159">
        <v>0</v>
      </c>
      <c r="F20" s="158"/>
      <c r="G20" s="159">
        <v>0</v>
      </c>
      <c r="H20" s="158"/>
      <c r="I20" s="159">
        <v>0</v>
      </c>
      <c r="J20" s="158"/>
      <c r="K20" s="159">
        <v>17892763</v>
      </c>
      <c r="L20" s="158"/>
      <c r="M20" s="159">
        <v>196530790442</v>
      </c>
      <c r="N20" s="158"/>
      <c r="O20" s="159">
        <v>179675062996</v>
      </c>
      <c r="P20" s="158"/>
      <c r="Q20" s="159">
        <v>16855727446</v>
      </c>
    </row>
    <row r="21" spans="1:20" ht="21.75" customHeight="1">
      <c r="A21" s="5" t="s">
        <v>59</v>
      </c>
      <c r="C21" s="159">
        <v>0</v>
      </c>
      <c r="D21" s="158"/>
      <c r="E21" s="159">
        <v>0</v>
      </c>
      <c r="F21" s="158"/>
      <c r="G21" s="159">
        <v>0</v>
      </c>
      <c r="H21" s="158"/>
      <c r="I21" s="159">
        <v>0</v>
      </c>
      <c r="J21" s="158"/>
      <c r="K21" s="159">
        <v>14823147</v>
      </c>
      <c r="L21" s="158"/>
      <c r="M21" s="159">
        <v>170973954634</v>
      </c>
      <c r="N21" s="158"/>
      <c r="O21" s="159">
        <v>154439918690</v>
      </c>
      <c r="P21" s="158"/>
      <c r="Q21" s="159">
        <v>16534035944</v>
      </c>
    </row>
    <row r="22" spans="1:20" ht="21.75" customHeight="1">
      <c r="A22" s="5" t="s">
        <v>74</v>
      </c>
      <c r="C22" s="159">
        <v>0</v>
      </c>
      <c r="D22" s="158"/>
      <c r="E22" s="159">
        <v>0</v>
      </c>
      <c r="F22" s="158"/>
      <c r="G22" s="159">
        <v>0</v>
      </c>
      <c r="H22" s="158"/>
      <c r="I22" s="159">
        <v>0</v>
      </c>
      <c r="J22" s="158"/>
      <c r="K22" s="159">
        <v>66150090</v>
      </c>
      <c r="L22" s="158"/>
      <c r="M22" s="159">
        <v>145214207054</v>
      </c>
      <c r="N22" s="158"/>
      <c r="O22" s="159">
        <v>129108593145</v>
      </c>
      <c r="P22" s="158"/>
      <c r="Q22" s="159">
        <v>16105613909</v>
      </c>
    </row>
    <row r="23" spans="1:20" ht="21.75" customHeight="1">
      <c r="A23" s="5" t="s">
        <v>165</v>
      </c>
      <c r="C23" s="159">
        <v>0</v>
      </c>
      <c r="D23" s="158"/>
      <c r="E23" s="159">
        <v>0</v>
      </c>
      <c r="F23" s="158"/>
      <c r="G23" s="159">
        <v>0</v>
      </c>
      <c r="H23" s="158"/>
      <c r="I23" s="159">
        <v>0</v>
      </c>
      <c r="J23" s="158"/>
      <c r="K23" s="159">
        <v>19316462</v>
      </c>
      <c r="L23" s="158"/>
      <c r="M23" s="159">
        <v>71978900467</v>
      </c>
      <c r="N23" s="158"/>
      <c r="O23" s="159">
        <v>56351408501</v>
      </c>
      <c r="P23" s="158"/>
      <c r="Q23" s="159">
        <v>15627491966</v>
      </c>
    </row>
    <row r="24" spans="1:20" ht="21.75" customHeight="1">
      <c r="A24" s="5" t="s">
        <v>151</v>
      </c>
      <c r="C24" s="159">
        <v>0</v>
      </c>
      <c r="D24" s="158"/>
      <c r="E24" s="159">
        <v>0</v>
      </c>
      <c r="F24" s="158"/>
      <c r="G24" s="159">
        <v>0</v>
      </c>
      <c r="H24" s="158"/>
      <c r="I24" s="159">
        <v>0</v>
      </c>
      <c r="J24" s="158"/>
      <c r="K24" s="159">
        <v>400000</v>
      </c>
      <c r="L24" s="158"/>
      <c r="M24" s="159">
        <v>90772860115</v>
      </c>
      <c r="N24" s="158"/>
      <c r="O24" s="159">
        <v>77285925760</v>
      </c>
      <c r="P24" s="158"/>
      <c r="Q24" s="159">
        <v>13486934355</v>
      </c>
    </row>
    <row r="25" spans="1:20" ht="21.75" customHeight="1">
      <c r="A25" s="5" t="s">
        <v>44</v>
      </c>
      <c r="C25" s="159">
        <v>0</v>
      </c>
      <c r="D25" s="158"/>
      <c r="E25" s="159">
        <v>0</v>
      </c>
      <c r="F25" s="158"/>
      <c r="G25" s="159">
        <v>0</v>
      </c>
      <c r="H25" s="158"/>
      <c r="I25" s="159">
        <v>0</v>
      </c>
      <c r="J25" s="158"/>
      <c r="K25" s="159">
        <v>94400000</v>
      </c>
      <c r="L25" s="158"/>
      <c r="M25" s="159">
        <v>167461351859</v>
      </c>
      <c r="N25" s="158"/>
      <c r="O25" s="159">
        <v>154510861433</v>
      </c>
      <c r="P25" s="158"/>
      <c r="Q25" s="159">
        <v>12950490426</v>
      </c>
    </row>
    <row r="26" spans="1:20" ht="24" customHeight="1">
      <c r="A26" s="20" t="s">
        <v>25</v>
      </c>
      <c r="C26" s="159">
        <v>0</v>
      </c>
      <c r="D26" s="158"/>
      <c r="E26" s="159">
        <v>0</v>
      </c>
      <c r="F26" s="158"/>
      <c r="G26" s="159">
        <v>0</v>
      </c>
      <c r="H26" s="158"/>
      <c r="I26" s="159">
        <v>0</v>
      </c>
      <c r="J26" s="158"/>
      <c r="K26" s="159">
        <v>11200000</v>
      </c>
      <c r="L26" s="158"/>
      <c r="M26" s="159">
        <v>97283989777</v>
      </c>
      <c r="N26" s="158"/>
      <c r="O26" s="159">
        <v>85281445470</v>
      </c>
      <c r="P26" s="158"/>
      <c r="Q26" s="159">
        <v>12002544307</v>
      </c>
      <c r="R26" s="170"/>
      <c r="S26" s="171"/>
      <c r="T26" s="172"/>
    </row>
    <row r="27" spans="1:20" ht="21.75" customHeight="1">
      <c r="A27" s="5" t="s">
        <v>53</v>
      </c>
      <c r="C27" s="159">
        <v>0</v>
      </c>
      <c r="D27" s="158"/>
      <c r="E27" s="159">
        <v>0</v>
      </c>
      <c r="F27" s="158"/>
      <c r="G27" s="159">
        <v>0</v>
      </c>
      <c r="H27" s="158"/>
      <c r="I27" s="159">
        <v>0</v>
      </c>
      <c r="J27" s="158"/>
      <c r="K27" s="159">
        <v>3750000</v>
      </c>
      <c r="L27" s="158"/>
      <c r="M27" s="159">
        <v>43830652261</v>
      </c>
      <c r="N27" s="158"/>
      <c r="O27" s="159">
        <v>32968170753</v>
      </c>
      <c r="P27" s="158"/>
      <c r="Q27" s="159">
        <v>10862481508</v>
      </c>
    </row>
    <row r="28" spans="1:20" ht="21.75" customHeight="1">
      <c r="A28" s="5" t="s">
        <v>153</v>
      </c>
      <c r="C28" s="159">
        <v>0</v>
      </c>
      <c r="D28" s="158"/>
      <c r="E28" s="159">
        <v>0</v>
      </c>
      <c r="F28" s="158"/>
      <c r="G28" s="159">
        <v>0</v>
      </c>
      <c r="H28" s="158"/>
      <c r="I28" s="159">
        <v>0</v>
      </c>
      <c r="J28" s="158"/>
      <c r="K28" s="159">
        <v>34499524</v>
      </c>
      <c r="L28" s="158"/>
      <c r="M28" s="159">
        <v>73225474575</v>
      </c>
      <c r="N28" s="158"/>
      <c r="O28" s="159">
        <v>62513011960</v>
      </c>
      <c r="P28" s="158"/>
      <c r="Q28" s="159">
        <v>10712462615</v>
      </c>
    </row>
    <row r="29" spans="1:20" ht="21.75" customHeight="1">
      <c r="A29" s="5" t="s">
        <v>185</v>
      </c>
      <c r="C29" s="159">
        <v>0</v>
      </c>
      <c r="D29" s="158"/>
      <c r="E29" s="159">
        <v>0</v>
      </c>
      <c r="F29" s="158"/>
      <c r="G29" s="159">
        <v>0</v>
      </c>
      <c r="H29" s="158"/>
      <c r="I29" s="159">
        <v>0</v>
      </c>
      <c r="J29" s="158"/>
      <c r="K29" s="159">
        <v>480330</v>
      </c>
      <c r="L29" s="158"/>
      <c r="M29" s="159">
        <v>439792961427</v>
      </c>
      <c r="N29" s="158"/>
      <c r="O29" s="159">
        <v>429709601285</v>
      </c>
      <c r="P29" s="158"/>
      <c r="Q29" s="159">
        <v>10083360142</v>
      </c>
    </row>
    <row r="30" spans="1:20" ht="21.75" customHeight="1">
      <c r="A30" s="5" t="s">
        <v>177</v>
      </c>
      <c r="C30" s="159">
        <v>0</v>
      </c>
      <c r="D30" s="158"/>
      <c r="E30" s="159">
        <v>0</v>
      </c>
      <c r="F30" s="158"/>
      <c r="G30" s="159">
        <v>0</v>
      </c>
      <c r="H30" s="158"/>
      <c r="I30" s="159">
        <v>0</v>
      </c>
      <c r="J30" s="158"/>
      <c r="K30" s="159">
        <v>20444146</v>
      </c>
      <c r="L30" s="158"/>
      <c r="M30" s="159">
        <v>51659272247</v>
      </c>
      <c r="N30" s="158"/>
      <c r="O30" s="159">
        <v>42929927465</v>
      </c>
      <c r="P30" s="158"/>
      <c r="Q30" s="159">
        <v>8729344782</v>
      </c>
    </row>
    <row r="31" spans="1:20" ht="21.75" customHeight="1">
      <c r="A31" s="5" t="s">
        <v>81</v>
      </c>
      <c r="C31" s="159">
        <v>0</v>
      </c>
      <c r="D31" s="158"/>
      <c r="E31" s="159">
        <v>0</v>
      </c>
      <c r="F31" s="158"/>
      <c r="G31" s="159">
        <v>0</v>
      </c>
      <c r="H31" s="158"/>
      <c r="I31" s="159">
        <v>0</v>
      </c>
      <c r="J31" s="158"/>
      <c r="K31" s="159">
        <v>2842728</v>
      </c>
      <c r="L31" s="158"/>
      <c r="M31" s="159">
        <v>23243010709</v>
      </c>
      <c r="N31" s="158"/>
      <c r="O31" s="159">
        <v>15034617287</v>
      </c>
      <c r="P31" s="158"/>
      <c r="Q31" s="159">
        <v>8208393422</v>
      </c>
    </row>
    <row r="32" spans="1:20" ht="21.75" customHeight="1">
      <c r="A32" s="5" t="s">
        <v>145</v>
      </c>
      <c r="C32" s="159">
        <v>0</v>
      </c>
      <c r="D32" s="158"/>
      <c r="E32" s="159">
        <v>0</v>
      </c>
      <c r="F32" s="158"/>
      <c r="G32" s="159">
        <v>0</v>
      </c>
      <c r="H32" s="158"/>
      <c r="I32" s="159">
        <v>0</v>
      </c>
      <c r="J32" s="158"/>
      <c r="K32" s="159">
        <v>30131977</v>
      </c>
      <c r="L32" s="158"/>
      <c r="M32" s="159">
        <v>44567157122</v>
      </c>
      <c r="N32" s="158"/>
      <c r="O32" s="159">
        <v>36745940829</v>
      </c>
      <c r="P32" s="158"/>
      <c r="Q32" s="159">
        <v>7821216293</v>
      </c>
    </row>
    <row r="33" spans="1:17" ht="21.75" customHeight="1">
      <c r="A33" s="5" t="s">
        <v>176</v>
      </c>
      <c r="C33" s="159">
        <v>0</v>
      </c>
      <c r="D33" s="158"/>
      <c r="E33" s="159">
        <v>0</v>
      </c>
      <c r="F33" s="158"/>
      <c r="G33" s="159">
        <v>0</v>
      </c>
      <c r="H33" s="158"/>
      <c r="I33" s="159">
        <v>0</v>
      </c>
      <c r="J33" s="158"/>
      <c r="K33" s="159">
        <v>5397062</v>
      </c>
      <c r="L33" s="158"/>
      <c r="M33" s="159">
        <v>67826355908</v>
      </c>
      <c r="N33" s="158"/>
      <c r="O33" s="159">
        <v>60836693194</v>
      </c>
      <c r="P33" s="158"/>
      <c r="Q33" s="159">
        <v>6989662714</v>
      </c>
    </row>
    <row r="34" spans="1:17" ht="21.75" customHeight="1">
      <c r="A34" s="5" t="s">
        <v>19</v>
      </c>
      <c r="C34" s="159">
        <v>0</v>
      </c>
      <c r="D34" s="158"/>
      <c r="E34" s="159">
        <v>0</v>
      </c>
      <c r="F34" s="158"/>
      <c r="G34" s="159">
        <v>0</v>
      </c>
      <c r="H34" s="158"/>
      <c r="I34" s="159">
        <v>0</v>
      </c>
      <c r="J34" s="158"/>
      <c r="K34" s="159">
        <v>1727602</v>
      </c>
      <c r="L34" s="158"/>
      <c r="M34" s="159">
        <v>28328198252</v>
      </c>
      <c r="N34" s="158"/>
      <c r="O34" s="159">
        <v>22518765616</v>
      </c>
      <c r="P34" s="158"/>
      <c r="Q34" s="159">
        <v>5809432636</v>
      </c>
    </row>
    <row r="35" spans="1:17" ht="21.75" customHeight="1">
      <c r="A35" s="5" t="s">
        <v>84</v>
      </c>
      <c r="C35" s="159">
        <v>0</v>
      </c>
      <c r="D35" s="158"/>
      <c r="E35" s="159">
        <v>0</v>
      </c>
      <c r="F35" s="158"/>
      <c r="G35" s="159">
        <v>0</v>
      </c>
      <c r="H35" s="158"/>
      <c r="I35" s="159">
        <v>0</v>
      </c>
      <c r="J35" s="158"/>
      <c r="K35" s="159">
        <v>2092612</v>
      </c>
      <c r="L35" s="158"/>
      <c r="M35" s="159">
        <v>17578038469</v>
      </c>
      <c r="N35" s="158"/>
      <c r="O35" s="159">
        <v>11939507637</v>
      </c>
      <c r="P35" s="158"/>
      <c r="Q35" s="159">
        <v>5638530832</v>
      </c>
    </row>
    <row r="36" spans="1:17" ht="21.75" customHeight="1">
      <c r="A36" s="5" t="s">
        <v>166</v>
      </c>
      <c r="C36" s="159">
        <v>0</v>
      </c>
      <c r="D36" s="158"/>
      <c r="E36" s="159">
        <v>0</v>
      </c>
      <c r="F36" s="158"/>
      <c r="G36" s="159">
        <v>0</v>
      </c>
      <c r="H36" s="158"/>
      <c r="I36" s="159">
        <v>0</v>
      </c>
      <c r="J36" s="158"/>
      <c r="K36" s="159">
        <v>14703809</v>
      </c>
      <c r="L36" s="158"/>
      <c r="M36" s="159">
        <v>190792515500</v>
      </c>
      <c r="N36" s="158"/>
      <c r="O36" s="159">
        <v>185878492608</v>
      </c>
      <c r="P36" s="158"/>
      <c r="Q36" s="159">
        <v>4914022892</v>
      </c>
    </row>
    <row r="37" spans="1:17" ht="21.75" customHeight="1">
      <c r="A37" s="5" t="s">
        <v>171</v>
      </c>
      <c r="C37" s="159">
        <v>0</v>
      </c>
      <c r="D37" s="158"/>
      <c r="E37" s="159">
        <v>0</v>
      </c>
      <c r="F37" s="158"/>
      <c r="G37" s="159">
        <v>0</v>
      </c>
      <c r="H37" s="158"/>
      <c r="I37" s="159">
        <v>0</v>
      </c>
      <c r="J37" s="158"/>
      <c r="K37" s="159">
        <v>10666667</v>
      </c>
      <c r="L37" s="158"/>
      <c r="M37" s="159">
        <v>55865937324</v>
      </c>
      <c r="N37" s="158"/>
      <c r="O37" s="159">
        <v>51984610179</v>
      </c>
      <c r="P37" s="158"/>
      <c r="Q37" s="159">
        <v>3881327145</v>
      </c>
    </row>
    <row r="38" spans="1:17" ht="21.75" customHeight="1">
      <c r="A38" s="5" t="s">
        <v>178</v>
      </c>
      <c r="C38" s="159">
        <v>0</v>
      </c>
      <c r="D38" s="158"/>
      <c r="E38" s="159">
        <v>0</v>
      </c>
      <c r="F38" s="158"/>
      <c r="G38" s="159">
        <v>0</v>
      </c>
      <c r="H38" s="158"/>
      <c r="I38" s="159">
        <v>0</v>
      </c>
      <c r="J38" s="158"/>
      <c r="K38" s="159">
        <v>3461181</v>
      </c>
      <c r="L38" s="158"/>
      <c r="M38" s="159">
        <v>34348396000</v>
      </c>
      <c r="N38" s="158"/>
      <c r="O38" s="159">
        <v>30659121534</v>
      </c>
      <c r="P38" s="158"/>
      <c r="Q38" s="159">
        <v>3689274466</v>
      </c>
    </row>
    <row r="39" spans="1:17" ht="21.75" customHeight="1">
      <c r="A39" s="5" t="s">
        <v>36</v>
      </c>
      <c r="C39" s="159">
        <v>0</v>
      </c>
      <c r="D39" s="158"/>
      <c r="E39" s="159">
        <v>0</v>
      </c>
      <c r="F39" s="158"/>
      <c r="G39" s="159">
        <v>0</v>
      </c>
      <c r="H39" s="158"/>
      <c r="I39" s="159">
        <v>0</v>
      </c>
      <c r="J39" s="158"/>
      <c r="K39" s="159">
        <v>2370176</v>
      </c>
      <c r="L39" s="158"/>
      <c r="M39" s="159">
        <v>18012707703</v>
      </c>
      <c r="N39" s="158"/>
      <c r="O39" s="159">
        <v>14505800907</v>
      </c>
      <c r="P39" s="158"/>
      <c r="Q39" s="159">
        <v>3506906796</v>
      </c>
    </row>
    <row r="40" spans="1:17" ht="21.75" customHeight="1">
      <c r="A40" s="5" t="s">
        <v>155</v>
      </c>
      <c r="C40" s="159">
        <v>0</v>
      </c>
      <c r="D40" s="158"/>
      <c r="E40" s="159">
        <v>0</v>
      </c>
      <c r="F40" s="158"/>
      <c r="G40" s="159">
        <v>0</v>
      </c>
      <c r="H40" s="158"/>
      <c r="I40" s="159">
        <v>0</v>
      </c>
      <c r="J40" s="158"/>
      <c r="K40" s="159">
        <v>58000000</v>
      </c>
      <c r="L40" s="158"/>
      <c r="M40" s="159">
        <v>41793526402</v>
      </c>
      <c r="N40" s="158"/>
      <c r="O40" s="159">
        <v>38419276129</v>
      </c>
      <c r="P40" s="158"/>
      <c r="Q40" s="159">
        <v>3374250273</v>
      </c>
    </row>
    <row r="41" spans="1:17" ht="21.75" customHeight="1">
      <c r="A41" s="5" t="s">
        <v>41</v>
      </c>
      <c r="C41" s="159">
        <v>0</v>
      </c>
      <c r="D41" s="158"/>
      <c r="E41" s="159">
        <v>0</v>
      </c>
      <c r="F41" s="158"/>
      <c r="G41" s="159">
        <v>0</v>
      </c>
      <c r="H41" s="158"/>
      <c r="I41" s="159">
        <v>0</v>
      </c>
      <c r="J41" s="158"/>
      <c r="K41" s="159">
        <v>1325000</v>
      </c>
      <c r="L41" s="158"/>
      <c r="M41" s="159">
        <v>24457481781</v>
      </c>
      <c r="N41" s="158"/>
      <c r="O41" s="159">
        <v>21800739147</v>
      </c>
      <c r="P41" s="158"/>
      <c r="Q41" s="159">
        <v>2656742634</v>
      </c>
    </row>
    <row r="42" spans="1:17" ht="21.75" customHeight="1">
      <c r="A42" s="5" t="s">
        <v>72</v>
      </c>
      <c r="C42" s="159">
        <v>0</v>
      </c>
      <c r="D42" s="158"/>
      <c r="E42" s="159">
        <v>0</v>
      </c>
      <c r="F42" s="158"/>
      <c r="G42" s="159">
        <v>0</v>
      </c>
      <c r="H42" s="158"/>
      <c r="I42" s="159">
        <v>0</v>
      </c>
      <c r="J42" s="158"/>
      <c r="K42" s="159">
        <v>6670269</v>
      </c>
      <c r="L42" s="158"/>
      <c r="M42" s="159">
        <v>15197845990</v>
      </c>
      <c r="N42" s="158"/>
      <c r="O42" s="159">
        <v>12582163582</v>
      </c>
      <c r="P42" s="158"/>
      <c r="Q42" s="159">
        <v>2615682408</v>
      </c>
    </row>
    <row r="43" spans="1:17" ht="21.75" customHeight="1">
      <c r="A43" s="170" t="s">
        <v>289</v>
      </c>
      <c r="B43" s="170"/>
      <c r="C43" s="159">
        <v>0</v>
      </c>
      <c r="D43" s="158"/>
      <c r="E43" s="159">
        <v>0</v>
      </c>
      <c r="F43" s="158"/>
      <c r="G43" s="159">
        <v>0</v>
      </c>
      <c r="H43" s="158"/>
      <c r="I43" s="159">
        <v>0</v>
      </c>
      <c r="J43" s="170"/>
      <c r="K43" s="170">
        <v>2800000</v>
      </c>
      <c r="L43" s="170"/>
      <c r="M43" s="170">
        <v>189194041768</v>
      </c>
      <c r="N43" s="170"/>
      <c r="O43" s="170">
        <v>186811100728</v>
      </c>
      <c r="P43" s="170"/>
      <c r="Q43" s="170">
        <v>2382941040</v>
      </c>
    </row>
    <row r="44" spans="1:17" ht="21.75" customHeight="1">
      <c r="A44" s="5" t="s">
        <v>163</v>
      </c>
      <c r="C44" s="159">
        <v>0</v>
      </c>
      <c r="D44" s="158"/>
      <c r="E44" s="159">
        <v>0</v>
      </c>
      <c r="F44" s="158"/>
      <c r="G44" s="159">
        <v>0</v>
      </c>
      <c r="H44" s="158"/>
      <c r="I44" s="159">
        <v>0</v>
      </c>
      <c r="J44" s="158"/>
      <c r="K44" s="159">
        <v>11991219</v>
      </c>
      <c r="L44" s="158"/>
      <c r="M44" s="159">
        <v>45275126252</v>
      </c>
      <c r="N44" s="158"/>
      <c r="O44" s="159">
        <v>43047111365</v>
      </c>
      <c r="P44" s="158"/>
      <c r="Q44" s="159">
        <v>2228014887</v>
      </c>
    </row>
    <row r="45" spans="1:17" ht="21.75" customHeight="1">
      <c r="A45" s="5" t="s">
        <v>73</v>
      </c>
      <c r="C45" s="159">
        <v>0</v>
      </c>
      <c r="D45" s="158"/>
      <c r="E45" s="159">
        <v>0</v>
      </c>
      <c r="F45" s="158"/>
      <c r="G45" s="159">
        <v>0</v>
      </c>
      <c r="H45" s="158"/>
      <c r="I45" s="159">
        <v>0</v>
      </c>
      <c r="J45" s="158"/>
      <c r="K45" s="159">
        <v>5400000</v>
      </c>
      <c r="L45" s="158"/>
      <c r="M45" s="159">
        <v>75551438304</v>
      </c>
      <c r="N45" s="158"/>
      <c r="O45" s="159">
        <v>73408134447</v>
      </c>
      <c r="P45" s="158"/>
      <c r="Q45" s="159">
        <v>2143303857</v>
      </c>
    </row>
    <row r="46" spans="1:17" ht="21.75" customHeight="1">
      <c r="A46" s="5" t="s">
        <v>30</v>
      </c>
      <c r="C46" s="159">
        <v>0</v>
      </c>
      <c r="D46" s="158"/>
      <c r="E46" s="159">
        <v>0</v>
      </c>
      <c r="F46" s="158"/>
      <c r="G46" s="159">
        <v>0</v>
      </c>
      <c r="H46" s="158"/>
      <c r="I46" s="159">
        <v>0</v>
      </c>
      <c r="J46" s="158"/>
      <c r="K46" s="159">
        <v>4069526</v>
      </c>
      <c r="L46" s="158"/>
      <c r="M46" s="159">
        <v>32562081958</v>
      </c>
      <c r="N46" s="158"/>
      <c r="O46" s="159">
        <v>30445495229</v>
      </c>
      <c r="P46" s="158"/>
      <c r="Q46" s="159">
        <v>2116586729</v>
      </c>
    </row>
    <row r="47" spans="1:17" ht="21.75" customHeight="1">
      <c r="A47" s="169" t="s">
        <v>186</v>
      </c>
      <c r="C47" s="173">
        <v>0</v>
      </c>
      <c r="D47" s="158"/>
      <c r="E47" s="173">
        <v>0</v>
      </c>
      <c r="F47" s="158"/>
      <c r="G47" s="173">
        <v>0</v>
      </c>
      <c r="H47" s="158"/>
      <c r="I47" s="173">
        <v>0</v>
      </c>
      <c r="J47" s="158"/>
      <c r="K47" s="173">
        <v>98800</v>
      </c>
      <c r="L47" s="158"/>
      <c r="M47" s="173">
        <v>82946873100</v>
      </c>
      <c r="N47" s="158"/>
      <c r="O47" s="173">
        <v>81070693827</v>
      </c>
      <c r="P47" s="158"/>
      <c r="Q47" s="173">
        <v>1876179273</v>
      </c>
    </row>
    <row r="48" spans="1:17" ht="21.75" customHeight="1">
      <c r="A48" s="5" t="s">
        <v>174</v>
      </c>
      <c r="C48" s="159">
        <v>0</v>
      </c>
      <c r="D48" s="158"/>
      <c r="E48" s="159">
        <v>0</v>
      </c>
      <c r="F48" s="158"/>
      <c r="G48" s="159">
        <v>0</v>
      </c>
      <c r="H48" s="158"/>
      <c r="I48" s="159">
        <v>0</v>
      </c>
      <c r="J48" s="158"/>
      <c r="K48" s="159">
        <v>12400000</v>
      </c>
      <c r="L48" s="158"/>
      <c r="M48" s="159">
        <v>40746625484</v>
      </c>
      <c r="N48" s="158"/>
      <c r="O48" s="159">
        <v>39570139968</v>
      </c>
      <c r="P48" s="158"/>
      <c r="Q48" s="159">
        <v>1176485516</v>
      </c>
    </row>
    <row r="49" spans="1:17" ht="21.75" customHeight="1">
      <c r="A49" s="5" t="s">
        <v>152</v>
      </c>
      <c r="C49" s="159">
        <v>0</v>
      </c>
      <c r="D49" s="158"/>
      <c r="E49" s="159">
        <v>0</v>
      </c>
      <c r="F49" s="158"/>
      <c r="G49" s="159">
        <v>0</v>
      </c>
      <c r="H49" s="158"/>
      <c r="I49" s="159">
        <v>0</v>
      </c>
      <c r="J49" s="158"/>
      <c r="K49" s="159">
        <v>401250</v>
      </c>
      <c r="L49" s="158"/>
      <c r="M49" s="159">
        <v>5981380772</v>
      </c>
      <c r="N49" s="158"/>
      <c r="O49" s="159">
        <v>5023437574</v>
      </c>
      <c r="P49" s="158"/>
      <c r="Q49" s="159">
        <v>957943198</v>
      </c>
    </row>
    <row r="50" spans="1:17" ht="21.75" customHeight="1">
      <c r="A50" s="5" t="s">
        <v>112</v>
      </c>
      <c r="C50" s="159">
        <v>0</v>
      </c>
      <c r="D50" s="158"/>
      <c r="E50" s="159">
        <v>0</v>
      </c>
      <c r="F50" s="158"/>
      <c r="G50" s="159">
        <v>0</v>
      </c>
      <c r="H50" s="158"/>
      <c r="I50" s="159">
        <v>0</v>
      </c>
      <c r="J50" s="158"/>
      <c r="K50" s="159">
        <v>316320</v>
      </c>
      <c r="L50" s="158"/>
      <c r="M50" s="159">
        <v>270332173809</v>
      </c>
      <c r="N50" s="158"/>
      <c r="O50" s="159">
        <v>269414568551</v>
      </c>
      <c r="P50" s="158"/>
      <c r="Q50" s="159">
        <v>917605258</v>
      </c>
    </row>
    <row r="51" spans="1:17" ht="21.75" customHeight="1">
      <c r="A51" s="5" t="s">
        <v>83</v>
      </c>
      <c r="C51" s="159">
        <v>0</v>
      </c>
      <c r="D51" s="158"/>
      <c r="E51" s="159">
        <v>0</v>
      </c>
      <c r="F51" s="158"/>
      <c r="G51" s="159">
        <v>0</v>
      </c>
      <c r="H51" s="158"/>
      <c r="I51" s="159">
        <v>0</v>
      </c>
      <c r="J51" s="158"/>
      <c r="K51" s="159">
        <v>125000</v>
      </c>
      <c r="L51" s="158"/>
      <c r="M51" s="159">
        <v>5460784235</v>
      </c>
      <c r="N51" s="158"/>
      <c r="O51" s="159">
        <v>4768825523</v>
      </c>
      <c r="P51" s="158"/>
      <c r="Q51" s="159">
        <v>691958712</v>
      </c>
    </row>
    <row r="52" spans="1:17" ht="21.75" customHeight="1">
      <c r="A52" s="5" t="s">
        <v>47</v>
      </c>
      <c r="C52" s="159">
        <v>0</v>
      </c>
      <c r="D52" s="158"/>
      <c r="E52" s="159">
        <v>0</v>
      </c>
      <c r="F52" s="158"/>
      <c r="G52" s="159">
        <v>0</v>
      </c>
      <c r="H52" s="158"/>
      <c r="I52" s="159">
        <v>0</v>
      </c>
      <c r="J52" s="158"/>
      <c r="K52" s="159">
        <v>791460</v>
      </c>
      <c r="L52" s="158"/>
      <c r="M52" s="159">
        <v>6510485355</v>
      </c>
      <c r="N52" s="158"/>
      <c r="O52" s="159">
        <v>5951662583</v>
      </c>
      <c r="P52" s="158"/>
      <c r="Q52" s="159">
        <v>558822772</v>
      </c>
    </row>
    <row r="53" spans="1:17" ht="21.75" customHeight="1">
      <c r="A53" s="5" t="s">
        <v>167</v>
      </c>
      <c r="C53" s="159">
        <v>0</v>
      </c>
      <c r="D53" s="158"/>
      <c r="E53" s="159">
        <v>0</v>
      </c>
      <c r="F53" s="158"/>
      <c r="G53" s="159">
        <v>0</v>
      </c>
      <c r="H53" s="158"/>
      <c r="I53" s="159">
        <v>0</v>
      </c>
      <c r="J53" s="158"/>
      <c r="K53" s="159">
        <v>1236010</v>
      </c>
      <c r="L53" s="158"/>
      <c r="M53" s="159">
        <v>5555844100</v>
      </c>
      <c r="N53" s="158"/>
      <c r="O53" s="159">
        <v>5016311170</v>
      </c>
      <c r="P53" s="158"/>
      <c r="Q53" s="159">
        <v>539532930</v>
      </c>
    </row>
    <row r="54" spans="1:17" ht="21.75" customHeight="1">
      <c r="A54" s="5" t="s">
        <v>168</v>
      </c>
      <c r="C54" s="159">
        <v>0</v>
      </c>
      <c r="D54" s="158"/>
      <c r="E54" s="159">
        <v>0</v>
      </c>
      <c r="F54" s="158"/>
      <c r="G54" s="159">
        <v>0</v>
      </c>
      <c r="H54" s="158"/>
      <c r="I54" s="159">
        <v>0</v>
      </c>
      <c r="J54" s="158"/>
      <c r="K54" s="159">
        <v>100000</v>
      </c>
      <c r="L54" s="158"/>
      <c r="M54" s="159">
        <v>4412624698</v>
      </c>
      <c r="N54" s="158"/>
      <c r="O54" s="159">
        <v>3963530785</v>
      </c>
      <c r="P54" s="158"/>
      <c r="Q54" s="159">
        <v>449093913</v>
      </c>
    </row>
    <row r="55" spans="1:17" ht="21.75" customHeight="1">
      <c r="A55" s="5" t="s">
        <v>71</v>
      </c>
      <c r="C55" s="159">
        <v>0</v>
      </c>
      <c r="D55" s="158"/>
      <c r="E55" s="159">
        <v>0</v>
      </c>
      <c r="F55" s="158"/>
      <c r="G55" s="159">
        <v>0</v>
      </c>
      <c r="H55" s="158"/>
      <c r="I55" s="159">
        <v>0</v>
      </c>
      <c r="J55" s="158"/>
      <c r="K55" s="159">
        <v>2000000</v>
      </c>
      <c r="L55" s="158"/>
      <c r="M55" s="159">
        <v>15221422014</v>
      </c>
      <c r="N55" s="158"/>
      <c r="O55" s="159">
        <v>14804668431</v>
      </c>
      <c r="P55" s="158"/>
      <c r="Q55" s="159">
        <v>416753583</v>
      </c>
    </row>
    <row r="56" spans="1:17" ht="21.75" customHeight="1">
      <c r="A56" s="5" t="s">
        <v>158</v>
      </c>
      <c r="C56" s="159">
        <v>0</v>
      </c>
      <c r="D56" s="158"/>
      <c r="E56" s="159">
        <v>0</v>
      </c>
      <c r="F56" s="158"/>
      <c r="G56" s="159">
        <v>0</v>
      </c>
      <c r="H56" s="158"/>
      <c r="I56" s="159">
        <v>0</v>
      </c>
      <c r="J56" s="158"/>
      <c r="K56" s="159">
        <v>4356756</v>
      </c>
      <c r="L56" s="158"/>
      <c r="M56" s="159">
        <v>4197096140</v>
      </c>
      <c r="N56" s="158"/>
      <c r="O56" s="159">
        <v>3895093526</v>
      </c>
      <c r="P56" s="158"/>
      <c r="Q56" s="159">
        <v>302002614</v>
      </c>
    </row>
    <row r="57" spans="1:17" ht="21.75" customHeight="1">
      <c r="A57" s="5" t="s">
        <v>161</v>
      </c>
      <c r="C57" s="159">
        <v>0</v>
      </c>
      <c r="D57" s="158"/>
      <c r="E57" s="159">
        <v>0</v>
      </c>
      <c r="F57" s="158"/>
      <c r="G57" s="159">
        <v>0</v>
      </c>
      <c r="H57" s="158"/>
      <c r="I57" s="159">
        <v>0</v>
      </c>
      <c r="J57" s="158"/>
      <c r="K57" s="159">
        <v>3370786</v>
      </c>
      <c r="L57" s="158"/>
      <c r="M57" s="159">
        <v>4052055135</v>
      </c>
      <c r="N57" s="158"/>
      <c r="O57" s="159">
        <v>3802246608</v>
      </c>
      <c r="P57" s="158"/>
      <c r="Q57" s="159">
        <v>249808527</v>
      </c>
    </row>
    <row r="58" spans="1:17" ht="21.75" customHeight="1">
      <c r="A58" s="5" t="s">
        <v>54</v>
      </c>
      <c r="C58" s="159">
        <v>0</v>
      </c>
      <c r="D58" s="158"/>
      <c r="E58" s="159">
        <v>0</v>
      </c>
      <c r="F58" s="158"/>
      <c r="G58" s="159">
        <v>0</v>
      </c>
      <c r="H58" s="158"/>
      <c r="I58" s="159">
        <v>0</v>
      </c>
      <c r="J58" s="158"/>
      <c r="K58" s="159">
        <v>180429</v>
      </c>
      <c r="L58" s="158"/>
      <c r="M58" s="159">
        <v>2718097123</v>
      </c>
      <c r="N58" s="158"/>
      <c r="O58" s="159">
        <v>2517884523</v>
      </c>
      <c r="P58" s="158"/>
      <c r="Q58" s="159">
        <v>200212600</v>
      </c>
    </row>
    <row r="59" spans="1:17" ht="21.75" customHeight="1">
      <c r="A59" s="5" t="s">
        <v>22</v>
      </c>
      <c r="C59" s="159">
        <v>0</v>
      </c>
      <c r="D59" s="158"/>
      <c r="E59" s="159">
        <v>0</v>
      </c>
      <c r="F59" s="158"/>
      <c r="G59" s="159">
        <v>0</v>
      </c>
      <c r="H59" s="158"/>
      <c r="I59" s="159">
        <v>0</v>
      </c>
      <c r="J59" s="158"/>
      <c r="K59" s="159">
        <v>1513752</v>
      </c>
      <c r="L59" s="158"/>
      <c r="M59" s="159">
        <v>4106415590</v>
      </c>
      <c r="N59" s="158"/>
      <c r="O59" s="159">
        <v>3950393332</v>
      </c>
      <c r="P59" s="158"/>
      <c r="Q59" s="159">
        <v>156022258</v>
      </c>
    </row>
    <row r="60" spans="1:17" ht="21.75" customHeight="1">
      <c r="A60" s="5" t="s">
        <v>24</v>
      </c>
      <c r="C60" s="159">
        <v>0</v>
      </c>
      <c r="D60" s="158"/>
      <c r="E60" s="159">
        <v>0</v>
      </c>
      <c r="F60" s="158"/>
      <c r="G60" s="159">
        <v>0</v>
      </c>
      <c r="H60" s="158"/>
      <c r="I60" s="159">
        <v>0</v>
      </c>
      <c r="J60" s="158"/>
      <c r="K60" s="159">
        <v>2419096</v>
      </c>
      <c r="L60" s="158"/>
      <c r="M60" s="159">
        <v>5002421978</v>
      </c>
      <c r="N60" s="158"/>
      <c r="O60" s="159">
        <v>4858401806</v>
      </c>
      <c r="P60" s="158"/>
      <c r="Q60" s="159">
        <v>144020172</v>
      </c>
    </row>
    <row r="61" spans="1:17" ht="21.75" customHeight="1">
      <c r="A61" s="5" t="s">
        <v>184</v>
      </c>
      <c r="C61" s="159">
        <v>0</v>
      </c>
      <c r="D61" s="158"/>
      <c r="E61" s="159">
        <v>0</v>
      </c>
      <c r="F61" s="158"/>
      <c r="G61" s="159">
        <v>0</v>
      </c>
      <c r="H61" s="158"/>
      <c r="I61" s="159">
        <v>0</v>
      </c>
      <c r="J61" s="158"/>
      <c r="K61" s="159">
        <v>5680</v>
      </c>
      <c r="L61" s="158"/>
      <c r="M61" s="159">
        <v>5407258205</v>
      </c>
      <c r="N61" s="158"/>
      <c r="O61" s="159">
        <v>5373360176</v>
      </c>
      <c r="P61" s="158"/>
      <c r="Q61" s="159">
        <v>33898029</v>
      </c>
    </row>
    <row r="62" spans="1:17" ht="21.75" customHeight="1">
      <c r="A62" s="5" t="s">
        <v>170</v>
      </c>
      <c r="C62" s="159">
        <v>0</v>
      </c>
      <c r="D62" s="158"/>
      <c r="E62" s="159">
        <v>0</v>
      </c>
      <c r="F62" s="158"/>
      <c r="G62" s="159">
        <v>0</v>
      </c>
      <c r="H62" s="158"/>
      <c r="I62" s="159">
        <v>0</v>
      </c>
      <c r="J62" s="158"/>
      <c r="K62" s="159">
        <v>5683533</v>
      </c>
      <c r="L62" s="158"/>
      <c r="M62" s="159">
        <v>11521701457</v>
      </c>
      <c r="N62" s="158"/>
      <c r="O62" s="159">
        <v>11504782551</v>
      </c>
      <c r="P62" s="158"/>
      <c r="Q62" s="159">
        <v>16918906</v>
      </c>
    </row>
    <row r="63" spans="1:17" ht="21.75" customHeight="1">
      <c r="A63" s="5" t="s">
        <v>154</v>
      </c>
      <c r="C63" s="159">
        <v>0</v>
      </c>
      <c r="D63" s="158"/>
      <c r="E63" s="159">
        <v>0</v>
      </c>
      <c r="F63" s="158"/>
      <c r="G63" s="159">
        <v>0</v>
      </c>
      <c r="H63" s="158"/>
      <c r="I63" s="159">
        <v>0</v>
      </c>
      <c r="J63" s="158"/>
      <c r="K63" s="159">
        <v>20504710</v>
      </c>
      <c r="L63" s="158"/>
      <c r="M63" s="159">
        <v>16506291550</v>
      </c>
      <c r="N63" s="158"/>
      <c r="O63" s="159">
        <v>16506291550</v>
      </c>
      <c r="P63" s="158"/>
      <c r="Q63" s="159">
        <v>0</v>
      </c>
    </row>
    <row r="64" spans="1:17" ht="21.75" customHeight="1">
      <c r="A64" s="5" t="s">
        <v>28</v>
      </c>
      <c r="C64" s="159">
        <v>0</v>
      </c>
      <c r="D64" s="158"/>
      <c r="E64" s="159">
        <v>0</v>
      </c>
      <c r="F64" s="158"/>
      <c r="G64" s="159">
        <v>0</v>
      </c>
      <c r="H64" s="158"/>
      <c r="I64" s="159">
        <v>0</v>
      </c>
      <c r="J64" s="158"/>
      <c r="K64" s="159">
        <v>9</v>
      </c>
      <c r="L64" s="158"/>
      <c r="M64" s="159">
        <v>9</v>
      </c>
      <c r="N64" s="158"/>
      <c r="O64" s="159">
        <v>98090</v>
      </c>
      <c r="P64" s="158"/>
      <c r="Q64" s="159">
        <v>-98081</v>
      </c>
    </row>
    <row r="65" spans="1:17" ht="21.75" customHeight="1">
      <c r="A65" s="5" t="s">
        <v>80</v>
      </c>
      <c r="C65" s="159">
        <v>0</v>
      </c>
      <c r="D65" s="158"/>
      <c r="E65" s="159">
        <v>0</v>
      </c>
      <c r="F65" s="158"/>
      <c r="G65" s="159">
        <v>0</v>
      </c>
      <c r="H65" s="158"/>
      <c r="I65" s="159">
        <v>0</v>
      </c>
      <c r="J65" s="158"/>
      <c r="K65" s="159">
        <v>212324</v>
      </c>
      <c r="L65" s="158"/>
      <c r="M65" s="159">
        <v>2051593653</v>
      </c>
      <c r="N65" s="158"/>
      <c r="O65" s="159">
        <v>2064327949</v>
      </c>
      <c r="P65" s="158"/>
      <c r="Q65" s="159">
        <v>-12734296</v>
      </c>
    </row>
    <row r="66" spans="1:17" ht="21.75" customHeight="1">
      <c r="A66" s="5" t="s">
        <v>175</v>
      </c>
      <c r="C66" s="159">
        <v>0</v>
      </c>
      <c r="D66" s="158"/>
      <c r="E66" s="159">
        <v>0</v>
      </c>
      <c r="F66" s="158"/>
      <c r="G66" s="159">
        <v>0</v>
      </c>
      <c r="H66" s="158"/>
      <c r="I66" s="159">
        <v>0</v>
      </c>
      <c r="J66" s="158"/>
      <c r="K66" s="159">
        <v>1256500</v>
      </c>
      <c r="L66" s="158"/>
      <c r="M66" s="159">
        <v>7575075856</v>
      </c>
      <c r="N66" s="158"/>
      <c r="O66" s="159">
        <v>7630338000</v>
      </c>
      <c r="P66" s="158"/>
      <c r="Q66" s="159">
        <v>-55262144</v>
      </c>
    </row>
    <row r="67" spans="1:17" ht="21.75" customHeight="1">
      <c r="A67" s="5" t="s">
        <v>159</v>
      </c>
      <c r="C67" s="159">
        <v>0</v>
      </c>
      <c r="D67" s="158"/>
      <c r="E67" s="159">
        <v>0</v>
      </c>
      <c r="F67" s="158"/>
      <c r="G67" s="159">
        <v>0</v>
      </c>
      <c r="H67" s="158"/>
      <c r="I67" s="159">
        <v>0</v>
      </c>
      <c r="J67" s="158"/>
      <c r="K67" s="159">
        <v>733695</v>
      </c>
      <c r="L67" s="158"/>
      <c r="M67" s="159">
        <v>6425738226</v>
      </c>
      <c r="N67" s="158"/>
      <c r="O67" s="159">
        <v>7156471375</v>
      </c>
      <c r="P67" s="158"/>
      <c r="Q67" s="159">
        <v>-730733149</v>
      </c>
    </row>
    <row r="68" spans="1:17" ht="21.75" customHeight="1">
      <c r="A68" s="5" t="s">
        <v>149</v>
      </c>
      <c r="C68" s="159">
        <v>0</v>
      </c>
      <c r="D68" s="158"/>
      <c r="E68" s="159">
        <v>0</v>
      </c>
      <c r="F68" s="158"/>
      <c r="G68" s="159">
        <v>0</v>
      </c>
      <c r="H68" s="158"/>
      <c r="I68" s="159">
        <v>0</v>
      </c>
      <c r="J68" s="158"/>
      <c r="K68" s="159">
        <v>2242901</v>
      </c>
      <c r="L68" s="158"/>
      <c r="M68" s="159">
        <v>2322044778</v>
      </c>
      <c r="N68" s="158"/>
      <c r="O68" s="159">
        <v>3223048737</v>
      </c>
      <c r="P68" s="158"/>
      <c r="Q68" s="159">
        <v>-901003959</v>
      </c>
    </row>
    <row r="69" spans="1:17" ht="21.75" customHeight="1">
      <c r="A69" s="5" t="s">
        <v>27</v>
      </c>
      <c r="C69" s="159">
        <v>0</v>
      </c>
      <c r="D69" s="158"/>
      <c r="E69" s="159">
        <v>0</v>
      </c>
      <c r="F69" s="158"/>
      <c r="G69" s="159">
        <v>0</v>
      </c>
      <c r="H69" s="158"/>
      <c r="I69" s="159">
        <v>0</v>
      </c>
      <c r="J69" s="158"/>
      <c r="K69" s="159">
        <v>16800000</v>
      </c>
      <c r="L69" s="158"/>
      <c r="M69" s="159">
        <v>114737953060</v>
      </c>
      <c r="N69" s="158"/>
      <c r="O69" s="159">
        <v>115701275396</v>
      </c>
      <c r="P69" s="158"/>
      <c r="Q69" s="159">
        <v>-963322336</v>
      </c>
    </row>
    <row r="70" spans="1:17" ht="21.75" customHeight="1">
      <c r="A70" s="5" t="s">
        <v>62</v>
      </c>
      <c r="C70" s="159">
        <v>1719749</v>
      </c>
      <c r="D70" s="158"/>
      <c r="E70" s="159">
        <v>20056485102</v>
      </c>
      <c r="F70" s="158"/>
      <c r="G70" s="159">
        <v>21808499251</v>
      </c>
      <c r="H70" s="158"/>
      <c r="I70" s="159">
        <v>-1752014149</v>
      </c>
      <c r="J70" s="158"/>
      <c r="K70" s="159">
        <v>1719749</v>
      </c>
      <c r="L70" s="158"/>
      <c r="M70" s="159">
        <v>20056485102</v>
      </c>
      <c r="N70" s="158"/>
      <c r="O70" s="159">
        <v>21808499251</v>
      </c>
      <c r="P70" s="158"/>
      <c r="Q70" s="159">
        <v>-1752014149</v>
      </c>
    </row>
    <row r="71" spans="1:17" ht="21.75" customHeight="1">
      <c r="A71" s="5" t="s">
        <v>150</v>
      </c>
      <c r="C71" s="159">
        <v>0</v>
      </c>
      <c r="D71" s="158"/>
      <c r="E71" s="159">
        <v>0</v>
      </c>
      <c r="F71" s="158"/>
      <c r="G71" s="159">
        <v>0</v>
      </c>
      <c r="H71" s="158"/>
      <c r="I71" s="159">
        <v>0</v>
      </c>
      <c r="J71" s="158"/>
      <c r="K71" s="159">
        <v>3333333</v>
      </c>
      <c r="L71" s="158"/>
      <c r="M71" s="159">
        <v>13209469233</v>
      </c>
      <c r="N71" s="158"/>
      <c r="O71" s="159">
        <v>15886665078</v>
      </c>
      <c r="P71" s="158"/>
      <c r="Q71" s="159">
        <v>-2677195845</v>
      </c>
    </row>
    <row r="72" spans="1:17" ht="21.75" customHeight="1">
      <c r="A72" s="5" t="s">
        <v>160</v>
      </c>
      <c r="C72" s="159">
        <v>0</v>
      </c>
      <c r="D72" s="158"/>
      <c r="E72" s="159">
        <v>0</v>
      </c>
      <c r="F72" s="158"/>
      <c r="G72" s="159">
        <v>0</v>
      </c>
      <c r="H72" s="158"/>
      <c r="I72" s="159">
        <v>0</v>
      </c>
      <c r="J72" s="158"/>
      <c r="K72" s="159">
        <v>10000000</v>
      </c>
      <c r="L72" s="158"/>
      <c r="M72" s="159">
        <v>57588207272</v>
      </c>
      <c r="N72" s="158"/>
      <c r="O72" s="159">
        <v>61619967000</v>
      </c>
      <c r="P72" s="158"/>
      <c r="Q72" s="159">
        <v>-4031759728</v>
      </c>
    </row>
    <row r="73" spans="1:17" ht="21.75" customHeight="1">
      <c r="A73" s="5" t="s">
        <v>146</v>
      </c>
      <c r="C73" s="159">
        <v>0</v>
      </c>
      <c r="D73" s="158"/>
      <c r="E73" s="159">
        <v>0</v>
      </c>
      <c r="F73" s="158"/>
      <c r="G73" s="159">
        <v>0</v>
      </c>
      <c r="H73" s="158"/>
      <c r="I73" s="159">
        <v>0</v>
      </c>
      <c r="J73" s="158"/>
      <c r="K73" s="159">
        <v>4454468</v>
      </c>
      <c r="L73" s="158"/>
      <c r="M73" s="159">
        <v>70539163690</v>
      </c>
      <c r="N73" s="158"/>
      <c r="O73" s="159">
        <v>75096394010</v>
      </c>
      <c r="P73" s="158"/>
      <c r="Q73" s="159">
        <v>-4557230320</v>
      </c>
    </row>
    <row r="74" spans="1:17" ht="21.75" customHeight="1">
      <c r="A74" s="5" t="s">
        <v>173</v>
      </c>
      <c r="C74" s="159">
        <v>0</v>
      </c>
      <c r="D74" s="158"/>
      <c r="E74" s="159">
        <v>0</v>
      </c>
      <c r="F74" s="158"/>
      <c r="G74" s="159">
        <v>0</v>
      </c>
      <c r="H74" s="158"/>
      <c r="I74" s="159">
        <v>0</v>
      </c>
      <c r="J74" s="158"/>
      <c r="K74" s="159">
        <v>8700000</v>
      </c>
      <c r="L74" s="158"/>
      <c r="M74" s="159">
        <v>117355045118</v>
      </c>
      <c r="N74" s="158"/>
      <c r="O74" s="159">
        <v>122261307712</v>
      </c>
      <c r="P74" s="158"/>
      <c r="Q74" s="159">
        <v>-4906262594</v>
      </c>
    </row>
    <row r="75" spans="1:17" ht="21.75" customHeight="1">
      <c r="A75" s="5" t="s">
        <v>156</v>
      </c>
      <c r="C75" s="159">
        <v>0</v>
      </c>
      <c r="D75" s="158"/>
      <c r="E75" s="159">
        <v>0</v>
      </c>
      <c r="F75" s="158"/>
      <c r="G75" s="159">
        <v>0</v>
      </c>
      <c r="H75" s="158"/>
      <c r="I75" s="159">
        <v>0</v>
      </c>
      <c r="J75" s="158"/>
      <c r="K75" s="159">
        <v>40000000</v>
      </c>
      <c r="L75" s="158"/>
      <c r="M75" s="159">
        <v>54771480064</v>
      </c>
      <c r="N75" s="158"/>
      <c r="O75" s="159">
        <v>61917648000</v>
      </c>
      <c r="P75" s="158"/>
      <c r="Q75" s="159">
        <v>-7146167936</v>
      </c>
    </row>
    <row r="76" spans="1:17" ht="21.75" customHeight="1">
      <c r="A76" s="5" t="s">
        <v>157</v>
      </c>
      <c r="C76" s="159">
        <v>0</v>
      </c>
      <c r="D76" s="158"/>
      <c r="E76" s="159">
        <v>0</v>
      </c>
      <c r="F76" s="158"/>
      <c r="G76" s="159">
        <v>0</v>
      </c>
      <c r="H76" s="158"/>
      <c r="I76" s="159">
        <v>0</v>
      </c>
      <c r="J76" s="158"/>
      <c r="K76" s="159">
        <v>9470721</v>
      </c>
      <c r="L76" s="158"/>
      <c r="M76" s="159">
        <v>56241322040</v>
      </c>
      <c r="N76" s="158"/>
      <c r="O76" s="159">
        <v>63527183328</v>
      </c>
      <c r="P76" s="158"/>
      <c r="Q76" s="159">
        <v>-7285861288</v>
      </c>
    </row>
    <row r="77" spans="1:17" ht="21.75" customHeight="1">
      <c r="A77" s="5" t="s">
        <v>172</v>
      </c>
      <c r="C77" s="159">
        <v>0</v>
      </c>
      <c r="D77" s="158"/>
      <c r="E77" s="159">
        <v>0</v>
      </c>
      <c r="F77" s="158"/>
      <c r="G77" s="159">
        <v>0</v>
      </c>
      <c r="H77" s="158"/>
      <c r="I77" s="159">
        <v>0</v>
      </c>
      <c r="J77" s="158"/>
      <c r="K77" s="159">
        <v>3000000</v>
      </c>
      <c r="L77" s="158"/>
      <c r="M77" s="159">
        <v>118354073771</v>
      </c>
      <c r="N77" s="158"/>
      <c r="O77" s="159">
        <v>130384278000</v>
      </c>
      <c r="P77" s="158"/>
      <c r="Q77" s="159">
        <v>-12030204229</v>
      </c>
    </row>
    <row r="78" spans="1:17" ht="21.75" customHeight="1">
      <c r="A78" s="5" t="s">
        <v>68</v>
      </c>
      <c r="C78" s="159">
        <v>6001189</v>
      </c>
      <c r="D78" s="158"/>
      <c r="E78" s="159">
        <v>74773861454</v>
      </c>
      <c r="F78" s="158"/>
      <c r="G78" s="159">
        <v>88488325155</v>
      </c>
      <c r="H78" s="158"/>
      <c r="I78" s="159">
        <v>-13714463701</v>
      </c>
      <c r="J78" s="158"/>
      <c r="K78" s="159">
        <v>6001189</v>
      </c>
      <c r="L78" s="158"/>
      <c r="M78" s="159">
        <v>74773861454</v>
      </c>
      <c r="N78" s="158"/>
      <c r="O78" s="159">
        <v>88488325155</v>
      </c>
      <c r="P78" s="158"/>
      <c r="Q78" s="159">
        <v>-13714463701</v>
      </c>
    </row>
    <row r="79" spans="1:17" ht="21.75" customHeight="1">
      <c r="A79" s="5" t="s">
        <v>29</v>
      </c>
      <c r="C79" s="159">
        <v>0</v>
      </c>
      <c r="D79" s="158"/>
      <c r="E79" s="159">
        <v>0</v>
      </c>
      <c r="F79" s="158"/>
      <c r="G79" s="159">
        <v>0</v>
      </c>
      <c r="H79" s="158"/>
      <c r="I79" s="159">
        <v>0</v>
      </c>
      <c r="J79" s="158"/>
      <c r="K79" s="159">
        <v>9464397</v>
      </c>
      <c r="L79" s="158"/>
      <c r="M79" s="159">
        <v>102421089343</v>
      </c>
      <c r="N79" s="158"/>
      <c r="O79" s="159">
        <v>122386603103</v>
      </c>
      <c r="P79" s="158"/>
      <c r="Q79" s="159">
        <v>-19965513760</v>
      </c>
    </row>
    <row r="80" spans="1:17" ht="21.75" customHeight="1">
      <c r="A80" s="5" t="s">
        <v>164</v>
      </c>
      <c r="C80" s="159">
        <v>0</v>
      </c>
      <c r="D80" s="158"/>
      <c r="E80" s="159">
        <v>0</v>
      </c>
      <c r="F80" s="158"/>
      <c r="G80" s="159">
        <v>0</v>
      </c>
      <c r="H80" s="158"/>
      <c r="I80" s="159">
        <v>0</v>
      </c>
      <c r="J80" s="158"/>
      <c r="K80" s="159">
        <v>73997785</v>
      </c>
      <c r="L80" s="158"/>
      <c r="M80" s="159">
        <v>152699492281</v>
      </c>
      <c r="N80" s="158"/>
      <c r="O80" s="159">
        <v>175395804536</v>
      </c>
      <c r="P80" s="158"/>
      <c r="Q80" s="159">
        <v>-22696312255</v>
      </c>
    </row>
    <row r="81" spans="1:17" ht="21.75" customHeight="1">
      <c r="A81" s="5" t="s">
        <v>148</v>
      </c>
      <c r="C81" s="159">
        <v>0</v>
      </c>
      <c r="D81" s="158"/>
      <c r="E81" s="159">
        <v>0</v>
      </c>
      <c r="F81" s="158"/>
      <c r="G81" s="159">
        <v>0</v>
      </c>
      <c r="H81" s="158"/>
      <c r="I81" s="159">
        <v>0</v>
      </c>
      <c r="J81" s="158"/>
      <c r="K81" s="159">
        <v>206400000</v>
      </c>
      <c r="L81" s="158"/>
      <c r="M81" s="159">
        <v>657956738383</v>
      </c>
      <c r="N81" s="158"/>
      <c r="O81" s="159">
        <v>683038419325</v>
      </c>
      <c r="P81" s="158"/>
      <c r="Q81" s="159">
        <v>-25081680942</v>
      </c>
    </row>
    <row r="82" spans="1:17" ht="21.75" customHeight="1">
      <c r="A82" s="5" t="s">
        <v>162</v>
      </c>
      <c r="C82" s="159">
        <v>0</v>
      </c>
      <c r="D82" s="158"/>
      <c r="E82" s="159">
        <v>0</v>
      </c>
      <c r="F82" s="158"/>
      <c r="G82" s="159">
        <v>0</v>
      </c>
      <c r="H82" s="158"/>
      <c r="I82" s="159">
        <v>0</v>
      </c>
      <c r="J82" s="158"/>
      <c r="K82" s="159">
        <v>3731467</v>
      </c>
      <c r="L82" s="158"/>
      <c r="M82" s="159">
        <v>167285792226</v>
      </c>
      <c r="N82" s="158"/>
      <c r="O82" s="159">
        <v>195128219456</v>
      </c>
      <c r="P82" s="158"/>
      <c r="Q82" s="159">
        <v>-27842427230</v>
      </c>
    </row>
    <row r="83" spans="1:17" ht="21.75" customHeight="1">
      <c r="A83" s="5" t="s">
        <v>66</v>
      </c>
      <c r="C83" s="159">
        <v>0</v>
      </c>
      <c r="D83" s="158"/>
      <c r="E83" s="159">
        <v>0</v>
      </c>
      <c r="F83" s="158"/>
      <c r="G83" s="159">
        <v>0</v>
      </c>
      <c r="H83" s="158"/>
      <c r="I83" s="159">
        <v>0</v>
      </c>
      <c r="J83" s="158"/>
      <c r="K83" s="159">
        <v>18500000</v>
      </c>
      <c r="L83" s="158"/>
      <c r="M83" s="159">
        <v>434854786973</v>
      </c>
      <c r="N83" s="158"/>
      <c r="O83" s="159">
        <v>495822434923</v>
      </c>
      <c r="P83" s="158"/>
      <c r="Q83" s="159">
        <v>-60967647950</v>
      </c>
    </row>
    <row r="84" spans="1:17" ht="21.75" customHeight="1">
      <c r="A84" s="21" t="s">
        <v>48</v>
      </c>
      <c r="C84" s="160">
        <v>0</v>
      </c>
      <c r="D84" s="158"/>
      <c r="E84" s="160">
        <v>0</v>
      </c>
      <c r="F84" s="158"/>
      <c r="G84" s="160">
        <v>0</v>
      </c>
      <c r="H84" s="158"/>
      <c r="I84" s="160">
        <v>0</v>
      </c>
      <c r="J84" s="158"/>
      <c r="K84" s="174">
        <v>36000000</v>
      </c>
      <c r="L84" s="158"/>
      <c r="M84" s="174">
        <v>404142989560</v>
      </c>
      <c r="N84" s="158"/>
      <c r="O84" s="174">
        <v>485555032302</v>
      </c>
      <c r="P84" s="158"/>
      <c r="Q84" s="174">
        <v>-81412042742</v>
      </c>
    </row>
    <row r="85" spans="1:17" ht="21.75" customHeight="1" thickBot="1">
      <c r="A85" s="10" t="s">
        <v>89</v>
      </c>
      <c r="C85" s="161">
        <f>SUM(C8:C84)</f>
        <v>16300950</v>
      </c>
      <c r="D85" s="158"/>
      <c r="E85" s="161">
        <f>SUM(E8:E84)</f>
        <v>177616667180</v>
      </c>
      <c r="F85" s="158"/>
      <c r="G85" s="161">
        <f>SUM(G8:G84)</f>
        <v>161082337225</v>
      </c>
      <c r="H85" s="158"/>
      <c r="I85" s="161">
        <f>SUM(I8:I84)</f>
        <v>16534329955</v>
      </c>
      <c r="J85" s="158"/>
      <c r="K85" s="161">
        <f>SUM(K8:K84)</f>
        <v>1380201336</v>
      </c>
      <c r="L85" s="158"/>
      <c r="M85" s="161">
        <f>SUM(M8:M84)</f>
        <v>7140771116802</v>
      </c>
      <c r="N85" s="158"/>
      <c r="O85" s="161">
        <f>SUM(O8:O84)</f>
        <v>6752805622655</v>
      </c>
      <c r="P85" s="158"/>
      <c r="Q85" s="161">
        <f>SUM(Q8:Q84)</f>
        <v>387965494147</v>
      </c>
    </row>
  </sheetData>
  <sortState xmlns:xlrd2="http://schemas.microsoft.com/office/spreadsheetml/2017/richdata2" ref="A8:Q84">
    <sortCondition descending="1" ref="Q8:Q84"/>
  </sortState>
  <mergeCells count="7">
    <mergeCell ref="A1:Q1"/>
    <mergeCell ref="A2:Q2"/>
    <mergeCell ref="A3:Q3"/>
    <mergeCell ref="A5:Q5"/>
    <mergeCell ref="A6:A7"/>
    <mergeCell ref="C6:I6"/>
    <mergeCell ref="K6:Q6"/>
  </mergeCells>
  <conditionalFormatting sqref="A26">
    <cfRule type="duplicateValues" dxfId="0" priority="1"/>
  </conditionalFormatting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79"/>
  <sheetViews>
    <sheetView rightToLeft="1" workbookViewId="0">
      <selection activeCell="U11" sqref="U11"/>
    </sheetView>
  </sheetViews>
  <sheetFormatPr defaultRowHeight="12.75"/>
  <cols>
    <col min="1" max="1" width="26.28515625" bestFit="1" customWidth="1"/>
    <col min="2" max="2" width="1.28515625" customWidth="1"/>
    <col min="3" max="3" width="14.42578125" bestFit="1" customWidth="1"/>
    <col min="4" max="4" width="1.28515625" customWidth="1"/>
    <col min="5" max="5" width="19.5703125" bestFit="1" customWidth="1"/>
    <col min="6" max="6" width="1.28515625" customWidth="1"/>
    <col min="7" max="7" width="19.7109375" bestFit="1" customWidth="1"/>
    <col min="8" max="8" width="1.28515625" customWidth="1"/>
    <col min="9" max="9" width="26.42578125" bestFit="1" customWidth="1"/>
    <col min="10" max="10" width="1.28515625" customWidth="1"/>
    <col min="11" max="11" width="14.42578125" bestFit="1" customWidth="1"/>
    <col min="12" max="12" width="1.28515625" customWidth="1"/>
    <col min="13" max="13" width="19.5703125" bestFit="1" customWidth="1"/>
    <col min="14" max="14" width="1.28515625" customWidth="1"/>
    <col min="15" max="15" width="19.5703125" bestFit="1" customWidth="1"/>
    <col min="16" max="16" width="1.28515625" customWidth="1"/>
    <col min="17" max="17" width="26.42578125" bestFit="1" customWidth="1"/>
  </cols>
  <sheetData>
    <row r="1" spans="1:17" ht="25.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</row>
    <row r="2" spans="1:17" ht="25.5">
      <c r="A2" s="205" t="s">
        <v>122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</row>
    <row r="3" spans="1:17" ht="25.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</row>
    <row r="5" spans="1:17" ht="24">
      <c r="A5" s="206" t="s">
        <v>250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</row>
    <row r="6" spans="1:17" ht="21">
      <c r="A6" s="203" t="s">
        <v>125</v>
      </c>
      <c r="C6" s="203" t="s">
        <v>138</v>
      </c>
      <c r="D6" s="203"/>
      <c r="E6" s="203"/>
      <c r="F6" s="203"/>
      <c r="G6" s="203"/>
      <c r="H6" s="203"/>
      <c r="I6" s="203"/>
      <c r="K6" s="203" t="s">
        <v>139</v>
      </c>
      <c r="L6" s="203"/>
      <c r="M6" s="203"/>
      <c r="N6" s="203"/>
      <c r="O6" s="203"/>
      <c r="P6" s="203"/>
      <c r="Q6" s="203"/>
    </row>
    <row r="7" spans="1:17" ht="21">
      <c r="A7" s="203"/>
      <c r="C7" s="14" t="s">
        <v>13</v>
      </c>
      <c r="D7" s="3"/>
      <c r="E7" s="14" t="s">
        <v>15</v>
      </c>
      <c r="F7" s="3"/>
      <c r="G7" s="14" t="s">
        <v>248</v>
      </c>
      <c r="H7" s="3"/>
      <c r="I7" s="14" t="s">
        <v>251</v>
      </c>
      <c r="K7" s="14" t="s">
        <v>13</v>
      </c>
      <c r="L7" s="3"/>
      <c r="M7" s="14" t="s">
        <v>15</v>
      </c>
      <c r="N7" s="3"/>
      <c r="O7" s="14" t="s">
        <v>248</v>
      </c>
      <c r="P7" s="3"/>
      <c r="Q7" s="26" t="s">
        <v>251</v>
      </c>
    </row>
    <row r="8" spans="1:17" ht="21.75" customHeight="1">
      <c r="A8" s="18" t="s">
        <v>73</v>
      </c>
      <c r="C8" s="157">
        <v>145119202</v>
      </c>
      <c r="D8" s="158"/>
      <c r="E8" s="157">
        <v>3946969571883</v>
      </c>
      <c r="F8" s="158"/>
      <c r="G8" s="157">
        <v>2707151694688</v>
      </c>
      <c r="H8" s="158"/>
      <c r="I8" s="157">
        <v>1239817877195</v>
      </c>
      <c r="J8" s="158"/>
      <c r="K8" s="157">
        <v>145119202</v>
      </c>
      <c r="L8" s="158"/>
      <c r="M8" s="157">
        <v>3946969571883</v>
      </c>
      <c r="N8" s="158"/>
      <c r="O8" s="157">
        <v>1489123500469</v>
      </c>
      <c r="P8" s="158"/>
      <c r="Q8" s="157">
        <v>2457846071414</v>
      </c>
    </row>
    <row r="9" spans="1:17" ht="21.75" customHeight="1">
      <c r="A9" s="5" t="s">
        <v>44</v>
      </c>
      <c r="C9" s="159">
        <v>386000000</v>
      </c>
      <c r="D9" s="158"/>
      <c r="E9" s="159">
        <v>1417160014000</v>
      </c>
      <c r="F9" s="158"/>
      <c r="G9" s="159">
        <v>1106916875800</v>
      </c>
      <c r="H9" s="158"/>
      <c r="I9" s="159">
        <v>310243138200</v>
      </c>
      <c r="J9" s="158"/>
      <c r="K9" s="159">
        <v>386000000</v>
      </c>
      <c r="L9" s="158"/>
      <c r="M9" s="159">
        <v>1417160014000</v>
      </c>
      <c r="N9" s="158"/>
      <c r="O9" s="159">
        <v>647167167726</v>
      </c>
      <c r="P9" s="158"/>
      <c r="Q9" s="159">
        <v>769992846274</v>
      </c>
    </row>
    <row r="10" spans="1:17" ht="21.75" customHeight="1">
      <c r="A10" s="5" t="s">
        <v>27</v>
      </c>
      <c r="C10" s="159">
        <v>55000000</v>
      </c>
      <c r="D10" s="158"/>
      <c r="E10" s="159">
        <v>866102869500</v>
      </c>
      <c r="F10" s="158"/>
      <c r="G10" s="159">
        <v>671816403500</v>
      </c>
      <c r="H10" s="158"/>
      <c r="I10" s="159">
        <v>194286466000</v>
      </c>
      <c r="J10" s="158"/>
      <c r="K10" s="159">
        <v>55000000</v>
      </c>
      <c r="L10" s="158"/>
      <c r="M10" s="159">
        <v>866102869500</v>
      </c>
      <c r="N10" s="158"/>
      <c r="O10" s="159">
        <v>380197580040</v>
      </c>
      <c r="P10" s="158"/>
      <c r="Q10" s="159">
        <v>485905289460</v>
      </c>
    </row>
    <row r="11" spans="1:17" ht="21.75" customHeight="1">
      <c r="A11" s="5" t="s">
        <v>48</v>
      </c>
      <c r="C11" s="159">
        <v>54000000</v>
      </c>
      <c r="D11" s="158"/>
      <c r="E11" s="159">
        <v>1179352585800</v>
      </c>
      <c r="F11" s="158"/>
      <c r="G11" s="159">
        <v>976274607600</v>
      </c>
      <c r="H11" s="158"/>
      <c r="I11" s="159">
        <v>203077978199</v>
      </c>
      <c r="J11" s="158"/>
      <c r="K11" s="159">
        <v>54000000</v>
      </c>
      <c r="L11" s="158"/>
      <c r="M11" s="159">
        <v>1179352585800</v>
      </c>
      <c r="N11" s="158"/>
      <c r="O11" s="159">
        <v>752171470178</v>
      </c>
      <c r="P11" s="158"/>
      <c r="Q11" s="159">
        <v>427181115622</v>
      </c>
    </row>
    <row r="12" spans="1:17" ht="21.75" customHeight="1">
      <c r="A12" s="5" t="s">
        <v>26</v>
      </c>
      <c r="C12" s="159">
        <v>50000000</v>
      </c>
      <c r="D12" s="158"/>
      <c r="E12" s="159">
        <v>682185625000</v>
      </c>
      <c r="F12" s="158"/>
      <c r="G12" s="159">
        <v>556167335000</v>
      </c>
      <c r="H12" s="158"/>
      <c r="I12" s="159">
        <v>126018289999</v>
      </c>
      <c r="J12" s="158"/>
      <c r="K12" s="159">
        <v>50000000</v>
      </c>
      <c r="L12" s="158"/>
      <c r="M12" s="159">
        <v>682185625000</v>
      </c>
      <c r="N12" s="158"/>
      <c r="O12" s="159">
        <v>256727918581</v>
      </c>
      <c r="P12" s="158"/>
      <c r="Q12" s="159">
        <v>425457706419</v>
      </c>
    </row>
    <row r="13" spans="1:17" ht="21.75" customHeight="1">
      <c r="A13" s="5" t="s">
        <v>22</v>
      </c>
      <c r="C13" s="159">
        <v>100000000</v>
      </c>
      <c r="D13" s="158"/>
      <c r="E13" s="159">
        <v>643983230000</v>
      </c>
      <c r="F13" s="158"/>
      <c r="G13" s="159">
        <v>628106910000</v>
      </c>
      <c r="H13" s="158"/>
      <c r="I13" s="159">
        <v>15876319999</v>
      </c>
      <c r="J13" s="158"/>
      <c r="K13" s="159">
        <v>100000000</v>
      </c>
      <c r="L13" s="158"/>
      <c r="M13" s="159">
        <v>643983230000</v>
      </c>
      <c r="N13" s="158"/>
      <c r="O13" s="159">
        <v>272546639885</v>
      </c>
      <c r="P13" s="158"/>
      <c r="Q13" s="159">
        <v>371436590115</v>
      </c>
    </row>
    <row r="14" spans="1:17" ht="21.75" customHeight="1">
      <c r="A14" s="5" t="s">
        <v>61</v>
      </c>
      <c r="C14" s="159">
        <v>20812335</v>
      </c>
      <c r="D14" s="158"/>
      <c r="E14" s="159">
        <v>557589302562</v>
      </c>
      <c r="F14" s="158"/>
      <c r="G14" s="159">
        <v>402909899740</v>
      </c>
      <c r="H14" s="158"/>
      <c r="I14" s="159">
        <v>154679402822</v>
      </c>
      <c r="J14" s="158"/>
      <c r="K14" s="159">
        <v>20812335</v>
      </c>
      <c r="L14" s="158"/>
      <c r="M14" s="159">
        <v>557589302562</v>
      </c>
      <c r="N14" s="158"/>
      <c r="O14" s="159">
        <v>225521120469</v>
      </c>
      <c r="P14" s="158"/>
      <c r="Q14" s="159">
        <v>332068182093</v>
      </c>
    </row>
    <row r="15" spans="1:17" ht="21.75" customHeight="1">
      <c r="A15" s="5" t="s">
        <v>24</v>
      </c>
      <c r="C15" s="159">
        <v>154772310</v>
      </c>
      <c r="D15" s="158"/>
      <c r="E15" s="159">
        <v>634268549780</v>
      </c>
      <c r="F15" s="158"/>
      <c r="G15" s="159">
        <v>512943572945</v>
      </c>
      <c r="H15" s="158"/>
      <c r="I15" s="159">
        <v>121324976835</v>
      </c>
      <c r="J15" s="158"/>
      <c r="K15" s="159">
        <v>154772310</v>
      </c>
      <c r="L15" s="158"/>
      <c r="M15" s="159">
        <v>634268549780</v>
      </c>
      <c r="N15" s="158"/>
      <c r="O15" s="159">
        <v>334904136467</v>
      </c>
      <c r="P15" s="158"/>
      <c r="Q15" s="159">
        <v>299364413313</v>
      </c>
    </row>
    <row r="16" spans="1:17" ht="21.75" customHeight="1">
      <c r="A16" s="5" t="s">
        <v>58</v>
      </c>
      <c r="C16" s="159">
        <v>37406</v>
      </c>
      <c r="D16" s="158"/>
      <c r="E16" s="159">
        <v>1155872326933</v>
      </c>
      <c r="F16" s="158"/>
      <c r="G16" s="159">
        <v>959026997920</v>
      </c>
      <c r="H16" s="158"/>
      <c r="I16" s="159">
        <v>196845329013</v>
      </c>
      <c r="J16" s="158"/>
      <c r="K16" s="159">
        <v>37406</v>
      </c>
      <c r="L16" s="158"/>
      <c r="M16" s="159">
        <v>1155872326933</v>
      </c>
      <c r="N16" s="158"/>
      <c r="O16" s="159">
        <v>867276325685</v>
      </c>
      <c r="P16" s="158"/>
      <c r="Q16" s="159">
        <v>288596001248</v>
      </c>
    </row>
    <row r="17" spans="1:17" ht="21.75" customHeight="1">
      <c r="A17" s="5" t="s">
        <v>23</v>
      </c>
      <c r="C17" s="159">
        <v>435000000</v>
      </c>
      <c r="D17" s="158"/>
      <c r="E17" s="159">
        <v>687166820400</v>
      </c>
      <c r="F17" s="158"/>
      <c r="G17" s="159">
        <v>571919621250</v>
      </c>
      <c r="H17" s="158"/>
      <c r="I17" s="159">
        <v>115247199149</v>
      </c>
      <c r="J17" s="158"/>
      <c r="K17" s="159">
        <v>435000000</v>
      </c>
      <c r="L17" s="158"/>
      <c r="M17" s="159">
        <v>687166820400</v>
      </c>
      <c r="N17" s="158"/>
      <c r="O17" s="159">
        <v>414806365117</v>
      </c>
      <c r="P17" s="158"/>
      <c r="Q17" s="159">
        <v>272360455283</v>
      </c>
    </row>
    <row r="18" spans="1:17" ht="21.75" customHeight="1">
      <c r="A18" s="5" t="s">
        <v>59</v>
      </c>
      <c r="C18" s="159">
        <v>61147218</v>
      </c>
      <c r="D18" s="158"/>
      <c r="E18" s="159">
        <v>763285839061</v>
      </c>
      <c r="F18" s="158"/>
      <c r="G18" s="159">
        <v>564273315045</v>
      </c>
      <c r="H18" s="158"/>
      <c r="I18" s="159">
        <v>199012524016</v>
      </c>
      <c r="J18" s="158"/>
      <c r="K18" s="159">
        <v>61147218</v>
      </c>
      <c r="L18" s="158"/>
      <c r="M18" s="159">
        <v>763285839061</v>
      </c>
      <c r="N18" s="158"/>
      <c r="O18" s="159">
        <v>509666224315</v>
      </c>
      <c r="P18" s="158"/>
      <c r="Q18" s="159">
        <v>253619614746</v>
      </c>
    </row>
    <row r="19" spans="1:17" ht="21.75" customHeight="1">
      <c r="A19" s="5" t="s">
        <v>75</v>
      </c>
      <c r="C19" s="159">
        <v>16883610</v>
      </c>
      <c r="D19" s="158"/>
      <c r="E19" s="159">
        <v>371248689234</v>
      </c>
      <c r="F19" s="158"/>
      <c r="G19" s="159">
        <v>295357147617</v>
      </c>
      <c r="H19" s="158"/>
      <c r="I19" s="159">
        <v>75891541617</v>
      </c>
      <c r="J19" s="158"/>
      <c r="K19" s="159">
        <v>16883610</v>
      </c>
      <c r="L19" s="158"/>
      <c r="M19" s="159">
        <v>371248689234</v>
      </c>
      <c r="N19" s="158"/>
      <c r="O19" s="159">
        <v>134024797559</v>
      </c>
      <c r="P19" s="158"/>
      <c r="Q19" s="159">
        <v>237223891675</v>
      </c>
    </row>
    <row r="20" spans="1:17" ht="21.75" customHeight="1">
      <c r="A20" s="5" t="s">
        <v>69</v>
      </c>
      <c r="C20" s="159">
        <v>9312786</v>
      </c>
      <c r="D20" s="158"/>
      <c r="E20" s="159">
        <v>398370808859</v>
      </c>
      <c r="F20" s="158"/>
      <c r="G20" s="159">
        <v>330820574279</v>
      </c>
      <c r="H20" s="158"/>
      <c r="I20" s="159">
        <v>67550234580</v>
      </c>
      <c r="J20" s="158"/>
      <c r="K20" s="159">
        <v>9312786</v>
      </c>
      <c r="L20" s="158"/>
      <c r="M20" s="159">
        <v>398370808859</v>
      </c>
      <c r="N20" s="158"/>
      <c r="O20" s="159">
        <v>232393786262</v>
      </c>
      <c r="P20" s="158"/>
      <c r="Q20" s="159">
        <v>165977022597</v>
      </c>
    </row>
    <row r="21" spans="1:17" ht="21.75" customHeight="1">
      <c r="A21" s="5" t="s">
        <v>57</v>
      </c>
      <c r="C21" s="159">
        <v>30072597</v>
      </c>
      <c r="D21" s="158"/>
      <c r="E21" s="159">
        <v>272738841442</v>
      </c>
      <c r="F21" s="158"/>
      <c r="G21" s="159">
        <v>232753059436</v>
      </c>
      <c r="H21" s="158"/>
      <c r="I21" s="159">
        <v>39985782006</v>
      </c>
      <c r="J21" s="158"/>
      <c r="K21" s="159">
        <v>30072597</v>
      </c>
      <c r="L21" s="158"/>
      <c r="M21" s="159">
        <v>272738841442</v>
      </c>
      <c r="N21" s="158"/>
      <c r="O21" s="159">
        <v>108651315590</v>
      </c>
      <c r="P21" s="158"/>
      <c r="Q21" s="159">
        <v>164087525852</v>
      </c>
    </row>
    <row r="22" spans="1:17" ht="21.75" customHeight="1">
      <c r="A22" s="5" t="s">
        <v>78</v>
      </c>
      <c r="C22" s="159">
        <v>26692262</v>
      </c>
      <c r="D22" s="158"/>
      <c r="E22" s="159">
        <v>368419297633</v>
      </c>
      <c r="F22" s="158"/>
      <c r="G22" s="159">
        <v>360738377696</v>
      </c>
      <c r="H22" s="158"/>
      <c r="I22" s="159">
        <v>7680919937</v>
      </c>
      <c r="J22" s="158"/>
      <c r="K22" s="159">
        <v>26692262</v>
      </c>
      <c r="L22" s="158"/>
      <c r="M22" s="159">
        <v>368419297633</v>
      </c>
      <c r="N22" s="158"/>
      <c r="O22" s="159">
        <v>218990557340</v>
      </c>
      <c r="P22" s="158"/>
      <c r="Q22" s="159">
        <v>149428740293</v>
      </c>
    </row>
    <row r="23" spans="1:17" ht="21.75" customHeight="1">
      <c r="A23" s="5" t="s">
        <v>32</v>
      </c>
      <c r="C23" s="159">
        <v>18000000</v>
      </c>
      <c r="D23" s="158"/>
      <c r="E23" s="159">
        <v>247908736800</v>
      </c>
      <c r="F23" s="158"/>
      <c r="G23" s="159">
        <v>214330320000</v>
      </c>
      <c r="H23" s="158"/>
      <c r="I23" s="159">
        <v>33578416800</v>
      </c>
      <c r="J23" s="158"/>
      <c r="K23" s="159">
        <v>18000000</v>
      </c>
      <c r="L23" s="158"/>
      <c r="M23" s="159">
        <v>247908736800</v>
      </c>
      <c r="N23" s="158"/>
      <c r="O23" s="159">
        <v>104307422375</v>
      </c>
      <c r="P23" s="158"/>
      <c r="Q23" s="159">
        <v>143601314425</v>
      </c>
    </row>
    <row r="24" spans="1:17" ht="21.75" customHeight="1">
      <c r="A24" s="5" t="s">
        <v>64</v>
      </c>
      <c r="C24" s="159">
        <v>25523066</v>
      </c>
      <c r="D24" s="158"/>
      <c r="E24" s="159">
        <v>231984077930</v>
      </c>
      <c r="F24" s="158"/>
      <c r="G24" s="159">
        <v>177280408898</v>
      </c>
      <c r="H24" s="158"/>
      <c r="I24" s="159">
        <v>54703669032</v>
      </c>
      <c r="J24" s="158"/>
      <c r="K24" s="159">
        <v>25523066</v>
      </c>
      <c r="L24" s="158"/>
      <c r="M24" s="159">
        <v>231984077930</v>
      </c>
      <c r="N24" s="158"/>
      <c r="O24" s="159">
        <v>89931818857</v>
      </c>
      <c r="P24" s="158"/>
      <c r="Q24" s="159">
        <v>142052259073</v>
      </c>
    </row>
    <row r="25" spans="1:17" ht="21.75" customHeight="1">
      <c r="A25" s="5" t="s">
        <v>39</v>
      </c>
      <c r="C25" s="159">
        <v>9000000</v>
      </c>
      <c r="D25" s="158"/>
      <c r="E25" s="159">
        <v>191111202000</v>
      </c>
      <c r="F25" s="158"/>
      <c r="G25" s="159">
        <v>159854697000</v>
      </c>
      <c r="H25" s="158"/>
      <c r="I25" s="159">
        <v>31256504999</v>
      </c>
      <c r="J25" s="158"/>
      <c r="K25" s="159">
        <v>9000000</v>
      </c>
      <c r="L25" s="158"/>
      <c r="M25" s="159">
        <v>191111202000</v>
      </c>
      <c r="N25" s="158"/>
      <c r="O25" s="159">
        <v>70550397002</v>
      </c>
      <c r="P25" s="158"/>
      <c r="Q25" s="159">
        <v>120560804998</v>
      </c>
    </row>
    <row r="26" spans="1:17" ht="21.75" customHeight="1">
      <c r="A26" s="5" t="s">
        <v>38</v>
      </c>
      <c r="C26" s="159">
        <v>60674157</v>
      </c>
      <c r="D26" s="158"/>
      <c r="E26" s="159">
        <v>216136473301</v>
      </c>
      <c r="F26" s="158"/>
      <c r="G26" s="159">
        <v>170621383101</v>
      </c>
      <c r="H26" s="158"/>
      <c r="I26" s="159">
        <v>45515090200</v>
      </c>
      <c r="J26" s="158"/>
      <c r="K26" s="159">
        <v>60674157</v>
      </c>
      <c r="L26" s="158"/>
      <c r="M26" s="159">
        <v>216136473301</v>
      </c>
      <c r="N26" s="158"/>
      <c r="O26" s="159">
        <v>97855814892</v>
      </c>
      <c r="P26" s="158"/>
      <c r="Q26" s="159">
        <v>118280658409</v>
      </c>
    </row>
    <row r="27" spans="1:17" ht="21.75" customHeight="1">
      <c r="A27" s="5" t="s">
        <v>40</v>
      </c>
      <c r="C27" s="159">
        <v>10000000</v>
      </c>
      <c r="D27" s="158"/>
      <c r="E27" s="159">
        <v>179203962000</v>
      </c>
      <c r="F27" s="158"/>
      <c r="G27" s="159">
        <v>160350832000</v>
      </c>
      <c r="H27" s="158"/>
      <c r="I27" s="159">
        <v>18853129999</v>
      </c>
      <c r="J27" s="158"/>
      <c r="K27" s="159">
        <v>10000000</v>
      </c>
      <c r="L27" s="158"/>
      <c r="M27" s="159">
        <v>179203962000</v>
      </c>
      <c r="N27" s="158"/>
      <c r="O27" s="159">
        <v>61421512991</v>
      </c>
      <c r="P27" s="158"/>
      <c r="Q27" s="159">
        <v>117782449009</v>
      </c>
    </row>
    <row r="28" spans="1:17" ht="21.75" customHeight="1">
      <c r="A28" s="5" t="s">
        <v>43</v>
      </c>
      <c r="C28" s="159">
        <v>5000000</v>
      </c>
      <c r="D28" s="158"/>
      <c r="E28" s="159">
        <v>211899258500</v>
      </c>
      <c r="F28" s="158"/>
      <c r="G28" s="159">
        <v>181386956000</v>
      </c>
      <c r="H28" s="158"/>
      <c r="I28" s="159">
        <v>30512302499</v>
      </c>
      <c r="J28" s="158"/>
      <c r="K28" s="159">
        <v>5000000</v>
      </c>
      <c r="L28" s="158"/>
      <c r="M28" s="159">
        <v>211899258500</v>
      </c>
      <c r="N28" s="158"/>
      <c r="O28" s="159">
        <v>94116809500</v>
      </c>
      <c r="P28" s="158"/>
      <c r="Q28" s="159">
        <v>117782449000</v>
      </c>
    </row>
    <row r="29" spans="1:17" ht="21.75" customHeight="1">
      <c r="A29" s="5" t="s">
        <v>76</v>
      </c>
      <c r="C29" s="159">
        <v>5000000</v>
      </c>
      <c r="D29" s="158"/>
      <c r="E29" s="159">
        <v>213288436500</v>
      </c>
      <c r="F29" s="158"/>
      <c r="G29" s="159">
        <v>196370233000</v>
      </c>
      <c r="H29" s="158"/>
      <c r="I29" s="159">
        <v>16918203499</v>
      </c>
      <c r="J29" s="158"/>
      <c r="K29" s="159">
        <v>5000000</v>
      </c>
      <c r="L29" s="158"/>
      <c r="M29" s="159">
        <v>213288436500</v>
      </c>
      <c r="N29" s="158"/>
      <c r="O29" s="159">
        <v>100368110500</v>
      </c>
      <c r="P29" s="158"/>
      <c r="Q29" s="159">
        <v>112920326000</v>
      </c>
    </row>
    <row r="30" spans="1:17" ht="21.75" customHeight="1">
      <c r="A30" s="5" t="s">
        <v>74</v>
      </c>
      <c r="C30" s="159">
        <v>80000000</v>
      </c>
      <c r="D30" s="158"/>
      <c r="E30" s="159">
        <v>262753096000</v>
      </c>
      <c r="F30" s="158"/>
      <c r="G30" s="159">
        <v>239176760800</v>
      </c>
      <c r="H30" s="158"/>
      <c r="I30" s="159">
        <v>23576335199</v>
      </c>
      <c r="J30" s="158"/>
      <c r="K30" s="159">
        <v>80000000</v>
      </c>
      <c r="L30" s="158"/>
      <c r="M30" s="159">
        <v>262753096000</v>
      </c>
      <c r="N30" s="158"/>
      <c r="O30" s="159">
        <v>155921632088</v>
      </c>
      <c r="P30" s="158"/>
      <c r="Q30" s="159">
        <v>106831463912</v>
      </c>
    </row>
    <row r="31" spans="1:17" ht="21.75" customHeight="1">
      <c r="A31" s="5" t="s">
        <v>63</v>
      </c>
      <c r="C31" s="159">
        <v>3886177</v>
      </c>
      <c r="D31" s="158"/>
      <c r="E31" s="159">
        <v>282153533445</v>
      </c>
      <c r="F31" s="158"/>
      <c r="G31" s="159">
        <v>263952567505</v>
      </c>
      <c r="H31" s="158"/>
      <c r="I31" s="159">
        <v>18200965940</v>
      </c>
      <c r="J31" s="158"/>
      <c r="K31" s="159">
        <v>3886177</v>
      </c>
      <c r="L31" s="158"/>
      <c r="M31" s="159">
        <v>282153533445</v>
      </c>
      <c r="N31" s="158"/>
      <c r="O31" s="159">
        <v>179248929256</v>
      </c>
      <c r="P31" s="158"/>
      <c r="Q31" s="159">
        <v>102904604189</v>
      </c>
    </row>
    <row r="32" spans="1:17" ht="21.75" customHeight="1">
      <c r="A32" s="5" t="s">
        <v>77</v>
      </c>
      <c r="C32" s="159">
        <v>13000000</v>
      </c>
      <c r="D32" s="158"/>
      <c r="E32" s="159">
        <v>220194635700</v>
      </c>
      <c r="F32" s="158"/>
      <c r="G32" s="159">
        <v>185494953800</v>
      </c>
      <c r="H32" s="158"/>
      <c r="I32" s="159">
        <v>34699681900</v>
      </c>
      <c r="J32" s="158"/>
      <c r="K32" s="159">
        <v>13000000</v>
      </c>
      <c r="L32" s="158"/>
      <c r="M32" s="159">
        <v>220194635700</v>
      </c>
      <c r="N32" s="158"/>
      <c r="O32" s="159">
        <v>121553075000</v>
      </c>
      <c r="P32" s="158"/>
      <c r="Q32" s="159">
        <v>98641560700</v>
      </c>
    </row>
    <row r="33" spans="1:17" ht="21.75" customHeight="1">
      <c r="A33" s="5" t="s">
        <v>45</v>
      </c>
      <c r="C33" s="159">
        <v>9823347</v>
      </c>
      <c r="D33" s="158"/>
      <c r="E33" s="159">
        <v>253432725719</v>
      </c>
      <c r="F33" s="158"/>
      <c r="G33" s="159">
        <v>297439013921</v>
      </c>
      <c r="H33" s="158"/>
      <c r="I33" s="159">
        <v>-44006288201</v>
      </c>
      <c r="J33" s="158"/>
      <c r="K33" s="159">
        <v>9823347</v>
      </c>
      <c r="L33" s="158"/>
      <c r="M33" s="159">
        <v>253432725719</v>
      </c>
      <c r="N33" s="158"/>
      <c r="O33" s="159">
        <v>155992658257</v>
      </c>
      <c r="P33" s="158"/>
      <c r="Q33" s="159">
        <v>97440067462</v>
      </c>
    </row>
    <row r="34" spans="1:17" ht="21.75" customHeight="1">
      <c r="A34" s="5" t="s">
        <v>66</v>
      </c>
      <c r="C34" s="159">
        <v>10000000</v>
      </c>
      <c r="D34" s="158"/>
      <c r="E34" s="159">
        <v>364956906000</v>
      </c>
      <c r="F34" s="158"/>
      <c r="G34" s="159">
        <v>287262165000</v>
      </c>
      <c r="H34" s="158"/>
      <c r="I34" s="159">
        <v>77694741000</v>
      </c>
      <c r="J34" s="158"/>
      <c r="K34" s="159">
        <v>10000000</v>
      </c>
      <c r="L34" s="158"/>
      <c r="M34" s="159">
        <v>364956906000</v>
      </c>
      <c r="N34" s="158"/>
      <c r="O34" s="159">
        <v>268012127027</v>
      </c>
      <c r="P34" s="158"/>
      <c r="Q34" s="159">
        <v>96944778973</v>
      </c>
    </row>
    <row r="35" spans="1:17" ht="21.75" customHeight="1">
      <c r="A35" s="5" t="s">
        <v>21</v>
      </c>
      <c r="C35" s="159">
        <v>368400000</v>
      </c>
      <c r="D35" s="158"/>
      <c r="E35" s="159">
        <v>346909102332</v>
      </c>
      <c r="F35" s="158"/>
      <c r="G35" s="159">
        <v>293538471204</v>
      </c>
      <c r="H35" s="158"/>
      <c r="I35" s="159">
        <v>53370631127</v>
      </c>
      <c r="J35" s="158"/>
      <c r="K35" s="159">
        <v>368400000</v>
      </c>
      <c r="L35" s="158"/>
      <c r="M35" s="159">
        <v>346909102332</v>
      </c>
      <c r="N35" s="158"/>
      <c r="O35" s="159">
        <v>250415729909</v>
      </c>
      <c r="P35" s="158"/>
      <c r="Q35" s="159">
        <v>96493372423</v>
      </c>
    </row>
    <row r="36" spans="1:17" ht="21.75" customHeight="1">
      <c r="A36" s="5" t="s">
        <v>42</v>
      </c>
      <c r="C36" s="159">
        <v>20000000</v>
      </c>
      <c r="D36" s="158"/>
      <c r="E36" s="159">
        <v>215124136000</v>
      </c>
      <c r="F36" s="158"/>
      <c r="G36" s="159">
        <v>208376700000</v>
      </c>
      <c r="H36" s="158"/>
      <c r="I36" s="159">
        <v>6747435999</v>
      </c>
      <c r="J36" s="158"/>
      <c r="K36" s="159">
        <v>20000000</v>
      </c>
      <c r="L36" s="158"/>
      <c r="M36" s="159">
        <v>215124136000</v>
      </c>
      <c r="N36" s="158"/>
      <c r="O36" s="159">
        <v>121056940000</v>
      </c>
      <c r="P36" s="158"/>
      <c r="Q36" s="159">
        <v>94067196000</v>
      </c>
    </row>
    <row r="37" spans="1:17" ht="21.75" customHeight="1">
      <c r="A37" s="5" t="s">
        <v>35</v>
      </c>
      <c r="C37" s="159">
        <v>87145020</v>
      </c>
      <c r="D37" s="158"/>
      <c r="E37" s="159">
        <v>298672177590</v>
      </c>
      <c r="F37" s="158"/>
      <c r="G37" s="159">
        <v>239871633073</v>
      </c>
      <c r="H37" s="158"/>
      <c r="I37" s="159">
        <v>58800544517</v>
      </c>
      <c r="J37" s="158"/>
      <c r="K37" s="159">
        <v>87145020</v>
      </c>
      <c r="L37" s="158"/>
      <c r="M37" s="159">
        <v>298672177590</v>
      </c>
      <c r="N37" s="158"/>
      <c r="O37" s="159">
        <v>208763098609</v>
      </c>
      <c r="P37" s="158"/>
      <c r="Q37" s="159">
        <v>89909078981</v>
      </c>
    </row>
    <row r="38" spans="1:17" ht="21.75" customHeight="1">
      <c r="A38" s="5" t="s">
        <v>25</v>
      </c>
      <c r="C38" s="159">
        <v>11765517</v>
      </c>
      <c r="D38" s="158"/>
      <c r="E38" s="159">
        <v>136592463777</v>
      </c>
      <c r="F38" s="158"/>
      <c r="G38" s="159">
        <v>108456751152</v>
      </c>
      <c r="H38" s="158"/>
      <c r="I38" s="159">
        <v>28135712625</v>
      </c>
      <c r="J38" s="158"/>
      <c r="K38" s="159">
        <v>11765517</v>
      </c>
      <c r="L38" s="158"/>
      <c r="M38" s="159">
        <v>136592463777</v>
      </c>
      <c r="N38" s="158"/>
      <c r="O38" s="159">
        <v>49419207030</v>
      </c>
      <c r="P38" s="158"/>
      <c r="Q38" s="159">
        <v>87173256747</v>
      </c>
    </row>
    <row r="39" spans="1:17" ht="21.75" customHeight="1">
      <c r="A39" s="169" t="s">
        <v>19</v>
      </c>
      <c r="C39" s="173">
        <v>10400000</v>
      </c>
      <c r="D39" s="158"/>
      <c r="E39" s="173">
        <v>219394866080</v>
      </c>
      <c r="F39" s="158"/>
      <c r="G39" s="173">
        <v>173885394800</v>
      </c>
      <c r="H39" s="158"/>
      <c r="I39" s="173">
        <v>45509471280</v>
      </c>
      <c r="J39" s="158"/>
      <c r="K39" s="173">
        <v>10400000</v>
      </c>
      <c r="L39" s="158"/>
      <c r="M39" s="173">
        <v>219394866080</v>
      </c>
      <c r="N39" s="158"/>
      <c r="O39" s="173">
        <v>135560830771</v>
      </c>
      <c r="P39" s="158"/>
      <c r="Q39" s="173">
        <v>83834035309</v>
      </c>
    </row>
    <row r="40" spans="1:17" ht="21.75" customHeight="1">
      <c r="A40" s="5" t="s">
        <v>84</v>
      </c>
      <c r="C40" s="159">
        <v>19000000</v>
      </c>
      <c r="D40" s="158"/>
      <c r="E40" s="159">
        <v>190416613000</v>
      </c>
      <c r="F40" s="158"/>
      <c r="G40" s="159">
        <v>159308948500</v>
      </c>
      <c r="H40" s="158"/>
      <c r="I40" s="159">
        <v>31107664499</v>
      </c>
      <c r="J40" s="158"/>
      <c r="K40" s="159">
        <v>19000000</v>
      </c>
      <c r="L40" s="158"/>
      <c r="M40" s="159">
        <v>190416613000</v>
      </c>
      <c r="N40" s="158"/>
      <c r="O40" s="159">
        <v>108405497491</v>
      </c>
      <c r="P40" s="158"/>
      <c r="Q40" s="159">
        <v>82011115509</v>
      </c>
    </row>
    <row r="41" spans="1:17" ht="21.75" customHeight="1">
      <c r="A41" s="5" t="s">
        <v>71</v>
      </c>
      <c r="C41" s="159">
        <v>20494886</v>
      </c>
      <c r="D41" s="158"/>
      <c r="E41" s="159">
        <v>266814362169</v>
      </c>
      <c r="F41" s="158"/>
      <c r="G41" s="159">
        <v>213043369567</v>
      </c>
      <c r="H41" s="158"/>
      <c r="I41" s="159">
        <v>53770992602</v>
      </c>
      <c r="J41" s="158"/>
      <c r="K41" s="159">
        <v>20494886</v>
      </c>
      <c r="L41" s="158"/>
      <c r="M41" s="159">
        <v>266814362169</v>
      </c>
      <c r="N41" s="158"/>
      <c r="O41" s="159">
        <v>185755944536</v>
      </c>
      <c r="P41" s="158"/>
      <c r="Q41" s="159">
        <v>81058417633</v>
      </c>
    </row>
    <row r="42" spans="1:17" ht="21.75" customHeight="1">
      <c r="A42" s="5" t="s">
        <v>37</v>
      </c>
      <c r="C42" s="159">
        <v>73759776</v>
      </c>
      <c r="D42" s="158"/>
      <c r="E42" s="159">
        <v>238598138156</v>
      </c>
      <c r="F42" s="158"/>
      <c r="G42" s="159">
        <v>207226239044</v>
      </c>
      <c r="H42" s="158"/>
      <c r="I42" s="159">
        <v>31371899112</v>
      </c>
      <c r="J42" s="158"/>
      <c r="K42" s="159">
        <v>73759776</v>
      </c>
      <c r="L42" s="158"/>
      <c r="M42" s="159">
        <v>238598138156</v>
      </c>
      <c r="N42" s="158"/>
      <c r="O42" s="159">
        <v>157580033507</v>
      </c>
      <c r="P42" s="158"/>
      <c r="Q42" s="159">
        <v>81018104649</v>
      </c>
    </row>
    <row r="43" spans="1:17" ht="21.75" customHeight="1">
      <c r="A43" s="5" t="s">
        <v>70</v>
      </c>
      <c r="C43" s="159">
        <v>7000</v>
      </c>
      <c r="D43" s="158"/>
      <c r="E43" s="159">
        <v>192038000000</v>
      </c>
      <c r="F43" s="158"/>
      <c r="G43" s="159">
        <v>165137735952</v>
      </c>
      <c r="H43" s="158"/>
      <c r="I43" s="159">
        <v>26900264048</v>
      </c>
      <c r="J43" s="158"/>
      <c r="K43" s="159">
        <v>7000</v>
      </c>
      <c r="L43" s="158"/>
      <c r="M43" s="159">
        <v>192038000000</v>
      </c>
      <c r="N43" s="158"/>
      <c r="O43" s="159">
        <v>113139222616</v>
      </c>
      <c r="P43" s="158"/>
      <c r="Q43" s="159">
        <v>78898777384</v>
      </c>
    </row>
    <row r="44" spans="1:17" ht="21.75" customHeight="1">
      <c r="A44" s="5" t="s">
        <v>34</v>
      </c>
      <c r="C44" s="159">
        <v>10000000</v>
      </c>
      <c r="D44" s="158"/>
      <c r="E44" s="159">
        <v>187836711000</v>
      </c>
      <c r="F44" s="158"/>
      <c r="G44" s="159">
        <v>185157582000</v>
      </c>
      <c r="H44" s="158"/>
      <c r="I44" s="159">
        <v>2679128999</v>
      </c>
      <c r="J44" s="158"/>
      <c r="K44" s="159">
        <v>10000000</v>
      </c>
      <c r="L44" s="158"/>
      <c r="M44" s="159">
        <v>187836711000</v>
      </c>
      <c r="N44" s="158"/>
      <c r="O44" s="159">
        <v>118061330216</v>
      </c>
      <c r="P44" s="158"/>
      <c r="Q44" s="159">
        <v>69775380784</v>
      </c>
    </row>
    <row r="45" spans="1:17" ht="21.75" customHeight="1">
      <c r="A45" s="5" t="s">
        <v>87</v>
      </c>
      <c r="C45" s="159">
        <v>20000000</v>
      </c>
      <c r="D45" s="158"/>
      <c r="E45" s="159">
        <v>329235186000</v>
      </c>
      <c r="F45" s="158"/>
      <c r="G45" s="159">
        <v>264703294643</v>
      </c>
      <c r="H45" s="158"/>
      <c r="I45" s="159">
        <v>64531891356</v>
      </c>
      <c r="J45" s="158"/>
      <c r="K45" s="159">
        <v>20000000</v>
      </c>
      <c r="L45" s="158"/>
      <c r="M45" s="159">
        <v>329235186000</v>
      </c>
      <c r="N45" s="158"/>
      <c r="O45" s="159">
        <v>264703294643</v>
      </c>
      <c r="P45" s="158"/>
      <c r="Q45" s="159">
        <v>64531891356</v>
      </c>
    </row>
    <row r="46" spans="1:17" ht="21.75" customHeight="1">
      <c r="A46" s="5" t="s">
        <v>49</v>
      </c>
      <c r="C46" s="159">
        <v>1991469</v>
      </c>
      <c r="D46" s="158"/>
      <c r="E46" s="159">
        <v>149608634057</v>
      </c>
      <c r="F46" s="158"/>
      <c r="G46" s="159">
        <v>140123474323</v>
      </c>
      <c r="H46" s="158"/>
      <c r="I46" s="159">
        <v>9485159734</v>
      </c>
      <c r="J46" s="158"/>
      <c r="K46" s="159">
        <v>1991469</v>
      </c>
      <c r="L46" s="158"/>
      <c r="M46" s="159">
        <v>149608634057</v>
      </c>
      <c r="N46" s="158"/>
      <c r="O46" s="159">
        <v>85448732860</v>
      </c>
      <c r="P46" s="158"/>
      <c r="Q46" s="159">
        <v>64159901197</v>
      </c>
    </row>
    <row r="47" spans="1:17" ht="21.75" customHeight="1">
      <c r="A47" s="5" t="s">
        <v>33</v>
      </c>
      <c r="C47" s="159">
        <v>6257882</v>
      </c>
      <c r="D47" s="158"/>
      <c r="E47" s="159">
        <v>156231235675</v>
      </c>
      <c r="F47" s="158"/>
      <c r="G47" s="159">
        <v>133504434301</v>
      </c>
      <c r="H47" s="158"/>
      <c r="I47" s="159">
        <v>22726801374</v>
      </c>
      <c r="J47" s="158"/>
      <c r="K47" s="159">
        <v>6257882</v>
      </c>
      <c r="L47" s="158"/>
      <c r="M47" s="159">
        <v>156231235675</v>
      </c>
      <c r="N47" s="158"/>
      <c r="O47" s="159">
        <v>96823042694</v>
      </c>
      <c r="P47" s="158"/>
      <c r="Q47" s="159">
        <v>59408192981</v>
      </c>
    </row>
    <row r="48" spans="1:17" ht="21.75" customHeight="1">
      <c r="A48" s="5" t="s">
        <v>85</v>
      </c>
      <c r="C48" s="159">
        <v>14000000</v>
      </c>
      <c r="D48" s="158"/>
      <c r="E48" s="159">
        <v>160172223400</v>
      </c>
      <c r="F48" s="158"/>
      <c r="G48" s="159">
        <v>130027060800</v>
      </c>
      <c r="H48" s="158"/>
      <c r="I48" s="159">
        <v>30145162599</v>
      </c>
      <c r="J48" s="158"/>
      <c r="K48" s="159">
        <v>14000000</v>
      </c>
      <c r="L48" s="158"/>
      <c r="M48" s="159">
        <v>160172223400</v>
      </c>
      <c r="N48" s="158"/>
      <c r="O48" s="159">
        <v>100993240600</v>
      </c>
      <c r="P48" s="158"/>
      <c r="Q48" s="159">
        <v>59178982800</v>
      </c>
    </row>
    <row r="49" spans="1:17" ht="21.75" customHeight="1">
      <c r="A49" s="5" t="s">
        <v>50</v>
      </c>
      <c r="C49" s="159">
        <v>5000000</v>
      </c>
      <c r="D49" s="158"/>
      <c r="E49" s="159">
        <v>135792149500</v>
      </c>
      <c r="F49" s="158"/>
      <c r="G49" s="159">
        <v>159953924000</v>
      </c>
      <c r="H49" s="158"/>
      <c r="I49" s="159">
        <v>-24161774500</v>
      </c>
      <c r="J49" s="158"/>
      <c r="K49" s="159">
        <v>5000000</v>
      </c>
      <c r="L49" s="158"/>
      <c r="M49" s="159">
        <v>135792149500</v>
      </c>
      <c r="N49" s="158"/>
      <c r="O49" s="159">
        <v>77893195000</v>
      </c>
      <c r="P49" s="158"/>
      <c r="Q49" s="159">
        <v>57898954500</v>
      </c>
    </row>
    <row r="50" spans="1:17" ht="21.75" customHeight="1">
      <c r="A50" s="5" t="s">
        <v>65</v>
      </c>
      <c r="C50" s="159">
        <v>45631767</v>
      </c>
      <c r="D50" s="158"/>
      <c r="E50" s="159">
        <v>188360779114</v>
      </c>
      <c r="F50" s="158"/>
      <c r="G50" s="159">
        <v>165929270741</v>
      </c>
      <c r="H50" s="158"/>
      <c r="I50" s="159">
        <v>22431508373</v>
      </c>
      <c r="J50" s="158"/>
      <c r="K50" s="159">
        <v>45631767</v>
      </c>
      <c r="L50" s="158"/>
      <c r="M50" s="159">
        <v>188360779114</v>
      </c>
      <c r="N50" s="158"/>
      <c r="O50" s="159">
        <v>131943103001</v>
      </c>
      <c r="P50" s="158"/>
      <c r="Q50" s="159">
        <v>56417676113</v>
      </c>
    </row>
    <row r="51" spans="1:17" ht="21.75" customHeight="1">
      <c r="A51" s="5" t="s">
        <v>60</v>
      </c>
      <c r="C51" s="159">
        <v>18054931</v>
      </c>
      <c r="D51" s="158"/>
      <c r="E51" s="159">
        <v>120749569423</v>
      </c>
      <c r="F51" s="158"/>
      <c r="G51" s="159">
        <v>109462888602</v>
      </c>
      <c r="H51" s="158"/>
      <c r="I51" s="159">
        <v>11286680821</v>
      </c>
      <c r="J51" s="158"/>
      <c r="K51" s="159">
        <v>18054931</v>
      </c>
      <c r="L51" s="158"/>
      <c r="M51" s="159">
        <v>120749569423</v>
      </c>
      <c r="N51" s="158"/>
      <c r="O51" s="159">
        <v>64361529604</v>
      </c>
      <c r="P51" s="158"/>
      <c r="Q51" s="159">
        <v>56388039819</v>
      </c>
    </row>
    <row r="52" spans="1:17" ht="21.75" customHeight="1">
      <c r="A52" s="5" t="s">
        <v>51</v>
      </c>
      <c r="C52" s="159">
        <v>3680410</v>
      </c>
      <c r="D52" s="158"/>
      <c r="E52" s="159">
        <v>91299010767</v>
      </c>
      <c r="F52" s="158"/>
      <c r="G52" s="159">
        <v>68985532535</v>
      </c>
      <c r="H52" s="158"/>
      <c r="I52" s="159">
        <v>22313478232</v>
      </c>
      <c r="J52" s="158"/>
      <c r="K52" s="159">
        <v>3680410</v>
      </c>
      <c r="L52" s="158"/>
      <c r="M52" s="159">
        <v>91299010767</v>
      </c>
      <c r="N52" s="158"/>
      <c r="O52" s="159">
        <v>40573280385</v>
      </c>
      <c r="P52" s="158"/>
      <c r="Q52" s="159">
        <v>50725730382</v>
      </c>
    </row>
    <row r="53" spans="1:17" ht="21.75" customHeight="1">
      <c r="A53" s="5" t="s">
        <v>82</v>
      </c>
      <c r="C53" s="159">
        <v>16806194</v>
      </c>
      <c r="D53" s="158"/>
      <c r="E53" s="159">
        <v>113899006882</v>
      </c>
      <c r="F53" s="158"/>
      <c r="G53" s="159">
        <v>98223301689</v>
      </c>
      <c r="H53" s="158"/>
      <c r="I53" s="159">
        <v>15675705193</v>
      </c>
      <c r="J53" s="158"/>
      <c r="K53" s="159">
        <v>16806194</v>
      </c>
      <c r="L53" s="158"/>
      <c r="M53" s="159">
        <v>113899006882</v>
      </c>
      <c r="N53" s="158"/>
      <c r="O53" s="159">
        <v>64670986047</v>
      </c>
      <c r="P53" s="158"/>
      <c r="Q53" s="159">
        <v>49228020835</v>
      </c>
    </row>
    <row r="54" spans="1:17" ht="21.75" customHeight="1">
      <c r="A54" s="5" t="s">
        <v>47</v>
      </c>
      <c r="C54" s="159">
        <v>9000000</v>
      </c>
      <c r="D54" s="158"/>
      <c r="E54" s="159">
        <v>111094549200</v>
      </c>
      <c r="F54" s="158"/>
      <c r="G54" s="159">
        <v>79927348500</v>
      </c>
      <c r="H54" s="158"/>
      <c r="I54" s="159">
        <v>31167200700</v>
      </c>
      <c r="J54" s="158"/>
      <c r="K54" s="159">
        <v>9000000</v>
      </c>
      <c r="L54" s="158"/>
      <c r="M54" s="159">
        <v>111094549200</v>
      </c>
      <c r="N54" s="158"/>
      <c r="O54" s="159">
        <v>65556419441</v>
      </c>
      <c r="P54" s="158"/>
      <c r="Q54" s="159">
        <v>45538129759</v>
      </c>
    </row>
    <row r="55" spans="1:17" ht="21.75" customHeight="1">
      <c r="A55" s="5" t="s">
        <v>53</v>
      </c>
      <c r="C55" s="159">
        <v>10000000</v>
      </c>
      <c r="D55" s="158"/>
      <c r="E55" s="159">
        <v>132666499000</v>
      </c>
      <c r="F55" s="158"/>
      <c r="G55" s="159">
        <v>112721872000</v>
      </c>
      <c r="H55" s="158"/>
      <c r="I55" s="159">
        <v>19944626999</v>
      </c>
      <c r="J55" s="158"/>
      <c r="K55" s="159">
        <v>10000000</v>
      </c>
      <c r="L55" s="158"/>
      <c r="M55" s="159">
        <v>132666499000</v>
      </c>
      <c r="N55" s="158"/>
      <c r="O55" s="159">
        <v>87915121997</v>
      </c>
      <c r="P55" s="158"/>
      <c r="Q55" s="159">
        <v>44751377003</v>
      </c>
    </row>
    <row r="56" spans="1:17" ht="21.75" customHeight="1">
      <c r="A56" s="5" t="s">
        <v>54</v>
      </c>
      <c r="C56" s="159">
        <v>8225693</v>
      </c>
      <c r="D56" s="158"/>
      <c r="E56" s="159">
        <v>159161113665</v>
      </c>
      <c r="F56" s="158"/>
      <c r="G56" s="159">
        <v>136307210164</v>
      </c>
      <c r="H56" s="158"/>
      <c r="I56" s="159">
        <v>22853903501</v>
      </c>
      <c r="J56" s="158"/>
      <c r="K56" s="159">
        <v>8225693</v>
      </c>
      <c r="L56" s="158"/>
      <c r="M56" s="159">
        <v>159161113665</v>
      </c>
      <c r="N56" s="158"/>
      <c r="O56" s="159">
        <v>114789446769</v>
      </c>
      <c r="P56" s="158"/>
      <c r="Q56" s="159">
        <v>44371666896</v>
      </c>
    </row>
    <row r="57" spans="1:17" ht="21.75" customHeight="1">
      <c r="A57" s="5" t="s">
        <v>36</v>
      </c>
      <c r="C57" s="159">
        <v>17000000</v>
      </c>
      <c r="D57" s="158"/>
      <c r="E57" s="159">
        <v>146419361200</v>
      </c>
      <c r="F57" s="158"/>
      <c r="G57" s="159">
        <v>128369969900</v>
      </c>
      <c r="H57" s="158"/>
      <c r="I57" s="159">
        <v>18049391299</v>
      </c>
      <c r="J57" s="158"/>
      <c r="K57" s="159">
        <v>17000000</v>
      </c>
      <c r="L57" s="158"/>
      <c r="M57" s="159">
        <v>146419361200</v>
      </c>
      <c r="N57" s="158"/>
      <c r="O57" s="159">
        <v>103872917011</v>
      </c>
      <c r="P57" s="158"/>
      <c r="Q57" s="159">
        <v>42546444189</v>
      </c>
    </row>
    <row r="58" spans="1:17" ht="21.75" customHeight="1">
      <c r="A58" s="5" t="s">
        <v>20</v>
      </c>
      <c r="C58" s="159">
        <v>15000000</v>
      </c>
      <c r="D58" s="158"/>
      <c r="E58" s="159">
        <v>231893499000</v>
      </c>
      <c r="F58" s="158"/>
      <c r="G58" s="159">
        <v>211055829000</v>
      </c>
      <c r="H58" s="158"/>
      <c r="I58" s="159">
        <v>20837669999</v>
      </c>
      <c r="J58" s="158"/>
      <c r="K58" s="159">
        <v>15000000</v>
      </c>
      <c r="L58" s="158"/>
      <c r="M58" s="159">
        <v>231893499000</v>
      </c>
      <c r="N58" s="158"/>
      <c r="O58" s="159">
        <v>190795820218</v>
      </c>
      <c r="P58" s="158"/>
      <c r="Q58" s="159">
        <v>41097678782</v>
      </c>
    </row>
    <row r="59" spans="1:17" ht="21.75" customHeight="1">
      <c r="A59" s="5" t="s">
        <v>72</v>
      </c>
      <c r="C59" s="159">
        <v>40000000</v>
      </c>
      <c r="D59" s="158"/>
      <c r="E59" s="159">
        <v>120263124000</v>
      </c>
      <c r="F59" s="158"/>
      <c r="G59" s="159">
        <v>110141970000</v>
      </c>
      <c r="H59" s="158"/>
      <c r="I59" s="159">
        <v>10121153999</v>
      </c>
      <c r="J59" s="158"/>
      <c r="K59" s="159">
        <v>40000000</v>
      </c>
      <c r="L59" s="158"/>
      <c r="M59" s="159">
        <v>120263124000</v>
      </c>
      <c r="N59" s="158"/>
      <c r="O59" s="159">
        <v>79857447586</v>
      </c>
      <c r="P59" s="158"/>
      <c r="Q59" s="159">
        <v>40405676414</v>
      </c>
    </row>
    <row r="60" spans="1:17" ht="21.75" customHeight="1">
      <c r="A60" s="5" t="s">
        <v>31</v>
      </c>
      <c r="C60" s="159">
        <v>2445878</v>
      </c>
      <c r="D60" s="158"/>
      <c r="E60" s="159">
        <v>187168031519</v>
      </c>
      <c r="F60" s="158"/>
      <c r="G60" s="159">
        <v>147656937728</v>
      </c>
      <c r="H60" s="158"/>
      <c r="I60" s="159">
        <v>39511093791</v>
      </c>
      <c r="J60" s="158"/>
      <c r="K60" s="159">
        <v>2445878</v>
      </c>
      <c r="L60" s="158"/>
      <c r="M60" s="159">
        <v>187168031519</v>
      </c>
      <c r="N60" s="158"/>
      <c r="O60" s="159">
        <v>147936941006</v>
      </c>
      <c r="P60" s="158"/>
      <c r="Q60" s="159">
        <v>39231090513</v>
      </c>
    </row>
    <row r="61" spans="1:17" ht="21.75" customHeight="1">
      <c r="A61" s="5" t="s">
        <v>81</v>
      </c>
      <c r="C61" s="159">
        <v>10000000</v>
      </c>
      <c r="D61" s="158"/>
      <c r="E61" s="159">
        <v>86426717000</v>
      </c>
      <c r="F61" s="158"/>
      <c r="G61" s="159">
        <v>77992422000</v>
      </c>
      <c r="H61" s="158"/>
      <c r="I61" s="159">
        <v>8434294999</v>
      </c>
      <c r="J61" s="158"/>
      <c r="K61" s="159">
        <v>10000000</v>
      </c>
      <c r="L61" s="158"/>
      <c r="M61" s="159">
        <v>86426717000</v>
      </c>
      <c r="N61" s="158"/>
      <c r="O61" s="159">
        <v>52887991000</v>
      </c>
      <c r="P61" s="158"/>
      <c r="Q61" s="159">
        <v>33538726000</v>
      </c>
    </row>
    <row r="62" spans="1:17" ht="21.75" customHeight="1">
      <c r="A62" s="5" t="s">
        <v>52</v>
      </c>
      <c r="C62" s="159">
        <v>1832468</v>
      </c>
      <c r="D62" s="158"/>
      <c r="E62" s="159">
        <v>310929816823</v>
      </c>
      <c r="F62" s="158"/>
      <c r="G62" s="159">
        <v>280018665443</v>
      </c>
      <c r="H62" s="158"/>
      <c r="I62" s="159">
        <v>30911151380</v>
      </c>
      <c r="J62" s="158"/>
      <c r="K62" s="159">
        <v>1832468</v>
      </c>
      <c r="L62" s="158"/>
      <c r="M62" s="159">
        <v>310929816823</v>
      </c>
      <c r="N62" s="158"/>
      <c r="O62" s="159">
        <v>279554945494</v>
      </c>
      <c r="P62" s="158"/>
      <c r="Q62" s="159">
        <v>31374871329</v>
      </c>
    </row>
    <row r="63" spans="1:17" ht="21.75" customHeight="1">
      <c r="A63" s="5" t="s">
        <v>67</v>
      </c>
      <c r="C63" s="159">
        <v>6533934</v>
      </c>
      <c r="D63" s="158"/>
      <c r="E63" s="159">
        <v>160075804980</v>
      </c>
      <c r="F63" s="158"/>
      <c r="G63" s="159">
        <v>133619876239</v>
      </c>
      <c r="H63" s="158"/>
      <c r="I63" s="159">
        <v>26455928741</v>
      </c>
      <c r="J63" s="158"/>
      <c r="K63" s="159">
        <v>6533934</v>
      </c>
      <c r="L63" s="158"/>
      <c r="M63" s="159">
        <v>160075804980</v>
      </c>
      <c r="N63" s="158"/>
      <c r="O63" s="159">
        <v>129245315900</v>
      </c>
      <c r="P63" s="158"/>
      <c r="Q63" s="159">
        <v>30830489080</v>
      </c>
    </row>
    <row r="64" spans="1:17" ht="21.75" customHeight="1">
      <c r="A64" s="5" t="s">
        <v>30</v>
      </c>
      <c r="C64" s="159">
        <v>7000000</v>
      </c>
      <c r="D64" s="158"/>
      <c r="E64" s="159">
        <v>83003385500</v>
      </c>
      <c r="F64" s="158"/>
      <c r="G64" s="159">
        <v>53552811900</v>
      </c>
      <c r="H64" s="158"/>
      <c r="I64" s="159">
        <v>29450573600</v>
      </c>
      <c r="J64" s="158"/>
      <c r="K64" s="159">
        <v>7000000</v>
      </c>
      <c r="L64" s="158"/>
      <c r="M64" s="159">
        <v>83003385500</v>
      </c>
      <c r="N64" s="158"/>
      <c r="O64" s="159">
        <v>52369360718</v>
      </c>
      <c r="P64" s="158"/>
      <c r="Q64" s="159">
        <v>30634024782</v>
      </c>
    </row>
    <row r="65" spans="1:17" ht="21.75" customHeight="1">
      <c r="A65" s="5" t="s">
        <v>88</v>
      </c>
      <c r="C65" s="159">
        <v>20000000</v>
      </c>
      <c r="D65" s="158"/>
      <c r="E65" s="159">
        <v>135544082000</v>
      </c>
      <c r="F65" s="158"/>
      <c r="G65" s="159">
        <v>113301031376</v>
      </c>
      <c r="H65" s="158"/>
      <c r="I65" s="159">
        <v>22243050623</v>
      </c>
      <c r="J65" s="158"/>
      <c r="K65" s="159">
        <v>20000000</v>
      </c>
      <c r="L65" s="158"/>
      <c r="M65" s="159">
        <v>135544082000</v>
      </c>
      <c r="N65" s="158"/>
      <c r="O65" s="159">
        <v>113301031376</v>
      </c>
      <c r="P65" s="158"/>
      <c r="Q65" s="159">
        <v>22243050623</v>
      </c>
    </row>
    <row r="66" spans="1:17" ht="21.75" customHeight="1">
      <c r="A66" s="5" t="s">
        <v>28</v>
      </c>
      <c r="C66" s="159">
        <v>9905685</v>
      </c>
      <c r="D66" s="158"/>
      <c r="E66" s="159">
        <v>126598989027</v>
      </c>
      <c r="F66" s="158"/>
      <c r="G66" s="159">
        <v>123748545951</v>
      </c>
      <c r="H66" s="158"/>
      <c r="I66" s="159">
        <v>2850443076</v>
      </c>
      <c r="J66" s="158"/>
      <c r="K66" s="159">
        <v>9905685</v>
      </c>
      <c r="L66" s="158"/>
      <c r="M66" s="159">
        <v>126598989027</v>
      </c>
      <c r="N66" s="158"/>
      <c r="O66" s="159">
        <v>107960742190</v>
      </c>
      <c r="P66" s="158"/>
      <c r="Q66" s="159">
        <v>18638246837</v>
      </c>
    </row>
    <row r="67" spans="1:17" ht="21.75" customHeight="1">
      <c r="A67" s="5" t="s">
        <v>46</v>
      </c>
      <c r="C67" s="159">
        <v>576863</v>
      </c>
      <c r="D67" s="158"/>
      <c r="E67" s="159">
        <v>16765708737</v>
      </c>
      <c r="F67" s="158"/>
      <c r="G67" s="159">
        <v>12381095254</v>
      </c>
      <c r="H67" s="158"/>
      <c r="I67" s="159">
        <v>4384613483</v>
      </c>
      <c r="J67" s="158"/>
      <c r="K67" s="159">
        <v>576863</v>
      </c>
      <c r="L67" s="158"/>
      <c r="M67" s="159">
        <v>16765708737</v>
      </c>
      <c r="N67" s="158"/>
      <c r="O67" s="159">
        <v>5662517110</v>
      </c>
      <c r="P67" s="158"/>
      <c r="Q67" s="159">
        <v>11103191627</v>
      </c>
    </row>
    <row r="68" spans="1:17" ht="21.75" customHeight="1">
      <c r="A68" s="5" t="s">
        <v>79</v>
      </c>
      <c r="C68" s="159">
        <v>1262508</v>
      </c>
      <c r="D68" s="158"/>
      <c r="E68" s="159">
        <v>61710406536</v>
      </c>
      <c r="F68" s="158"/>
      <c r="G68" s="159">
        <v>59643370994</v>
      </c>
      <c r="H68" s="158"/>
      <c r="I68" s="159">
        <v>2067035542</v>
      </c>
      <c r="J68" s="158"/>
      <c r="K68" s="159">
        <v>1262508</v>
      </c>
      <c r="L68" s="158"/>
      <c r="M68" s="159">
        <v>61710406536</v>
      </c>
      <c r="N68" s="158"/>
      <c r="O68" s="159">
        <v>51154487849</v>
      </c>
      <c r="P68" s="158"/>
      <c r="Q68" s="159">
        <v>10555918687</v>
      </c>
    </row>
    <row r="69" spans="1:17" ht="21.75" customHeight="1">
      <c r="A69" s="5" t="s">
        <v>80</v>
      </c>
      <c r="C69" s="159">
        <v>6258918</v>
      </c>
      <c r="D69" s="158"/>
      <c r="E69" s="159">
        <v>68191691471</v>
      </c>
      <c r="F69" s="158"/>
      <c r="G69" s="159">
        <v>70054852440</v>
      </c>
      <c r="H69" s="158"/>
      <c r="I69" s="159">
        <v>-1863160968</v>
      </c>
      <c r="J69" s="158"/>
      <c r="K69" s="159">
        <v>6258918</v>
      </c>
      <c r="L69" s="158"/>
      <c r="M69" s="159">
        <v>68191691471</v>
      </c>
      <c r="N69" s="158"/>
      <c r="O69" s="159">
        <v>60950637300</v>
      </c>
      <c r="P69" s="158"/>
      <c r="Q69" s="159">
        <v>7241054171</v>
      </c>
    </row>
    <row r="70" spans="1:17" ht="21.75" customHeight="1">
      <c r="A70" s="5" t="s">
        <v>41</v>
      </c>
      <c r="C70" s="159">
        <v>1325000</v>
      </c>
      <c r="D70" s="158"/>
      <c r="E70" s="159">
        <v>24651707812</v>
      </c>
      <c r="F70" s="158"/>
      <c r="G70" s="159">
        <v>23770820120</v>
      </c>
      <c r="H70" s="158"/>
      <c r="I70" s="159">
        <v>880887692</v>
      </c>
      <c r="J70" s="158"/>
      <c r="K70" s="159">
        <v>1325000</v>
      </c>
      <c r="L70" s="158"/>
      <c r="M70" s="159">
        <v>24651707812</v>
      </c>
      <c r="N70" s="158"/>
      <c r="O70" s="159">
        <v>21800739159</v>
      </c>
      <c r="P70" s="158"/>
      <c r="Q70" s="159">
        <v>2850968653</v>
      </c>
    </row>
    <row r="71" spans="1:17" ht="21.75" customHeight="1">
      <c r="A71" s="5" t="s">
        <v>29</v>
      </c>
      <c r="C71" s="159">
        <v>10000000</v>
      </c>
      <c r="D71" s="158"/>
      <c r="E71" s="159">
        <v>131773456000</v>
      </c>
      <c r="F71" s="158"/>
      <c r="G71" s="159">
        <v>104982166000</v>
      </c>
      <c r="H71" s="158"/>
      <c r="I71" s="159">
        <v>26791290000</v>
      </c>
      <c r="J71" s="158"/>
      <c r="K71" s="159">
        <v>10000000</v>
      </c>
      <c r="L71" s="158"/>
      <c r="M71" s="159">
        <v>131773456000</v>
      </c>
      <c r="N71" s="158"/>
      <c r="O71" s="159">
        <v>129312626633</v>
      </c>
      <c r="P71" s="158"/>
      <c r="Q71" s="159">
        <v>2460829366</v>
      </c>
    </row>
    <row r="72" spans="1:17" ht="21.75" customHeight="1">
      <c r="A72" s="5" t="s">
        <v>83</v>
      </c>
      <c r="C72" s="159">
        <v>125000</v>
      </c>
      <c r="D72" s="158"/>
      <c r="E72" s="159">
        <v>6446033987</v>
      </c>
      <c r="F72" s="158"/>
      <c r="G72" s="159">
        <v>5923851900</v>
      </c>
      <c r="H72" s="158"/>
      <c r="I72" s="159">
        <v>522182087</v>
      </c>
      <c r="J72" s="158"/>
      <c r="K72" s="159">
        <v>125000</v>
      </c>
      <c r="L72" s="158"/>
      <c r="M72" s="159">
        <v>6446033987</v>
      </c>
      <c r="N72" s="158"/>
      <c r="O72" s="159">
        <v>4768825527</v>
      </c>
      <c r="P72" s="158"/>
      <c r="Q72" s="159">
        <v>1677208460</v>
      </c>
    </row>
    <row r="73" spans="1:17" ht="21.75" customHeight="1">
      <c r="A73" s="5" t="s">
        <v>56</v>
      </c>
      <c r="C73" s="159">
        <v>52551677</v>
      </c>
      <c r="D73" s="158"/>
      <c r="E73" s="159">
        <v>22683271853</v>
      </c>
      <c r="F73" s="158"/>
      <c r="G73" s="159">
        <v>22683271853</v>
      </c>
      <c r="H73" s="158"/>
      <c r="I73" s="159">
        <v>0</v>
      </c>
      <c r="J73" s="158"/>
      <c r="K73" s="159">
        <v>52551677</v>
      </c>
      <c r="L73" s="158"/>
      <c r="M73" s="159">
        <v>22683271853</v>
      </c>
      <c r="N73" s="158"/>
      <c r="O73" s="159">
        <v>22683271853</v>
      </c>
      <c r="P73" s="158"/>
      <c r="Q73" s="159">
        <v>0</v>
      </c>
    </row>
    <row r="74" spans="1:17" ht="21.75" customHeight="1">
      <c r="A74" s="5" t="s">
        <v>86</v>
      </c>
      <c r="C74" s="159">
        <v>100000</v>
      </c>
      <c r="D74" s="158"/>
      <c r="E74" s="159">
        <v>1802954590</v>
      </c>
      <c r="F74" s="158"/>
      <c r="G74" s="159">
        <v>1821840403</v>
      </c>
      <c r="H74" s="158"/>
      <c r="I74" s="159">
        <v>-18885813</v>
      </c>
      <c r="J74" s="158"/>
      <c r="K74" s="159">
        <v>100000</v>
      </c>
      <c r="L74" s="158"/>
      <c r="M74" s="159">
        <v>1802954590</v>
      </c>
      <c r="N74" s="158"/>
      <c r="O74" s="159">
        <v>1821840403</v>
      </c>
      <c r="P74" s="158"/>
      <c r="Q74" s="159">
        <v>-18885813</v>
      </c>
    </row>
    <row r="75" spans="1:17" ht="21.75" customHeight="1">
      <c r="A75" s="169" t="s">
        <v>112</v>
      </c>
      <c r="C75" s="173">
        <v>60000</v>
      </c>
      <c r="D75" s="158"/>
      <c r="E75" s="173">
        <v>51080210025</v>
      </c>
      <c r="F75" s="158"/>
      <c r="G75" s="173">
        <v>51080210025</v>
      </c>
      <c r="H75" s="158"/>
      <c r="I75" s="173">
        <v>0</v>
      </c>
      <c r="J75" s="158"/>
      <c r="K75" s="173">
        <v>60000</v>
      </c>
      <c r="L75" s="158"/>
      <c r="M75" s="173">
        <v>51080210025</v>
      </c>
      <c r="N75" s="158"/>
      <c r="O75" s="173">
        <v>51736116225</v>
      </c>
      <c r="P75" s="158"/>
      <c r="Q75" s="173">
        <v>-655906199</v>
      </c>
    </row>
    <row r="76" spans="1:17" ht="21.75" customHeight="1">
      <c r="A76" s="5" t="s">
        <v>62</v>
      </c>
      <c r="C76" s="159">
        <v>5360144</v>
      </c>
      <c r="D76" s="158"/>
      <c r="E76" s="159">
        <v>58771746460</v>
      </c>
      <c r="F76" s="158"/>
      <c r="G76" s="159">
        <v>23082307828</v>
      </c>
      <c r="H76" s="158"/>
      <c r="I76" s="159">
        <v>35689438632</v>
      </c>
      <c r="J76" s="158"/>
      <c r="K76" s="159">
        <v>5360144</v>
      </c>
      <c r="L76" s="158"/>
      <c r="M76" s="159">
        <v>58771746460</v>
      </c>
      <c r="N76" s="158"/>
      <c r="O76" s="159">
        <v>67973114907</v>
      </c>
      <c r="P76" s="158"/>
      <c r="Q76" s="159">
        <v>-9201368446</v>
      </c>
    </row>
    <row r="77" spans="1:17" ht="21.75" customHeight="1">
      <c r="A77" s="5" t="s">
        <v>68</v>
      </c>
      <c r="C77" s="159">
        <v>17480893</v>
      </c>
      <c r="D77" s="158"/>
      <c r="E77" s="159">
        <v>219944309039</v>
      </c>
      <c r="F77" s="158"/>
      <c r="G77" s="159">
        <v>84634876555</v>
      </c>
      <c r="H77" s="158"/>
      <c r="I77" s="159">
        <v>135309432484</v>
      </c>
      <c r="J77" s="158"/>
      <c r="K77" s="159">
        <v>17480893</v>
      </c>
      <c r="L77" s="158"/>
      <c r="M77" s="159">
        <v>219944309039</v>
      </c>
      <c r="N77" s="158"/>
      <c r="O77" s="159">
        <v>257758078266</v>
      </c>
      <c r="P77" s="158"/>
      <c r="Q77" s="159">
        <v>-37813769226</v>
      </c>
    </row>
    <row r="78" spans="1:17" ht="21.75" customHeight="1">
      <c r="A78" s="21" t="s">
        <v>55</v>
      </c>
      <c r="C78" s="160">
        <v>1000000</v>
      </c>
      <c r="D78" s="158"/>
      <c r="E78" s="160">
        <v>143779923000</v>
      </c>
      <c r="F78" s="158"/>
      <c r="G78" s="160">
        <v>129689689000</v>
      </c>
      <c r="H78" s="158"/>
      <c r="I78" s="160">
        <v>14090233999</v>
      </c>
      <c r="J78" s="158"/>
      <c r="K78" s="160">
        <v>1000000</v>
      </c>
      <c r="L78" s="158"/>
      <c r="M78" s="160">
        <v>143779923000</v>
      </c>
      <c r="N78" s="158"/>
      <c r="O78" s="160">
        <v>188992137204</v>
      </c>
      <c r="P78" s="158"/>
      <c r="Q78" s="160">
        <v>-45212214204</v>
      </c>
    </row>
    <row r="79" spans="1:17" ht="21.75" customHeight="1" thickBot="1">
      <c r="A79" s="10" t="s">
        <v>89</v>
      </c>
      <c r="C79" s="161">
        <v>2800195986</v>
      </c>
      <c r="D79" s="158"/>
      <c r="E79" s="161">
        <v>23356328173328</v>
      </c>
      <c r="F79" s="158"/>
      <c r="G79" s="161">
        <v>18933775533040</v>
      </c>
      <c r="H79" s="158"/>
      <c r="I79" s="161">
        <v>4422552640268</v>
      </c>
      <c r="J79" s="158"/>
      <c r="K79" s="161">
        <v>2800195986</v>
      </c>
      <c r="L79" s="158"/>
      <c r="M79" s="161">
        <v>23356328173328</v>
      </c>
      <c r="N79" s="158"/>
      <c r="O79" s="161">
        <v>13109675339370</v>
      </c>
      <c r="P79" s="158"/>
      <c r="Q79" s="161">
        <f>SUM(Q8:Q78)</f>
        <v>10246652827239</v>
      </c>
    </row>
  </sheetData>
  <sortState xmlns:xlrd2="http://schemas.microsoft.com/office/spreadsheetml/2017/richdata2" ref="A8:Q78">
    <sortCondition descending="1" ref="Q8:Q78"/>
  </sortState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15</vt:i4>
      </vt:variant>
    </vt:vector>
  </HeadingPairs>
  <TitlesOfParts>
    <vt:vector size="32" baseType="lpstr">
      <vt:lpstr>صورت وضعیت</vt:lpstr>
      <vt:lpstr>سهام</vt:lpstr>
      <vt:lpstr>گواهی سپرده کالایی </vt:lpstr>
      <vt:lpstr>اوراق مشتقه</vt:lpstr>
      <vt:lpstr>اوراق</vt:lpstr>
      <vt:lpstr>سپرده</vt:lpstr>
      <vt:lpstr>درآمد</vt:lpstr>
      <vt:lpstr>درآمد سرمایه گذاری در سهام</vt:lpstr>
      <vt:lpstr>درآمد حاصل ازگواهی سپرده کالایی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Sara Golmohammadi</cp:lastModifiedBy>
  <dcterms:created xsi:type="dcterms:W3CDTF">2026-09-20T10:08:58Z</dcterms:created>
  <dcterms:modified xsi:type="dcterms:W3CDTF">2026-09-22T05:45:49Z</dcterms:modified>
</cp:coreProperties>
</file>